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omments1.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HMDI\Abt_IV\Abt-IV_NEU\IV2\#IV2-Allgemein\Frau Welscher\Informationsdatenmappe\2020\Auswertungen\A2 Steuerhebesätze\"/>
    </mc:Choice>
  </mc:AlternateContent>
  <bookViews>
    <workbookView xWindow="120" yWindow="240" windowWidth="28520" windowHeight="12470" tabRatio="744" activeTab="2"/>
  </bookViews>
  <sheets>
    <sheet name="GewSt Vergleich 2019-2020" sheetId="8" r:id="rId1"/>
    <sheet name="GewSt Entwicklung HS 2013-2020" sheetId="9" r:id="rId2"/>
    <sheet name="GrdStB Aufstellung 2012-2020" sheetId="13" r:id="rId3"/>
    <sheet name="GrdStB Vergleich 2019-2020" sheetId="14" r:id="rId4"/>
    <sheet name="GrdStB Entwicklung HS 2013-2020" sheetId="10" r:id="rId5"/>
    <sheet name="GrdStB gew. 2015 LK-RP-L " sheetId="16" state="hidden" r:id="rId6"/>
    <sheet name="GrdStB DIHK 2016" sheetId="12" state="hidden" r:id="rId7"/>
    <sheet name="Nivellierungssätze-Hebesätze" sheetId="17" r:id="rId8"/>
    <sheet name="ESt-Ermäßigungssatz-Hebesätze" sheetId="20" r:id="rId9"/>
    <sheet name="FiPlE HS 2016 Defizitäre" sheetId="18" state="hidden" r:id="rId10"/>
  </sheets>
  <definedNames>
    <definedName name="_xlnm._FilterDatabase" localSheetId="8" hidden="1">'ESt-Ermäßigungssatz-Hebesätze'!$A$1:$F$424</definedName>
    <definedName name="_xlnm._FilterDatabase" localSheetId="9" hidden="1">'FiPlE HS 2016 Defizitäre'!$A$1:$N$427</definedName>
    <definedName name="_xlnm._FilterDatabase" localSheetId="1" hidden="1">'GewSt Entwicklung HS 2013-2020'!$A$1:$S$1</definedName>
    <definedName name="_xlnm._FilterDatabase" localSheetId="6" hidden="1">'GrdStB DIHK 2016'!$A$1:$I$1</definedName>
    <definedName name="_xlnm._FilterDatabase" localSheetId="4" hidden="1">'GrdStB Entwicklung HS 2013-2020'!$A$1:$S$426</definedName>
    <definedName name="_xlnm._FilterDatabase" localSheetId="5" hidden="1">'GrdStB gew. 2015 LK-RP-L '!$A$1:$L$427</definedName>
    <definedName name="_xlnm._FilterDatabase" localSheetId="7" hidden="1">'Nivellierungssätze-Hebesätze'!$A$1:$I$429</definedName>
    <definedName name="_xlnm.Print_Area" localSheetId="1">'GewSt Entwicklung HS 2013-2020'!$A$1:$Q$423</definedName>
    <definedName name="_xlnm.Print_Area" localSheetId="0">'GewSt Vergleich 2019-2020'!$A$1:$N$122</definedName>
    <definedName name="_xlnm.Print_Area" localSheetId="3">'GrdStB Vergleich 2019-2020'!$A$1:$L$128</definedName>
    <definedName name="_xlnm.Print_Titles" localSheetId="1">'GewSt Entwicklung HS 2013-2020'!$1:$1</definedName>
  </definedNames>
  <calcPr calcId="162913"/>
</workbook>
</file>

<file path=xl/calcChain.xml><?xml version="1.0" encoding="utf-8"?>
<calcChain xmlns="http://schemas.openxmlformats.org/spreadsheetml/2006/main">
  <c r="F358" i="20" l="1"/>
  <c r="L97" i="14" l="1"/>
  <c r="L98" i="14"/>
  <c r="L99" i="14"/>
  <c r="L100" i="14"/>
  <c r="L101" i="14"/>
  <c r="L102" i="14"/>
  <c r="L103" i="14"/>
  <c r="L104" i="14"/>
  <c r="L105" i="14"/>
  <c r="L106" i="14"/>
  <c r="L107" i="14"/>
  <c r="L108" i="14"/>
  <c r="L109" i="14"/>
  <c r="L110" i="14"/>
  <c r="L112" i="14"/>
  <c r="L113" i="14"/>
  <c r="L114" i="14"/>
  <c r="L115" i="14"/>
  <c r="L116" i="14"/>
  <c r="L117" i="14"/>
  <c r="L119" i="14"/>
  <c r="L120" i="14"/>
  <c r="L121" i="14"/>
  <c r="L122" i="14"/>
  <c r="L123" i="14"/>
  <c r="L124" i="14"/>
  <c r="L125" i="14"/>
  <c r="L126" i="14"/>
  <c r="L128" i="14"/>
  <c r="L96" i="14"/>
  <c r="J97" i="14"/>
  <c r="J98" i="14"/>
  <c r="J99" i="14"/>
  <c r="J100" i="14"/>
  <c r="J101" i="14"/>
  <c r="J102" i="14"/>
  <c r="J103" i="14"/>
  <c r="J104" i="14"/>
  <c r="J105" i="14"/>
  <c r="J106" i="14"/>
  <c r="J107" i="14"/>
  <c r="J108" i="14"/>
  <c r="J109" i="14"/>
  <c r="J110" i="14"/>
  <c r="J112" i="14"/>
  <c r="J113" i="14"/>
  <c r="J114" i="14"/>
  <c r="J115" i="14"/>
  <c r="J116" i="14"/>
  <c r="J117" i="14"/>
  <c r="J119" i="14"/>
  <c r="J120" i="14"/>
  <c r="J121" i="14"/>
  <c r="J122" i="14"/>
  <c r="J123" i="14"/>
  <c r="J124" i="14"/>
  <c r="J125" i="14"/>
  <c r="J126" i="14"/>
  <c r="J128" i="14"/>
  <c r="J96" i="14"/>
  <c r="S3" i="10" l="1"/>
  <c r="S4" i="10"/>
  <c r="S5" i="10"/>
  <c r="S6" i="10"/>
  <c r="S7" i="10"/>
  <c r="S8" i="10"/>
  <c r="S9" i="10"/>
  <c r="S10" i="10"/>
  <c r="S11" i="10"/>
  <c r="S12" i="10"/>
  <c r="S13" i="10"/>
  <c r="S14" i="10"/>
  <c r="S15" i="10"/>
  <c r="S16" i="10"/>
  <c r="S17" i="10"/>
  <c r="S18" i="10"/>
  <c r="S19" i="10"/>
  <c r="S20" i="10"/>
  <c r="S21" i="10"/>
  <c r="S22" i="10"/>
  <c r="S23" i="10"/>
  <c r="S24" i="10"/>
  <c r="S25" i="10"/>
  <c r="S26" i="10"/>
  <c r="S27" i="10"/>
  <c r="S28" i="10"/>
  <c r="S29" i="10"/>
  <c r="S30" i="10"/>
  <c r="S31" i="10"/>
  <c r="S32" i="10"/>
  <c r="S33" i="10"/>
  <c r="S34" i="10"/>
  <c r="S35" i="10"/>
  <c r="S36" i="10"/>
  <c r="S37" i="10"/>
  <c r="S38" i="10"/>
  <c r="S39" i="10"/>
  <c r="S40" i="10"/>
  <c r="S41" i="10"/>
  <c r="S42" i="10"/>
  <c r="S43" i="10"/>
  <c r="S44" i="10"/>
  <c r="S45" i="10"/>
  <c r="S46" i="10"/>
  <c r="S47" i="10"/>
  <c r="S48" i="10"/>
  <c r="S49" i="10"/>
  <c r="S50" i="10"/>
  <c r="S51" i="10"/>
  <c r="S52" i="10"/>
  <c r="S53" i="10"/>
  <c r="S54" i="10"/>
  <c r="S55" i="10"/>
  <c r="S56" i="10"/>
  <c r="S57" i="10"/>
  <c r="S58" i="10"/>
  <c r="S59" i="10"/>
  <c r="S60" i="10"/>
  <c r="S61" i="10"/>
  <c r="S62" i="10"/>
  <c r="S63" i="10"/>
  <c r="S64" i="10"/>
  <c r="S65" i="10"/>
  <c r="S66" i="10"/>
  <c r="S67" i="10"/>
  <c r="S68" i="10"/>
  <c r="S69" i="10"/>
  <c r="S70" i="10"/>
  <c r="S71" i="10"/>
  <c r="S72" i="10"/>
  <c r="S73" i="10"/>
  <c r="S74" i="10"/>
  <c r="S75" i="10"/>
  <c r="S76" i="10"/>
  <c r="S77" i="10"/>
  <c r="S78" i="10"/>
  <c r="S79" i="10"/>
  <c r="S80" i="10"/>
  <c r="S81" i="10"/>
  <c r="S82" i="10"/>
  <c r="S83" i="10"/>
  <c r="S84" i="10"/>
  <c r="S85" i="10"/>
  <c r="S86" i="10"/>
  <c r="S87" i="10"/>
  <c r="S88" i="10"/>
  <c r="S89" i="10"/>
  <c r="S90" i="10"/>
  <c r="S91" i="10"/>
  <c r="S92" i="10"/>
  <c r="S93" i="10"/>
  <c r="S94" i="10"/>
  <c r="S95" i="10"/>
  <c r="S96" i="10"/>
  <c r="S97" i="10"/>
  <c r="S98" i="10"/>
  <c r="S99" i="10"/>
  <c r="S100" i="10"/>
  <c r="S101" i="10"/>
  <c r="S102" i="10"/>
  <c r="S103" i="10"/>
  <c r="S104" i="10"/>
  <c r="S105" i="10"/>
  <c r="S106" i="10"/>
  <c r="S107" i="10"/>
  <c r="S108" i="10"/>
  <c r="S109" i="10"/>
  <c r="S110" i="10"/>
  <c r="S111" i="10"/>
  <c r="S112" i="10"/>
  <c r="S113" i="10"/>
  <c r="S114" i="10"/>
  <c r="S115" i="10"/>
  <c r="S116" i="10"/>
  <c r="S117" i="10"/>
  <c r="S118" i="10"/>
  <c r="S119" i="10"/>
  <c r="S120" i="10"/>
  <c r="S121" i="10"/>
  <c r="S122" i="10"/>
  <c r="S123" i="10"/>
  <c r="S124" i="10"/>
  <c r="S125" i="10"/>
  <c r="S126" i="10"/>
  <c r="S127" i="10"/>
  <c r="S128" i="10"/>
  <c r="S129" i="10"/>
  <c r="S130" i="10"/>
  <c r="S131" i="10"/>
  <c r="S132" i="10"/>
  <c r="S133" i="10"/>
  <c r="S134" i="10"/>
  <c r="S135" i="10"/>
  <c r="S136" i="10"/>
  <c r="S137" i="10"/>
  <c r="S138" i="10"/>
  <c r="S139" i="10"/>
  <c r="S140" i="10"/>
  <c r="S141" i="10"/>
  <c r="S142" i="10"/>
  <c r="S143" i="10"/>
  <c r="S144" i="10"/>
  <c r="S145" i="10"/>
  <c r="S146" i="10"/>
  <c r="S147" i="10"/>
  <c r="S148" i="10"/>
  <c r="S149" i="10"/>
  <c r="S150" i="10"/>
  <c r="S151" i="10"/>
  <c r="S152" i="10"/>
  <c r="S153" i="10"/>
  <c r="S154" i="10"/>
  <c r="S155" i="10"/>
  <c r="S156" i="10"/>
  <c r="S157" i="10"/>
  <c r="S158" i="10"/>
  <c r="S159" i="10"/>
  <c r="S160" i="10"/>
  <c r="S161" i="10"/>
  <c r="S162" i="10"/>
  <c r="S163" i="10"/>
  <c r="S164" i="10"/>
  <c r="S165" i="10"/>
  <c r="S166" i="10"/>
  <c r="S167" i="10"/>
  <c r="S168" i="10"/>
  <c r="S169" i="10"/>
  <c r="S170" i="10"/>
  <c r="S171" i="10"/>
  <c r="S172" i="10"/>
  <c r="S173" i="10"/>
  <c r="S174" i="10"/>
  <c r="S175" i="10"/>
  <c r="S176" i="10"/>
  <c r="S177" i="10"/>
  <c r="S178" i="10"/>
  <c r="S179" i="10"/>
  <c r="S180" i="10"/>
  <c r="S181" i="10"/>
  <c r="S182" i="10"/>
  <c r="S183" i="10"/>
  <c r="S184" i="10"/>
  <c r="S185" i="10"/>
  <c r="S186" i="10"/>
  <c r="S187" i="10"/>
  <c r="S188" i="10"/>
  <c r="S189" i="10"/>
  <c r="S190" i="10"/>
  <c r="S191" i="10"/>
  <c r="S192" i="10"/>
  <c r="S193" i="10"/>
  <c r="S194" i="10"/>
  <c r="S195" i="10"/>
  <c r="S196" i="10"/>
  <c r="S197" i="10"/>
  <c r="S198" i="10"/>
  <c r="S199" i="10"/>
  <c r="S200" i="10"/>
  <c r="S201" i="10"/>
  <c r="S202" i="10"/>
  <c r="S203" i="10"/>
  <c r="S204" i="10"/>
  <c r="S205" i="10"/>
  <c r="S206" i="10"/>
  <c r="S207" i="10"/>
  <c r="S208" i="10"/>
  <c r="S209" i="10"/>
  <c r="S210" i="10"/>
  <c r="S211" i="10"/>
  <c r="S212" i="10"/>
  <c r="S213" i="10"/>
  <c r="S214" i="10"/>
  <c r="S215" i="10"/>
  <c r="S216" i="10"/>
  <c r="S217" i="10"/>
  <c r="S218" i="10"/>
  <c r="S219" i="10"/>
  <c r="S220" i="10"/>
  <c r="S221" i="10"/>
  <c r="S222" i="10"/>
  <c r="S223" i="10"/>
  <c r="S224" i="10"/>
  <c r="S225" i="10"/>
  <c r="S226" i="10"/>
  <c r="S227" i="10"/>
  <c r="S228" i="10"/>
  <c r="S229" i="10"/>
  <c r="S230" i="10"/>
  <c r="S231" i="10"/>
  <c r="S232" i="10"/>
  <c r="S233" i="10"/>
  <c r="S234" i="10"/>
  <c r="S235" i="10"/>
  <c r="S236" i="10"/>
  <c r="S237" i="10"/>
  <c r="S238" i="10"/>
  <c r="S239" i="10"/>
  <c r="S240" i="10"/>
  <c r="S241" i="10"/>
  <c r="S242" i="10"/>
  <c r="S243" i="10"/>
  <c r="S244" i="10"/>
  <c r="S245" i="10"/>
  <c r="S246" i="10"/>
  <c r="S247" i="10"/>
  <c r="S248" i="10"/>
  <c r="S249" i="10"/>
  <c r="S250" i="10"/>
  <c r="S251" i="10"/>
  <c r="S252" i="10"/>
  <c r="S253" i="10"/>
  <c r="S254" i="10"/>
  <c r="S255" i="10"/>
  <c r="S256" i="10"/>
  <c r="S257" i="10"/>
  <c r="S258" i="10"/>
  <c r="S259" i="10"/>
  <c r="S260" i="10"/>
  <c r="S261" i="10"/>
  <c r="S262" i="10"/>
  <c r="S263" i="10"/>
  <c r="S264" i="10"/>
  <c r="S265" i="10"/>
  <c r="S266" i="10"/>
  <c r="S267" i="10"/>
  <c r="S268" i="10"/>
  <c r="S269" i="10"/>
  <c r="S270" i="10"/>
  <c r="S271" i="10"/>
  <c r="S272" i="10"/>
  <c r="S273" i="10"/>
  <c r="S274" i="10"/>
  <c r="S275" i="10"/>
  <c r="S276" i="10"/>
  <c r="S277" i="10"/>
  <c r="S278" i="10"/>
  <c r="S279" i="10"/>
  <c r="S280" i="10"/>
  <c r="S281" i="10"/>
  <c r="S282" i="10"/>
  <c r="S283" i="10"/>
  <c r="S284" i="10"/>
  <c r="S285" i="10"/>
  <c r="S286" i="10"/>
  <c r="S287" i="10"/>
  <c r="S288" i="10"/>
  <c r="S289" i="10"/>
  <c r="S290" i="10"/>
  <c r="S291" i="10"/>
  <c r="S292" i="10"/>
  <c r="S293" i="10"/>
  <c r="S294" i="10"/>
  <c r="S295" i="10"/>
  <c r="S296" i="10"/>
  <c r="S297" i="10"/>
  <c r="S298" i="10"/>
  <c r="S299" i="10"/>
  <c r="S300" i="10"/>
  <c r="S301" i="10"/>
  <c r="S302" i="10"/>
  <c r="S303" i="10"/>
  <c r="S304" i="10"/>
  <c r="S305" i="10"/>
  <c r="S306" i="10"/>
  <c r="S307" i="10"/>
  <c r="S308" i="10"/>
  <c r="S309" i="10"/>
  <c r="S310" i="10"/>
  <c r="S311" i="10"/>
  <c r="S312" i="10"/>
  <c r="S313" i="10"/>
  <c r="S314" i="10"/>
  <c r="S315" i="10"/>
  <c r="S316" i="10"/>
  <c r="S317" i="10"/>
  <c r="S318" i="10"/>
  <c r="S319" i="10"/>
  <c r="S320" i="10"/>
  <c r="S321" i="10"/>
  <c r="S322" i="10"/>
  <c r="S323" i="10"/>
  <c r="S324" i="10"/>
  <c r="S325" i="10"/>
  <c r="S326" i="10"/>
  <c r="S327" i="10"/>
  <c r="S328" i="10"/>
  <c r="S329" i="10"/>
  <c r="S330" i="10"/>
  <c r="S331" i="10"/>
  <c r="S332" i="10"/>
  <c r="S333" i="10"/>
  <c r="S334" i="10"/>
  <c r="S335" i="10"/>
  <c r="S336" i="10"/>
  <c r="S337" i="10"/>
  <c r="S338" i="10"/>
  <c r="S339" i="10"/>
  <c r="S340" i="10"/>
  <c r="S341" i="10"/>
  <c r="S342" i="10"/>
  <c r="S343" i="10"/>
  <c r="S344" i="10"/>
  <c r="S345" i="10"/>
  <c r="S346" i="10"/>
  <c r="S347" i="10"/>
  <c r="S348" i="10"/>
  <c r="S349" i="10"/>
  <c r="S350" i="10"/>
  <c r="S351" i="10"/>
  <c r="S352" i="10"/>
  <c r="S353" i="10"/>
  <c r="S354" i="10"/>
  <c r="S355" i="10"/>
  <c r="S356" i="10"/>
  <c r="S357" i="10"/>
  <c r="S359" i="10"/>
  <c r="S360" i="10"/>
  <c r="S361" i="10"/>
  <c r="S362" i="10"/>
  <c r="S363" i="10"/>
  <c r="S364" i="10"/>
  <c r="S365" i="10"/>
  <c r="S366" i="10"/>
  <c r="S367" i="10"/>
  <c r="S368" i="10"/>
  <c r="S369" i="10"/>
  <c r="S370" i="10"/>
  <c r="S371" i="10"/>
  <c r="S372" i="10"/>
  <c r="S373" i="10"/>
  <c r="S374" i="10"/>
  <c r="S375" i="10"/>
  <c r="S376" i="10"/>
  <c r="S377" i="10"/>
  <c r="S378" i="10"/>
  <c r="S379" i="10"/>
  <c r="S380" i="10"/>
  <c r="S381" i="10"/>
  <c r="S382" i="10"/>
  <c r="S383" i="10"/>
  <c r="S384" i="10"/>
  <c r="S385" i="10"/>
  <c r="S386" i="10"/>
  <c r="S387" i="10"/>
  <c r="S388" i="10"/>
  <c r="S389" i="10"/>
  <c r="S390" i="10"/>
  <c r="S391" i="10"/>
  <c r="S392" i="10"/>
  <c r="S393" i="10"/>
  <c r="S394" i="10"/>
  <c r="S395" i="10"/>
  <c r="S396" i="10"/>
  <c r="S397" i="10"/>
  <c r="S398" i="10"/>
  <c r="S399" i="10"/>
  <c r="S400" i="10"/>
  <c r="S401" i="10"/>
  <c r="S402" i="10"/>
  <c r="S403" i="10"/>
  <c r="S404" i="10"/>
  <c r="S405" i="10"/>
  <c r="S406" i="10"/>
  <c r="S407" i="10"/>
  <c r="S408" i="10"/>
  <c r="S409" i="10"/>
  <c r="S410" i="10"/>
  <c r="S411" i="10"/>
  <c r="S412" i="10"/>
  <c r="S413" i="10"/>
  <c r="S414" i="10"/>
  <c r="S415" i="10"/>
  <c r="S416" i="10"/>
  <c r="S417" i="10"/>
  <c r="S418" i="10"/>
  <c r="S419" i="10"/>
  <c r="S420" i="10"/>
  <c r="S421" i="10"/>
  <c r="S422" i="10"/>
  <c r="S423" i="10"/>
  <c r="S2" i="10"/>
  <c r="S3" i="9" l="1"/>
  <c r="S4" i="9"/>
  <c r="S5" i="9"/>
  <c r="S6"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L91" i="8"/>
  <c r="L92" i="8"/>
  <c r="L93" i="8"/>
  <c r="L94" i="8"/>
  <c r="L95" i="8"/>
  <c r="L96" i="8"/>
  <c r="L97" i="8"/>
  <c r="L98" i="8"/>
  <c r="L99" i="8"/>
  <c r="L100" i="8"/>
  <c r="L101" i="8"/>
  <c r="L102" i="8"/>
  <c r="L103" i="8"/>
  <c r="L104" i="8"/>
  <c r="L106" i="8"/>
  <c r="L107" i="8"/>
  <c r="L108" i="8"/>
  <c r="L109" i="8"/>
  <c r="L110" i="8"/>
  <c r="L111" i="8"/>
  <c r="L113" i="8"/>
  <c r="L114" i="8"/>
  <c r="L115" i="8"/>
  <c r="L116" i="8"/>
  <c r="L117" i="8"/>
  <c r="L118" i="8"/>
  <c r="L119" i="8"/>
  <c r="L120" i="8"/>
  <c r="L121" i="8"/>
  <c r="L122" i="8"/>
  <c r="L90" i="8"/>
  <c r="J91" i="8"/>
  <c r="J92" i="8"/>
  <c r="J93" i="8"/>
  <c r="J94" i="8"/>
  <c r="J95" i="8"/>
  <c r="J96" i="8"/>
  <c r="J97" i="8"/>
  <c r="J98" i="8"/>
  <c r="J99" i="8"/>
  <c r="J100" i="8"/>
  <c r="J101" i="8"/>
  <c r="J102" i="8"/>
  <c r="J103" i="8"/>
  <c r="J104" i="8"/>
  <c r="J106" i="8"/>
  <c r="J107" i="8"/>
  <c r="J108" i="8"/>
  <c r="J109" i="8"/>
  <c r="J110" i="8"/>
  <c r="J111" i="8"/>
  <c r="J113" i="8"/>
  <c r="J114" i="8"/>
  <c r="J115" i="8"/>
  <c r="J116" i="8"/>
  <c r="J117" i="8"/>
  <c r="J118" i="8"/>
  <c r="J119" i="8"/>
  <c r="J120" i="8"/>
  <c r="J121" i="8"/>
  <c r="J122" i="8"/>
  <c r="J90" i="8"/>
  <c r="R424" i="9" l="1"/>
  <c r="D424" i="9" l="1"/>
  <c r="D424" i="10"/>
  <c r="P424" i="9"/>
  <c r="D424" i="20"/>
  <c r="G429" i="17"/>
  <c r="D429" i="17"/>
  <c r="P424" i="10"/>
  <c r="S2" i="9" l="1"/>
  <c r="S424" i="9" s="1"/>
  <c r="R426" i="9" s="1"/>
  <c r="S332" i="9"/>
  <c r="H128" i="14"/>
  <c r="H126" i="14"/>
  <c r="H125" i="14"/>
  <c r="H124" i="14"/>
  <c r="H123" i="14"/>
  <c r="H122" i="14"/>
  <c r="H121" i="14"/>
  <c r="H120" i="14"/>
  <c r="H119" i="14"/>
  <c r="H117" i="14"/>
  <c r="H116" i="14"/>
  <c r="H115" i="14"/>
  <c r="H114" i="14"/>
  <c r="H113" i="14"/>
  <c r="H112" i="14"/>
  <c r="H110" i="14"/>
  <c r="H109" i="14"/>
  <c r="H108" i="14"/>
  <c r="H107" i="14"/>
  <c r="H106" i="14"/>
  <c r="H105" i="14"/>
  <c r="H104" i="14"/>
  <c r="H103" i="14"/>
  <c r="H102" i="14"/>
  <c r="H101" i="14"/>
  <c r="H100" i="14"/>
  <c r="H99" i="14"/>
  <c r="H98" i="14"/>
  <c r="H97" i="14"/>
  <c r="H96" i="14"/>
  <c r="H91" i="8" l="1"/>
  <c r="H92" i="8"/>
  <c r="H93" i="8"/>
  <c r="H94" i="8"/>
  <c r="H95" i="8"/>
  <c r="H96" i="8"/>
  <c r="H97" i="8"/>
  <c r="H98" i="8"/>
  <c r="H99" i="8"/>
  <c r="H100" i="8"/>
  <c r="H101" i="8"/>
  <c r="H102" i="8"/>
  <c r="H103" i="8"/>
  <c r="H104" i="8"/>
  <c r="H106" i="8"/>
  <c r="H107" i="8"/>
  <c r="H108" i="8"/>
  <c r="H109" i="8"/>
  <c r="H110" i="8"/>
  <c r="H111" i="8"/>
  <c r="H113" i="8"/>
  <c r="H114" i="8"/>
  <c r="H115" i="8"/>
  <c r="H116" i="8"/>
  <c r="H117" i="8"/>
  <c r="H118" i="8"/>
  <c r="H119" i="8"/>
  <c r="H120" i="8"/>
  <c r="H121" i="8"/>
  <c r="H122" i="8"/>
  <c r="H90" i="8"/>
  <c r="O3" i="10" l="1"/>
  <c r="O4" i="10"/>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204" i="10"/>
  <c r="O205" i="10"/>
  <c r="O20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30" i="10"/>
  <c r="O231" i="10"/>
  <c r="O232" i="10"/>
  <c r="O233" i="10"/>
  <c r="O234" i="10"/>
  <c r="O235" i="10"/>
  <c r="O236" i="10"/>
  <c r="O237" i="10"/>
  <c r="O238" i="10"/>
  <c r="O239" i="10"/>
  <c r="O240" i="10"/>
  <c r="O241" i="10"/>
  <c r="O242" i="10"/>
  <c r="O243" i="10"/>
  <c r="O244" i="10"/>
  <c r="O245" i="10"/>
  <c r="O246" i="10"/>
  <c r="O247" i="10"/>
  <c r="O248" i="10"/>
  <c r="O249" i="10"/>
  <c r="O250" i="10"/>
  <c r="O251" i="10"/>
  <c r="O252" i="10"/>
  <c r="O253" i="10"/>
  <c r="O254" i="10"/>
  <c r="O255" i="10"/>
  <c r="O256" i="10"/>
  <c r="O257" i="10"/>
  <c r="O258" i="10"/>
  <c r="O259" i="10"/>
  <c r="O260" i="10"/>
  <c r="O261" i="10"/>
  <c r="O262" i="10"/>
  <c r="O263" i="10"/>
  <c r="O264" i="10"/>
  <c r="O265" i="10"/>
  <c r="O266" i="10"/>
  <c r="O267" i="10"/>
  <c r="O268" i="10"/>
  <c r="O269" i="10"/>
  <c r="O270" i="10"/>
  <c r="O271" i="10"/>
  <c r="O272" i="10"/>
  <c r="O273" i="10"/>
  <c r="O274" i="10"/>
  <c r="O275" i="10"/>
  <c r="O276" i="10"/>
  <c r="O277" i="10"/>
  <c r="O278" i="10"/>
  <c r="O279" i="10"/>
  <c r="O280" i="10"/>
  <c r="O281" i="10"/>
  <c r="O282" i="10"/>
  <c r="O283" i="10"/>
  <c r="O284" i="10"/>
  <c r="O285" i="10"/>
  <c r="O286" i="10"/>
  <c r="O287" i="10"/>
  <c r="O288" i="10"/>
  <c r="O289" i="10"/>
  <c r="O290" i="10"/>
  <c r="O291" i="10"/>
  <c r="O292" i="10"/>
  <c r="O293" i="10"/>
  <c r="O294" i="10"/>
  <c r="O295" i="10"/>
  <c r="O296" i="10"/>
  <c r="O297" i="10"/>
  <c r="O298" i="10"/>
  <c r="O299" i="10"/>
  <c r="O300" i="10"/>
  <c r="O301" i="10"/>
  <c r="O302" i="10"/>
  <c r="O303" i="10"/>
  <c r="O304" i="10"/>
  <c r="O305" i="10"/>
  <c r="O306" i="10"/>
  <c r="O307" i="10"/>
  <c r="O308" i="10"/>
  <c r="O309" i="10"/>
  <c r="O310" i="10"/>
  <c r="O311" i="10"/>
  <c r="O312" i="10"/>
  <c r="O313" i="10"/>
  <c r="O314" i="10"/>
  <c r="O315" i="10"/>
  <c r="O316" i="10"/>
  <c r="O317" i="10"/>
  <c r="O318" i="10"/>
  <c r="O319" i="10"/>
  <c r="O320" i="10"/>
  <c r="O321" i="10"/>
  <c r="O322" i="10"/>
  <c r="O323" i="10"/>
  <c r="O324" i="10"/>
  <c r="O325" i="10"/>
  <c r="O326" i="10"/>
  <c r="O327" i="10"/>
  <c r="O328" i="10"/>
  <c r="O329" i="10"/>
  <c r="O330" i="10"/>
  <c r="O331" i="10"/>
  <c r="O332" i="10"/>
  <c r="O333" i="10"/>
  <c r="O334" i="10"/>
  <c r="O335" i="10"/>
  <c r="O336" i="10"/>
  <c r="O337" i="10"/>
  <c r="O338" i="10"/>
  <c r="O339" i="10"/>
  <c r="O340" i="10"/>
  <c r="O341" i="10"/>
  <c r="O342" i="10"/>
  <c r="O343" i="10"/>
  <c r="O344" i="10"/>
  <c r="O345" i="10"/>
  <c r="O346" i="10"/>
  <c r="O347" i="10"/>
  <c r="O348" i="10"/>
  <c r="O349" i="10"/>
  <c r="O350" i="10"/>
  <c r="O351" i="10"/>
  <c r="O352" i="10"/>
  <c r="O353" i="10"/>
  <c r="O354" i="10"/>
  <c r="O355" i="10"/>
  <c r="O356" i="10"/>
  <c r="O357" i="10"/>
  <c r="O359" i="10"/>
  <c r="O360" i="10"/>
  <c r="O361" i="10"/>
  <c r="O362" i="10"/>
  <c r="O363" i="10"/>
  <c r="O364" i="10"/>
  <c r="O365" i="10"/>
  <c r="O366" i="10"/>
  <c r="O367" i="10"/>
  <c r="O368" i="10"/>
  <c r="O369" i="10"/>
  <c r="O370" i="10"/>
  <c r="O371" i="10"/>
  <c r="O372" i="10"/>
  <c r="O373" i="10"/>
  <c r="O374" i="10"/>
  <c r="O375" i="10"/>
  <c r="O376" i="10"/>
  <c r="O377" i="10"/>
  <c r="O378" i="10"/>
  <c r="O379" i="10"/>
  <c r="O380" i="10"/>
  <c r="O381" i="10"/>
  <c r="O382" i="10"/>
  <c r="O383" i="10"/>
  <c r="O384" i="10"/>
  <c r="O385" i="10"/>
  <c r="O386" i="10"/>
  <c r="O387" i="10"/>
  <c r="O388" i="10"/>
  <c r="O389" i="10"/>
  <c r="O390" i="10"/>
  <c r="O391" i="10"/>
  <c r="O392" i="10"/>
  <c r="O393" i="10"/>
  <c r="O394" i="10"/>
  <c r="O395" i="10"/>
  <c r="O396" i="10"/>
  <c r="O397" i="10"/>
  <c r="O398" i="10"/>
  <c r="O399" i="10"/>
  <c r="O400" i="10"/>
  <c r="O401" i="10"/>
  <c r="O402" i="10"/>
  <c r="O403" i="10"/>
  <c r="O404" i="10"/>
  <c r="O405" i="10"/>
  <c r="O406" i="10"/>
  <c r="O407" i="10"/>
  <c r="O408" i="10"/>
  <c r="O409" i="10"/>
  <c r="O410" i="10"/>
  <c r="O411" i="10"/>
  <c r="O412" i="10"/>
  <c r="O413" i="10"/>
  <c r="O414" i="10"/>
  <c r="O415" i="10"/>
  <c r="O416" i="10"/>
  <c r="O417" i="10"/>
  <c r="O418" i="10"/>
  <c r="O419" i="10"/>
  <c r="O420" i="10"/>
  <c r="O421" i="10"/>
  <c r="O422" i="10"/>
  <c r="O423" i="10"/>
  <c r="O2" i="10"/>
  <c r="Q3" i="10"/>
  <c r="Q4" i="10"/>
  <c r="Q5" i="10"/>
  <c r="Q6" i="10"/>
  <c r="Q7" i="10"/>
  <c r="Q8" i="10"/>
  <c r="Q9" i="10"/>
  <c r="Q10" i="10"/>
  <c r="Q11" i="10"/>
  <c r="Q12" i="10"/>
  <c r="Q13" i="10"/>
  <c r="Q14" i="10"/>
  <c r="Q15" i="10"/>
  <c r="Q16" i="10"/>
  <c r="Q17" i="10"/>
  <c r="Q18" i="10"/>
  <c r="Q19" i="10"/>
  <c r="Q20" i="10"/>
  <c r="Q21" i="10"/>
  <c r="Q22" i="10"/>
  <c r="Q23" i="10"/>
  <c r="Q24" i="10"/>
  <c r="Q25" i="10"/>
  <c r="Q26" i="10"/>
  <c r="Q27" i="10"/>
  <c r="Q28" i="10"/>
  <c r="Q29" i="10"/>
  <c r="Q30" i="10"/>
  <c r="Q31" i="10"/>
  <c r="Q32" i="10"/>
  <c r="Q3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6" i="10"/>
  <c r="Q67" i="10"/>
  <c r="Q68" i="10"/>
  <c r="Q69" i="10"/>
  <c r="Q70" i="10"/>
  <c r="Q71" i="10"/>
  <c r="Q72" i="10"/>
  <c r="Q73" i="10"/>
  <c r="Q74" i="10"/>
  <c r="Q75" i="10"/>
  <c r="Q76" i="10"/>
  <c r="Q77" i="10"/>
  <c r="Q78" i="10"/>
  <c r="Q79" i="10"/>
  <c r="Q80" i="10"/>
  <c r="Q81" i="10"/>
  <c r="Q82" i="10"/>
  <c r="Q83" i="10"/>
  <c r="Q84" i="10"/>
  <c r="Q85" i="10"/>
  <c r="Q86" i="10"/>
  <c r="Q87" i="10"/>
  <c r="Q88" i="10"/>
  <c r="Q89" i="10"/>
  <c r="Q90" i="10"/>
  <c r="Q91" i="10"/>
  <c r="Q92" i="10"/>
  <c r="Q93" i="10"/>
  <c r="Q94" i="10"/>
  <c r="Q95" i="10"/>
  <c r="Q96" i="10"/>
  <c r="Q97" i="10"/>
  <c r="Q98" i="10"/>
  <c r="Q99" i="10"/>
  <c r="Q100" i="10"/>
  <c r="Q101" i="10"/>
  <c r="Q102" i="10"/>
  <c r="Q103" i="10"/>
  <c r="Q104" i="10"/>
  <c r="Q105" i="10"/>
  <c r="Q106" i="10"/>
  <c r="Q107" i="10"/>
  <c r="Q108" i="10"/>
  <c r="Q109" i="10"/>
  <c r="Q110" i="10"/>
  <c r="Q111" i="10"/>
  <c r="Q112" i="10"/>
  <c r="Q113" i="10"/>
  <c r="Q114" i="10"/>
  <c r="Q115" i="10"/>
  <c r="Q116" i="10"/>
  <c r="Q117" i="10"/>
  <c r="Q118" i="10"/>
  <c r="Q119" i="10"/>
  <c r="Q120" i="10"/>
  <c r="Q121" i="10"/>
  <c r="Q122" i="10"/>
  <c r="Q123" i="10"/>
  <c r="Q124" i="10"/>
  <c r="Q125" i="10"/>
  <c r="Q126" i="10"/>
  <c r="Q127" i="10"/>
  <c r="Q128" i="10"/>
  <c r="Q129" i="10"/>
  <c r="Q130" i="10"/>
  <c r="Q131" i="10"/>
  <c r="Q132" i="10"/>
  <c r="Q133" i="10"/>
  <c r="Q134" i="10"/>
  <c r="Q135" i="10"/>
  <c r="Q136" i="10"/>
  <c r="Q137" i="10"/>
  <c r="Q138" i="10"/>
  <c r="Q139" i="10"/>
  <c r="Q140" i="10"/>
  <c r="Q141" i="10"/>
  <c r="Q142" i="10"/>
  <c r="Q143" i="10"/>
  <c r="Q144" i="10"/>
  <c r="Q145" i="10"/>
  <c r="Q146" i="10"/>
  <c r="Q147" i="10"/>
  <c r="Q148" i="10"/>
  <c r="Q149" i="10"/>
  <c r="Q150" i="10"/>
  <c r="Q151" i="10"/>
  <c r="Q152" i="10"/>
  <c r="Q153" i="10"/>
  <c r="Q154" i="10"/>
  <c r="Q155" i="10"/>
  <c r="Q156" i="10"/>
  <c r="Q157" i="10"/>
  <c r="Q158" i="10"/>
  <c r="Q159" i="10"/>
  <c r="Q160" i="10"/>
  <c r="Q161" i="10"/>
  <c r="Q162" i="10"/>
  <c r="Q163" i="10"/>
  <c r="Q164" i="10"/>
  <c r="Q165" i="10"/>
  <c r="Q166" i="10"/>
  <c r="Q167" i="10"/>
  <c r="Q168" i="10"/>
  <c r="Q169" i="10"/>
  <c r="Q170" i="10"/>
  <c r="Q171" i="10"/>
  <c r="Q172" i="10"/>
  <c r="Q173" i="10"/>
  <c r="Q174" i="10"/>
  <c r="Q175" i="10"/>
  <c r="Q176" i="10"/>
  <c r="Q177" i="10"/>
  <c r="Q178" i="10"/>
  <c r="Q179" i="10"/>
  <c r="Q180" i="10"/>
  <c r="Q181" i="10"/>
  <c r="Q182" i="10"/>
  <c r="Q183" i="10"/>
  <c r="Q184" i="10"/>
  <c r="Q185" i="10"/>
  <c r="Q186" i="10"/>
  <c r="Q187" i="10"/>
  <c r="Q188" i="10"/>
  <c r="Q189" i="10"/>
  <c r="Q190" i="10"/>
  <c r="Q191" i="10"/>
  <c r="Q192" i="10"/>
  <c r="Q193" i="10"/>
  <c r="Q194" i="10"/>
  <c r="Q195" i="10"/>
  <c r="Q196" i="10"/>
  <c r="Q197" i="10"/>
  <c r="Q198" i="10"/>
  <c r="Q199" i="10"/>
  <c r="Q200" i="10"/>
  <c r="Q201" i="10"/>
  <c r="Q202" i="10"/>
  <c r="Q203" i="10"/>
  <c r="Q204" i="10"/>
  <c r="Q205" i="10"/>
  <c r="Q206" i="10"/>
  <c r="Q207" i="10"/>
  <c r="Q208" i="10"/>
  <c r="Q209" i="10"/>
  <c r="Q210" i="10"/>
  <c r="Q211" i="10"/>
  <c r="Q212" i="10"/>
  <c r="Q213" i="10"/>
  <c r="Q214" i="10"/>
  <c r="Q215" i="10"/>
  <c r="Q216" i="10"/>
  <c r="Q217" i="10"/>
  <c r="Q218" i="10"/>
  <c r="Q219" i="10"/>
  <c r="Q220" i="10"/>
  <c r="Q221" i="10"/>
  <c r="Q222" i="10"/>
  <c r="Q223" i="10"/>
  <c r="Q224" i="10"/>
  <c r="Q225" i="10"/>
  <c r="Q226" i="10"/>
  <c r="Q227" i="10"/>
  <c r="Q228" i="10"/>
  <c r="Q229" i="10"/>
  <c r="Q230" i="10"/>
  <c r="Q231" i="10"/>
  <c r="Q232" i="10"/>
  <c r="Q233" i="10"/>
  <c r="Q234" i="10"/>
  <c r="Q235" i="10"/>
  <c r="Q236" i="10"/>
  <c r="Q237" i="10"/>
  <c r="Q238" i="10"/>
  <c r="Q239" i="10"/>
  <c r="Q240" i="10"/>
  <c r="Q241" i="10"/>
  <c r="Q242" i="10"/>
  <c r="Q243" i="10"/>
  <c r="Q244" i="10"/>
  <c r="Q245" i="10"/>
  <c r="Q246" i="10"/>
  <c r="Q247" i="10"/>
  <c r="Q248" i="10"/>
  <c r="Q249" i="10"/>
  <c r="Q250" i="10"/>
  <c r="Q251" i="10"/>
  <c r="Q252" i="10"/>
  <c r="Q253" i="10"/>
  <c r="Q254" i="10"/>
  <c r="Q255" i="10"/>
  <c r="Q256" i="10"/>
  <c r="Q257" i="10"/>
  <c r="Q258" i="10"/>
  <c r="Q259" i="10"/>
  <c r="Q260" i="10"/>
  <c r="Q261" i="10"/>
  <c r="Q262" i="10"/>
  <c r="Q263" i="10"/>
  <c r="Q264" i="10"/>
  <c r="Q265" i="10"/>
  <c r="Q266" i="10"/>
  <c r="Q267" i="10"/>
  <c r="Q268" i="10"/>
  <c r="Q269" i="10"/>
  <c r="Q270" i="10"/>
  <c r="Q271" i="10"/>
  <c r="Q272" i="10"/>
  <c r="Q273" i="10"/>
  <c r="Q274" i="10"/>
  <c r="Q275" i="10"/>
  <c r="Q276" i="10"/>
  <c r="Q277" i="10"/>
  <c r="Q278" i="10"/>
  <c r="Q279" i="10"/>
  <c r="Q280" i="10"/>
  <c r="Q281" i="10"/>
  <c r="Q282" i="10"/>
  <c r="Q283" i="10"/>
  <c r="Q284" i="10"/>
  <c r="Q285" i="10"/>
  <c r="Q286" i="10"/>
  <c r="Q287" i="10"/>
  <c r="Q288" i="10"/>
  <c r="Q289" i="10"/>
  <c r="Q290" i="10"/>
  <c r="Q291" i="10"/>
  <c r="Q292" i="10"/>
  <c r="Q293" i="10"/>
  <c r="Q294" i="10"/>
  <c r="Q295" i="10"/>
  <c r="Q296" i="10"/>
  <c r="Q297" i="10"/>
  <c r="Q298" i="10"/>
  <c r="Q299" i="10"/>
  <c r="Q300" i="10"/>
  <c r="Q301" i="10"/>
  <c r="Q302" i="10"/>
  <c r="Q303" i="10"/>
  <c r="Q304" i="10"/>
  <c r="Q305" i="10"/>
  <c r="Q306" i="10"/>
  <c r="Q307" i="10"/>
  <c r="Q308" i="10"/>
  <c r="Q309" i="10"/>
  <c r="Q310" i="10"/>
  <c r="Q311" i="10"/>
  <c r="Q312" i="10"/>
  <c r="Q313" i="10"/>
  <c r="Q314" i="10"/>
  <c r="Q315" i="10"/>
  <c r="Q316" i="10"/>
  <c r="Q317" i="10"/>
  <c r="Q318" i="10"/>
  <c r="Q319" i="10"/>
  <c r="Q320" i="10"/>
  <c r="Q321" i="10"/>
  <c r="Q322" i="10"/>
  <c r="Q323" i="10"/>
  <c r="Q324" i="10"/>
  <c r="Q325" i="10"/>
  <c r="Q326" i="10"/>
  <c r="Q327" i="10"/>
  <c r="Q328" i="10"/>
  <c r="Q329" i="10"/>
  <c r="Q330" i="10"/>
  <c r="Q331" i="10"/>
  <c r="Q332" i="10"/>
  <c r="Q333" i="10"/>
  <c r="Q334" i="10"/>
  <c r="Q335" i="10"/>
  <c r="Q336" i="10"/>
  <c r="Q337" i="10"/>
  <c r="Q338" i="10"/>
  <c r="Q339" i="10"/>
  <c r="Q340" i="10"/>
  <c r="Q341" i="10"/>
  <c r="Q342" i="10"/>
  <c r="Q343" i="10"/>
  <c r="Q344" i="10"/>
  <c r="Q345" i="10"/>
  <c r="Q346" i="10"/>
  <c r="Q347" i="10"/>
  <c r="Q348" i="10"/>
  <c r="Q349" i="10"/>
  <c r="Q350" i="10"/>
  <c r="Q351" i="10"/>
  <c r="Q352" i="10"/>
  <c r="Q353" i="10"/>
  <c r="Q354" i="10"/>
  <c r="Q355" i="10"/>
  <c r="Q356" i="10"/>
  <c r="Q357" i="10"/>
  <c r="Q359" i="10"/>
  <c r="Q360" i="10"/>
  <c r="Q361" i="10"/>
  <c r="Q362" i="10"/>
  <c r="Q363" i="10"/>
  <c r="Q364" i="10"/>
  <c r="Q365" i="10"/>
  <c r="Q366" i="10"/>
  <c r="Q367" i="10"/>
  <c r="Q368" i="10"/>
  <c r="Q369" i="10"/>
  <c r="Q370" i="10"/>
  <c r="Q371" i="10"/>
  <c r="Q372" i="10"/>
  <c r="Q373" i="10"/>
  <c r="Q374" i="10"/>
  <c r="Q375" i="10"/>
  <c r="Q376" i="10"/>
  <c r="Q377" i="10"/>
  <c r="Q378" i="10"/>
  <c r="Q379" i="10"/>
  <c r="Q380" i="10"/>
  <c r="Q381" i="10"/>
  <c r="Q382" i="10"/>
  <c r="Q383" i="10"/>
  <c r="Q384" i="10"/>
  <c r="Q385" i="10"/>
  <c r="Q386" i="10"/>
  <c r="Q387" i="10"/>
  <c r="Q388" i="10"/>
  <c r="Q389" i="10"/>
  <c r="Q390" i="10"/>
  <c r="Q391" i="10"/>
  <c r="Q392" i="10"/>
  <c r="Q393" i="10"/>
  <c r="Q394" i="10"/>
  <c r="Q395" i="10"/>
  <c r="Q396" i="10"/>
  <c r="Q397" i="10"/>
  <c r="Q398" i="10"/>
  <c r="Q399" i="10"/>
  <c r="Q400" i="10"/>
  <c r="Q401" i="10"/>
  <c r="Q402" i="10"/>
  <c r="Q403" i="10"/>
  <c r="Q404" i="10"/>
  <c r="Q405" i="10"/>
  <c r="Q406" i="10"/>
  <c r="Q407" i="10"/>
  <c r="Q408" i="10"/>
  <c r="Q409" i="10"/>
  <c r="Q410" i="10"/>
  <c r="Q411" i="10"/>
  <c r="Q412" i="10"/>
  <c r="Q413" i="10"/>
  <c r="Q414" i="10"/>
  <c r="Q415" i="10"/>
  <c r="Q416" i="10"/>
  <c r="Q417" i="10"/>
  <c r="Q418" i="10"/>
  <c r="Q419" i="10"/>
  <c r="Q420" i="10"/>
  <c r="Q421" i="10"/>
  <c r="Q422" i="10"/>
  <c r="Q423" i="10"/>
  <c r="Q2" i="10"/>
  <c r="Q423" i="9"/>
  <c r="Q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126" i="9"/>
  <c r="Q127" i="9"/>
  <c r="Q128" i="9"/>
  <c r="Q129" i="9"/>
  <c r="Q130" i="9"/>
  <c r="Q131" i="9"/>
  <c r="Q132" i="9"/>
  <c r="Q133" i="9"/>
  <c r="Q134" i="9"/>
  <c r="Q135" i="9"/>
  <c r="Q136" i="9"/>
  <c r="Q137" i="9"/>
  <c r="Q138" i="9"/>
  <c r="Q139" i="9"/>
  <c r="Q140" i="9"/>
  <c r="Q141" i="9"/>
  <c r="Q142" i="9"/>
  <c r="Q143" i="9"/>
  <c r="Q144" i="9"/>
  <c r="Q145" i="9"/>
  <c r="Q146" i="9"/>
  <c r="Q147" i="9"/>
  <c r="Q148" i="9"/>
  <c r="Q149" i="9"/>
  <c r="Q150" i="9"/>
  <c r="Q151" i="9"/>
  <c r="Q152" i="9"/>
  <c r="Q153" i="9"/>
  <c r="Q154" i="9"/>
  <c r="Q155" i="9"/>
  <c r="Q156" i="9"/>
  <c r="Q157" i="9"/>
  <c r="Q158" i="9"/>
  <c r="Q159" i="9"/>
  <c r="Q160" i="9"/>
  <c r="Q161" i="9"/>
  <c r="Q162" i="9"/>
  <c r="Q163" i="9"/>
  <c r="Q164" i="9"/>
  <c r="Q165" i="9"/>
  <c r="Q166" i="9"/>
  <c r="Q167" i="9"/>
  <c r="Q168" i="9"/>
  <c r="Q169" i="9"/>
  <c r="Q170" i="9"/>
  <c r="Q171" i="9"/>
  <c r="Q172" i="9"/>
  <c r="Q173" i="9"/>
  <c r="Q174" i="9"/>
  <c r="Q175" i="9"/>
  <c r="Q176" i="9"/>
  <c r="Q177" i="9"/>
  <c r="Q178" i="9"/>
  <c r="Q179" i="9"/>
  <c r="Q180" i="9"/>
  <c r="Q181" i="9"/>
  <c r="Q182" i="9"/>
  <c r="Q183" i="9"/>
  <c r="Q184" i="9"/>
  <c r="Q185" i="9"/>
  <c r="Q186" i="9"/>
  <c r="Q187" i="9"/>
  <c r="Q188" i="9"/>
  <c r="Q189" i="9"/>
  <c r="Q190" i="9"/>
  <c r="Q191" i="9"/>
  <c r="Q192" i="9"/>
  <c r="Q193" i="9"/>
  <c r="Q194" i="9"/>
  <c r="Q195" i="9"/>
  <c r="Q196" i="9"/>
  <c r="Q197" i="9"/>
  <c r="Q198" i="9"/>
  <c r="Q199" i="9"/>
  <c r="Q200" i="9"/>
  <c r="Q201" i="9"/>
  <c r="Q202" i="9"/>
  <c r="Q203" i="9"/>
  <c r="Q204" i="9"/>
  <c r="Q205" i="9"/>
  <c r="Q206" i="9"/>
  <c r="Q207" i="9"/>
  <c r="Q208" i="9"/>
  <c r="Q209" i="9"/>
  <c r="Q210" i="9"/>
  <c r="Q211" i="9"/>
  <c r="Q212" i="9"/>
  <c r="Q213" i="9"/>
  <c r="Q214" i="9"/>
  <c r="Q215" i="9"/>
  <c r="Q216" i="9"/>
  <c r="Q217" i="9"/>
  <c r="Q218" i="9"/>
  <c r="Q219" i="9"/>
  <c r="Q220" i="9"/>
  <c r="Q221" i="9"/>
  <c r="Q222" i="9"/>
  <c r="Q223" i="9"/>
  <c r="Q224" i="9"/>
  <c r="Q225" i="9"/>
  <c r="Q226" i="9"/>
  <c r="Q227" i="9"/>
  <c r="Q228" i="9"/>
  <c r="Q229" i="9"/>
  <c r="Q230" i="9"/>
  <c r="Q231" i="9"/>
  <c r="Q232" i="9"/>
  <c r="Q233" i="9"/>
  <c r="Q234" i="9"/>
  <c r="Q235" i="9"/>
  <c r="Q236" i="9"/>
  <c r="Q237" i="9"/>
  <c r="Q238" i="9"/>
  <c r="Q239" i="9"/>
  <c r="Q240" i="9"/>
  <c r="Q241" i="9"/>
  <c r="Q242" i="9"/>
  <c r="Q243" i="9"/>
  <c r="Q244" i="9"/>
  <c r="Q245" i="9"/>
  <c r="Q246" i="9"/>
  <c r="Q247" i="9"/>
  <c r="Q248" i="9"/>
  <c r="Q249" i="9"/>
  <c r="Q250" i="9"/>
  <c r="Q251" i="9"/>
  <c r="Q252" i="9"/>
  <c r="Q253" i="9"/>
  <c r="Q254" i="9"/>
  <c r="Q255" i="9"/>
  <c r="Q256" i="9"/>
  <c r="Q257" i="9"/>
  <c r="Q258" i="9"/>
  <c r="Q259" i="9"/>
  <c r="Q260" i="9"/>
  <c r="Q261" i="9"/>
  <c r="Q262" i="9"/>
  <c r="Q263" i="9"/>
  <c r="Q264" i="9"/>
  <c r="Q265" i="9"/>
  <c r="Q266" i="9"/>
  <c r="Q267" i="9"/>
  <c r="Q268" i="9"/>
  <c r="Q269" i="9"/>
  <c r="Q270" i="9"/>
  <c r="Q271" i="9"/>
  <c r="Q272" i="9"/>
  <c r="Q273" i="9"/>
  <c r="Q274" i="9"/>
  <c r="Q275" i="9"/>
  <c r="Q276" i="9"/>
  <c r="Q277" i="9"/>
  <c r="Q278" i="9"/>
  <c r="Q279" i="9"/>
  <c r="Q280" i="9"/>
  <c r="Q281" i="9"/>
  <c r="Q282" i="9"/>
  <c r="Q283" i="9"/>
  <c r="Q284" i="9"/>
  <c r="Q285" i="9"/>
  <c r="Q286" i="9"/>
  <c r="Q287" i="9"/>
  <c r="Q288" i="9"/>
  <c r="Q289" i="9"/>
  <c r="Q290" i="9"/>
  <c r="Q291" i="9"/>
  <c r="Q292" i="9"/>
  <c r="Q293" i="9"/>
  <c r="Q294" i="9"/>
  <c r="Q295" i="9"/>
  <c r="Q296" i="9"/>
  <c r="Q297" i="9"/>
  <c r="Q298" i="9"/>
  <c r="Q299" i="9"/>
  <c r="Q300" i="9"/>
  <c r="Q301" i="9"/>
  <c r="Q302" i="9"/>
  <c r="Q303" i="9"/>
  <c r="Q304" i="9"/>
  <c r="Q305" i="9"/>
  <c r="Q306" i="9"/>
  <c r="Q307" i="9"/>
  <c r="Q308" i="9"/>
  <c r="Q309" i="9"/>
  <c r="Q310" i="9"/>
  <c r="Q311" i="9"/>
  <c r="Q312" i="9"/>
  <c r="Q313" i="9"/>
  <c r="Q314" i="9"/>
  <c r="Q315" i="9"/>
  <c r="Q316" i="9"/>
  <c r="Q317" i="9"/>
  <c r="Q318" i="9"/>
  <c r="Q319" i="9"/>
  <c r="Q320" i="9"/>
  <c r="Q321" i="9"/>
  <c r="Q322" i="9"/>
  <c r="Q323" i="9"/>
  <c r="Q324" i="9"/>
  <c r="Q325" i="9"/>
  <c r="Q326" i="9"/>
  <c r="Q327" i="9"/>
  <c r="Q328" i="9"/>
  <c r="Q329" i="9"/>
  <c r="Q330" i="9"/>
  <c r="Q331" i="9"/>
  <c r="Q332" i="9"/>
  <c r="Q333" i="9"/>
  <c r="Q334" i="9"/>
  <c r="Q335" i="9"/>
  <c r="Q336" i="9"/>
  <c r="Q337" i="9"/>
  <c r="Q338" i="9"/>
  <c r="Q339" i="9"/>
  <c r="Q340" i="9"/>
  <c r="Q341" i="9"/>
  <c r="Q342" i="9"/>
  <c r="Q343" i="9"/>
  <c r="Q344" i="9"/>
  <c r="Q345" i="9"/>
  <c r="Q346" i="9"/>
  <c r="Q347" i="9"/>
  <c r="Q348" i="9"/>
  <c r="Q349" i="9"/>
  <c r="Q350" i="9"/>
  <c r="Q351" i="9"/>
  <c r="Q352" i="9"/>
  <c r="Q353" i="9"/>
  <c r="Q354" i="9"/>
  <c r="Q355" i="9"/>
  <c r="Q356" i="9"/>
  <c r="Q357" i="9"/>
  <c r="Q359" i="9"/>
  <c r="Q360" i="9"/>
  <c r="Q361" i="9"/>
  <c r="Q362" i="9"/>
  <c r="Q363" i="9"/>
  <c r="Q364" i="9"/>
  <c r="Q365" i="9"/>
  <c r="Q366" i="9"/>
  <c r="Q367" i="9"/>
  <c r="Q368" i="9"/>
  <c r="Q369" i="9"/>
  <c r="Q370" i="9"/>
  <c r="Q371" i="9"/>
  <c r="Q372" i="9"/>
  <c r="Q373" i="9"/>
  <c r="Q374" i="9"/>
  <c r="Q375" i="9"/>
  <c r="Q376" i="9"/>
  <c r="Q377" i="9"/>
  <c r="Q378" i="9"/>
  <c r="Q379" i="9"/>
  <c r="Q380" i="9"/>
  <c r="Q381" i="9"/>
  <c r="Q382" i="9"/>
  <c r="Q383" i="9"/>
  <c r="Q384" i="9"/>
  <c r="Q385" i="9"/>
  <c r="Q386" i="9"/>
  <c r="Q387" i="9"/>
  <c r="Q388" i="9"/>
  <c r="Q389" i="9"/>
  <c r="Q390" i="9"/>
  <c r="Q391" i="9"/>
  <c r="Q392" i="9"/>
  <c r="Q393" i="9"/>
  <c r="Q394" i="9"/>
  <c r="Q395" i="9"/>
  <c r="Q396" i="9"/>
  <c r="Q397" i="9"/>
  <c r="Q398" i="9"/>
  <c r="Q399" i="9"/>
  <c r="Q400" i="9"/>
  <c r="Q401" i="9"/>
  <c r="Q402" i="9"/>
  <c r="Q403" i="9"/>
  <c r="Q404" i="9"/>
  <c r="Q405" i="9"/>
  <c r="Q406" i="9"/>
  <c r="Q407" i="9"/>
  <c r="Q408" i="9"/>
  <c r="Q409" i="9"/>
  <c r="Q410" i="9"/>
  <c r="Q411" i="9"/>
  <c r="Q412" i="9"/>
  <c r="Q413" i="9"/>
  <c r="Q414" i="9"/>
  <c r="Q415" i="9"/>
  <c r="Q416" i="9"/>
  <c r="Q417" i="9"/>
  <c r="Q418" i="9"/>
  <c r="Q419" i="9"/>
  <c r="Q420" i="9"/>
  <c r="Q421" i="9"/>
  <c r="Q422" i="9"/>
  <c r="Q2" i="9"/>
  <c r="F130" i="20" l="1"/>
  <c r="L425" i="10" l="1"/>
  <c r="N425" i="10"/>
  <c r="N425" i="9" l="1"/>
  <c r="E425" i="9"/>
  <c r="I120" i="8" l="1"/>
  <c r="I119" i="8"/>
  <c r="I118" i="8"/>
  <c r="I117" i="8"/>
  <c r="I116" i="8"/>
  <c r="I115" i="8"/>
  <c r="I114" i="8"/>
  <c r="I113" i="8"/>
  <c r="I111" i="8"/>
  <c r="I110" i="8"/>
  <c r="I109" i="8"/>
  <c r="I108" i="8"/>
  <c r="I107" i="8"/>
  <c r="I106" i="8"/>
  <c r="E3" i="8" l="1"/>
  <c r="E4" i="8"/>
  <c r="E5" i="8"/>
  <c r="E6" i="8"/>
  <c r="E8" i="8"/>
  <c r="E9" i="8"/>
  <c r="E10" i="8"/>
  <c r="O423" i="9" l="1"/>
  <c r="O422" i="9"/>
  <c r="O421" i="9"/>
  <c r="O420" i="9"/>
  <c r="O419" i="9"/>
  <c r="O418" i="9"/>
  <c r="O417" i="9"/>
  <c r="O416" i="9"/>
  <c r="O415" i="9"/>
  <c r="O414" i="9"/>
  <c r="O413" i="9"/>
  <c r="O412" i="9"/>
  <c r="O411" i="9"/>
  <c r="O410" i="9"/>
  <c r="O409" i="9"/>
  <c r="O408" i="9"/>
  <c r="O407" i="9"/>
  <c r="O406" i="9"/>
  <c r="O405" i="9"/>
  <c r="O404" i="9"/>
  <c r="O403" i="9"/>
  <c r="O402" i="9"/>
  <c r="O401" i="9"/>
  <c r="O400" i="9"/>
  <c r="O399" i="9"/>
  <c r="O398" i="9"/>
  <c r="O397" i="9"/>
  <c r="O396" i="9"/>
  <c r="O395" i="9"/>
  <c r="O394" i="9"/>
  <c r="O393" i="9"/>
  <c r="O392" i="9"/>
  <c r="O391" i="9"/>
  <c r="O390" i="9"/>
  <c r="O389" i="9"/>
  <c r="O388" i="9"/>
  <c r="O387" i="9"/>
  <c r="O386" i="9"/>
  <c r="O385" i="9"/>
  <c r="O384" i="9"/>
  <c r="O383" i="9"/>
  <c r="O382" i="9"/>
  <c r="O381" i="9"/>
  <c r="O380" i="9"/>
  <c r="O379" i="9"/>
  <c r="O378" i="9"/>
  <c r="O377" i="9"/>
  <c r="O376" i="9"/>
  <c r="O375" i="9"/>
  <c r="O374" i="9"/>
  <c r="O373" i="9"/>
  <c r="O372" i="9"/>
  <c r="O371" i="9"/>
  <c r="O370" i="9"/>
  <c r="O369" i="9"/>
  <c r="O368" i="9"/>
  <c r="O367" i="9"/>
  <c r="O366" i="9"/>
  <c r="O365" i="9"/>
  <c r="O364" i="9"/>
  <c r="O363" i="9"/>
  <c r="O362" i="9"/>
  <c r="O361" i="9"/>
  <c r="O360" i="9"/>
  <c r="O359" i="9"/>
  <c r="O357" i="9"/>
  <c r="O356" i="9"/>
  <c r="O355" i="9"/>
  <c r="O354" i="9"/>
  <c r="O353" i="9"/>
  <c r="O352" i="9"/>
  <c r="O351" i="9"/>
  <c r="O350" i="9"/>
  <c r="O349" i="9"/>
  <c r="O348" i="9"/>
  <c r="O347" i="9"/>
  <c r="O346" i="9"/>
  <c r="O345" i="9"/>
  <c r="O344" i="9"/>
  <c r="O343" i="9"/>
  <c r="O342" i="9"/>
  <c r="O341" i="9"/>
  <c r="O340" i="9"/>
  <c r="O339" i="9"/>
  <c r="O338" i="9"/>
  <c r="O337" i="9"/>
  <c r="O336" i="9"/>
  <c r="O335" i="9"/>
  <c r="O334" i="9"/>
  <c r="O333" i="9"/>
  <c r="O332" i="9"/>
  <c r="O331" i="9"/>
  <c r="O330" i="9"/>
  <c r="O329" i="9"/>
  <c r="O328" i="9"/>
  <c r="O327" i="9"/>
  <c r="O326" i="9"/>
  <c r="O325" i="9"/>
  <c r="O324" i="9"/>
  <c r="O323" i="9"/>
  <c r="O322" i="9"/>
  <c r="O321" i="9"/>
  <c r="O320" i="9"/>
  <c r="O319" i="9"/>
  <c r="O318" i="9"/>
  <c r="O317" i="9"/>
  <c r="O316" i="9"/>
  <c r="O315" i="9"/>
  <c r="O314" i="9"/>
  <c r="O313" i="9"/>
  <c r="O312" i="9"/>
  <c r="O311" i="9"/>
  <c r="O310" i="9"/>
  <c r="O309" i="9"/>
  <c r="O308" i="9"/>
  <c r="O307" i="9"/>
  <c r="O306" i="9"/>
  <c r="O305" i="9"/>
  <c r="O304" i="9"/>
  <c r="O303" i="9"/>
  <c r="O302" i="9"/>
  <c r="O301" i="9"/>
  <c r="O300" i="9"/>
  <c r="O299" i="9"/>
  <c r="O298" i="9"/>
  <c r="O297" i="9"/>
  <c r="O296" i="9"/>
  <c r="O295" i="9"/>
  <c r="O294" i="9"/>
  <c r="O293" i="9"/>
  <c r="O292" i="9"/>
  <c r="O291" i="9"/>
  <c r="O290" i="9"/>
  <c r="O289" i="9"/>
  <c r="O288" i="9"/>
  <c r="O287" i="9"/>
  <c r="O286" i="9"/>
  <c r="O285" i="9"/>
  <c r="O284" i="9"/>
  <c r="O283" i="9"/>
  <c r="O282" i="9"/>
  <c r="O281" i="9"/>
  <c r="O280" i="9"/>
  <c r="O279" i="9"/>
  <c r="O278" i="9"/>
  <c r="O277" i="9"/>
  <c r="O276" i="9"/>
  <c r="O275" i="9"/>
  <c r="O274" i="9"/>
  <c r="O273" i="9"/>
  <c r="O272" i="9"/>
  <c r="O271" i="9"/>
  <c r="O270" i="9"/>
  <c r="O269" i="9"/>
  <c r="O268" i="9"/>
  <c r="O267" i="9"/>
  <c r="O266" i="9"/>
  <c r="O265" i="9"/>
  <c r="O264" i="9"/>
  <c r="O263" i="9"/>
  <c r="O262" i="9"/>
  <c r="O261" i="9"/>
  <c r="O260" i="9"/>
  <c r="O259" i="9"/>
  <c r="O258" i="9"/>
  <c r="O257" i="9"/>
  <c r="O256" i="9"/>
  <c r="O255" i="9"/>
  <c r="O254" i="9"/>
  <c r="O253" i="9"/>
  <c r="O252" i="9"/>
  <c r="O251" i="9"/>
  <c r="O250" i="9"/>
  <c r="O249" i="9"/>
  <c r="O248" i="9"/>
  <c r="O247" i="9"/>
  <c r="O246" i="9"/>
  <c r="O245" i="9"/>
  <c r="O244" i="9"/>
  <c r="O243" i="9"/>
  <c r="O242" i="9"/>
  <c r="O241" i="9"/>
  <c r="O240" i="9"/>
  <c r="O239" i="9"/>
  <c r="O238" i="9"/>
  <c r="O237" i="9"/>
  <c r="O236" i="9"/>
  <c r="O235" i="9"/>
  <c r="O234" i="9"/>
  <c r="O233" i="9"/>
  <c r="O232" i="9"/>
  <c r="O231" i="9"/>
  <c r="O230" i="9"/>
  <c r="O229" i="9"/>
  <c r="O228" i="9"/>
  <c r="O227" i="9"/>
  <c r="O226" i="9"/>
  <c r="O225" i="9"/>
  <c r="O224" i="9"/>
  <c r="O223" i="9"/>
  <c r="O222" i="9"/>
  <c r="O221" i="9"/>
  <c r="O220" i="9"/>
  <c r="O219" i="9"/>
  <c r="O218" i="9"/>
  <c r="O217" i="9"/>
  <c r="O216" i="9"/>
  <c r="O215" i="9"/>
  <c r="O214" i="9"/>
  <c r="O213" i="9"/>
  <c r="O212" i="9"/>
  <c r="O211" i="9"/>
  <c r="O210" i="9"/>
  <c r="O209" i="9"/>
  <c r="O208" i="9"/>
  <c r="O207" i="9"/>
  <c r="O206" i="9"/>
  <c r="O205" i="9"/>
  <c r="O204" i="9"/>
  <c r="O203" i="9"/>
  <c r="O202" i="9"/>
  <c r="O201" i="9"/>
  <c r="O200" i="9"/>
  <c r="O199" i="9"/>
  <c r="O198" i="9"/>
  <c r="O197" i="9"/>
  <c r="O196" i="9"/>
  <c r="O195" i="9"/>
  <c r="O194" i="9"/>
  <c r="O193" i="9"/>
  <c r="O192" i="9"/>
  <c r="O191" i="9"/>
  <c r="O190" i="9"/>
  <c r="O189" i="9"/>
  <c r="O188" i="9"/>
  <c r="O187" i="9"/>
  <c r="O186" i="9"/>
  <c r="O185" i="9"/>
  <c r="O184" i="9"/>
  <c r="O183" i="9"/>
  <c r="O182" i="9"/>
  <c r="O181" i="9"/>
  <c r="O180" i="9"/>
  <c r="O179" i="9"/>
  <c r="O178" i="9"/>
  <c r="O177" i="9"/>
  <c r="O176" i="9"/>
  <c r="O175" i="9"/>
  <c r="O174" i="9"/>
  <c r="O173" i="9"/>
  <c r="O172" i="9"/>
  <c r="O171" i="9"/>
  <c r="O170" i="9"/>
  <c r="O169" i="9"/>
  <c r="O168" i="9"/>
  <c r="O167" i="9"/>
  <c r="O166" i="9"/>
  <c r="O165" i="9"/>
  <c r="O164" i="9"/>
  <c r="O163" i="9"/>
  <c r="O162" i="9"/>
  <c r="O161" i="9"/>
  <c r="O160" i="9"/>
  <c r="O159" i="9"/>
  <c r="O158" i="9"/>
  <c r="O157" i="9"/>
  <c r="O156" i="9"/>
  <c r="O155" i="9"/>
  <c r="O154" i="9"/>
  <c r="O153" i="9"/>
  <c r="O152" i="9"/>
  <c r="O151" i="9"/>
  <c r="O150" i="9"/>
  <c r="O149" i="9"/>
  <c r="O148" i="9"/>
  <c r="O147" i="9"/>
  <c r="O146" i="9"/>
  <c r="O145" i="9"/>
  <c r="O144" i="9"/>
  <c r="O143" i="9"/>
  <c r="O142" i="9"/>
  <c r="O141" i="9"/>
  <c r="O140" i="9"/>
  <c r="O139" i="9"/>
  <c r="O138" i="9"/>
  <c r="O137" i="9"/>
  <c r="O136" i="9"/>
  <c r="O135" i="9"/>
  <c r="O134" i="9"/>
  <c r="O133" i="9"/>
  <c r="O132" i="9"/>
  <c r="O131" i="9"/>
  <c r="O129" i="9"/>
  <c r="O128" i="9"/>
  <c r="O127" i="9"/>
  <c r="O126" i="9"/>
  <c r="O125" i="9"/>
  <c r="O124" i="9"/>
  <c r="O123" i="9"/>
  <c r="O122" i="9"/>
  <c r="O121" i="9"/>
  <c r="O120" i="9"/>
  <c r="O119" i="9"/>
  <c r="O118" i="9"/>
  <c r="O117" i="9"/>
  <c r="O116" i="9"/>
  <c r="O115" i="9"/>
  <c r="O114" i="9"/>
  <c r="O113" i="9"/>
  <c r="O112" i="9"/>
  <c r="O111" i="9"/>
  <c r="O110" i="9"/>
  <c r="O109" i="9"/>
  <c r="O108" i="9"/>
  <c r="O107" i="9"/>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O5" i="9"/>
  <c r="O4" i="9"/>
  <c r="O3" i="9"/>
  <c r="O2" i="9"/>
  <c r="F423" i="20" l="1"/>
  <c r="F422" i="20"/>
  <c r="F421" i="20"/>
  <c r="F420" i="20"/>
  <c r="F419" i="20"/>
  <c r="F418" i="20"/>
  <c r="F417" i="20"/>
  <c r="F416" i="20"/>
  <c r="F415" i="20"/>
  <c r="F414" i="20"/>
  <c r="F413" i="20"/>
  <c r="F412" i="20"/>
  <c r="F411" i="20"/>
  <c r="F410" i="20"/>
  <c r="F409" i="20"/>
  <c r="F408" i="20"/>
  <c r="F407" i="20"/>
  <c r="F406" i="20"/>
  <c r="F405" i="20"/>
  <c r="F404" i="20"/>
  <c r="F403" i="20"/>
  <c r="F402" i="20"/>
  <c r="F401" i="20"/>
  <c r="F400" i="20"/>
  <c r="F399" i="20"/>
  <c r="F398" i="20"/>
  <c r="F397" i="20"/>
  <c r="F396" i="20"/>
  <c r="F395" i="20"/>
  <c r="F394" i="20"/>
  <c r="F393" i="20"/>
  <c r="F392" i="20"/>
  <c r="F391" i="20"/>
  <c r="F390" i="20"/>
  <c r="F389" i="20"/>
  <c r="F388" i="20"/>
  <c r="F387" i="20"/>
  <c r="F386" i="20"/>
  <c r="F385" i="20"/>
  <c r="F384" i="20"/>
  <c r="F383" i="20"/>
  <c r="F382" i="20"/>
  <c r="F381" i="20"/>
  <c r="F380" i="20"/>
  <c r="F379" i="20"/>
  <c r="F378" i="20"/>
  <c r="F377" i="20"/>
  <c r="F376" i="20"/>
  <c r="F375" i="20"/>
  <c r="F374" i="20"/>
  <c r="F373" i="20"/>
  <c r="F372" i="20"/>
  <c r="F371" i="20"/>
  <c r="F370" i="20"/>
  <c r="F369" i="20"/>
  <c r="F368" i="20"/>
  <c r="F367" i="20"/>
  <c r="F366" i="20"/>
  <c r="F365" i="20"/>
  <c r="F364" i="20"/>
  <c r="F363" i="20"/>
  <c r="F362" i="20"/>
  <c r="F361" i="20"/>
  <c r="F360" i="20"/>
  <c r="F359" i="20"/>
  <c r="F357" i="20"/>
  <c r="F356" i="20"/>
  <c r="F355" i="20"/>
  <c r="F354" i="20"/>
  <c r="F353" i="20"/>
  <c r="F352" i="20"/>
  <c r="F351" i="20"/>
  <c r="F350" i="20"/>
  <c r="F349" i="20"/>
  <c r="F348" i="20"/>
  <c r="F347" i="20"/>
  <c r="F346" i="20"/>
  <c r="F345" i="20"/>
  <c r="F344" i="20"/>
  <c r="F343" i="20"/>
  <c r="F342" i="20"/>
  <c r="F341" i="20"/>
  <c r="F340" i="20"/>
  <c r="F339" i="20"/>
  <c r="F338" i="20"/>
  <c r="F337" i="20"/>
  <c r="F336" i="20"/>
  <c r="F335" i="20"/>
  <c r="F334" i="20"/>
  <c r="F333" i="20"/>
  <c r="F332" i="20"/>
  <c r="F331" i="20"/>
  <c r="F330" i="20"/>
  <c r="F329" i="20"/>
  <c r="F328" i="20"/>
  <c r="F327" i="20"/>
  <c r="F326" i="20"/>
  <c r="F325" i="20"/>
  <c r="F324" i="20"/>
  <c r="F323" i="20"/>
  <c r="F322" i="20"/>
  <c r="F321" i="20"/>
  <c r="F320" i="20"/>
  <c r="F319" i="20"/>
  <c r="F318" i="20"/>
  <c r="F317" i="20"/>
  <c r="F316" i="20"/>
  <c r="F315" i="20"/>
  <c r="F314" i="20"/>
  <c r="F313" i="20"/>
  <c r="F312" i="20"/>
  <c r="F311" i="20"/>
  <c r="F310" i="20"/>
  <c r="F309" i="20"/>
  <c r="F308" i="20"/>
  <c r="F307" i="20"/>
  <c r="F306" i="20"/>
  <c r="F305" i="20"/>
  <c r="F304" i="20"/>
  <c r="F303" i="20"/>
  <c r="F302" i="20"/>
  <c r="F301" i="20"/>
  <c r="F300" i="20"/>
  <c r="F299" i="20"/>
  <c r="F298" i="20"/>
  <c r="F297" i="20"/>
  <c r="F296" i="20"/>
  <c r="F295" i="20"/>
  <c r="F294" i="20"/>
  <c r="F293" i="20"/>
  <c r="F292" i="20"/>
  <c r="F291" i="20"/>
  <c r="F290" i="20"/>
  <c r="F289" i="20"/>
  <c r="F288" i="20"/>
  <c r="F287" i="20"/>
  <c r="F286" i="20"/>
  <c r="F285" i="20"/>
  <c r="F284" i="20"/>
  <c r="F283" i="20"/>
  <c r="F282" i="20"/>
  <c r="F281" i="20"/>
  <c r="F280" i="20"/>
  <c r="F279" i="20"/>
  <c r="F278" i="20"/>
  <c r="F277" i="20"/>
  <c r="F276" i="20"/>
  <c r="F275" i="20"/>
  <c r="F274" i="20"/>
  <c r="F273" i="20"/>
  <c r="F272" i="20"/>
  <c r="F271" i="20"/>
  <c r="F270" i="20"/>
  <c r="F269" i="20"/>
  <c r="F268" i="20"/>
  <c r="F267" i="20"/>
  <c r="F266" i="20"/>
  <c r="F265" i="20"/>
  <c r="F264" i="20"/>
  <c r="F263" i="20"/>
  <c r="F262" i="20"/>
  <c r="F261" i="20"/>
  <c r="F260" i="20"/>
  <c r="F259" i="20"/>
  <c r="F258" i="20"/>
  <c r="F257" i="20"/>
  <c r="F256" i="20"/>
  <c r="F255" i="20"/>
  <c r="F254" i="20"/>
  <c r="F253" i="20"/>
  <c r="F252" i="20"/>
  <c r="F251" i="20"/>
  <c r="F250" i="20"/>
  <c r="F249" i="20"/>
  <c r="F248" i="20"/>
  <c r="F247" i="20"/>
  <c r="F246" i="20"/>
  <c r="F245" i="20"/>
  <c r="F244" i="20"/>
  <c r="F243" i="20"/>
  <c r="F242" i="20"/>
  <c r="F241" i="20"/>
  <c r="F240" i="20"/>
  <c r="F239" i="20"/>
  <c r="F238" i="20"/>
  <c r="F237" i="20"/>
  <c r="F236" i="20"/>
  <c r="F235" i="20"/>
  <c r="F234" i="20"/>
  <c r="F233" i="20"/>
  <c r="F232" i="20"/>
  <c r="F231" i="20"/>
  <c r="F230" i="20"/>
  <c r="F229" i="20"/>
  <c r="F228" i="20"/>
  <c r="F227" i="20"/>
  <c r="F226" i="20"/>
  <c r="F225" i="20"/>
  <c r="F224" i="20"/>
  <c r="F223" i="20"/>
  <c r="F222" i="20"/>
  <c r="F221" i="20"/>
  <c r="F220" i="20"/>
  <c r="F219" i="20"/>
  <c r="F218" i="20"/>
  <c r="F217" i="20"/>
  <c r="F216" i="20"/>
  <c r="F215" i="20"/>
  <c r="F214" i="20"/>
  <c r="F213" i="20"/>
  <c r="F212" i="20"/>
  <c r="F211" i="20"/>
  <c r="F210" i="20"/>
  <c r="F209" i="20"/>
  <c r="F208" i="20"/>
  <c r="F207" i="20"/>
  <c r="F206" i="20"/>
  <c r="F205" i="20"/>
  <c r="F204" i="20"/>
  <c r="F203" i="20"/>
  <c r="F202" i="20"/>
  <c r="F201" i="20"/>
  <c r="F200" i="20"/>
  <c r="F199" i="20"/>
  <c r="F198" i="20"/>
  <c r="F197" i="20"/>
  <c r="F196" i="20"/>
  <c r="F195" i="20"/>
  <c r="F194" i="20"/>
  <c r="F193" i="20"/>
  <c r="F192" i="20"/>
  <c r="F191" i="20"/>
  <c r="F190" i="20"/>
  <c r="F189" i="20"/>
  <c r="F188" i="20"/>
  <c r="F187" i="20"/>
  <c r="F186" i="20"/>
  <c r="F185" i="20"/>
  <c r="F184" i="20"/>
  <c r="F183" i="20"/>
  <c r="F182" i="20"/>
  <c r="F181" i="20"/>
  <c r="F180" i="20"/>
  <c r="F179" i="20"/>
  <c r="F178" i="20"/>
  <c r="F177" i="20"/>
  <c r="F176" i="20"/>
  <c r="F175" i="20"/>
  <c r="F174" i="20"/>
  <c r="F173" i="20"/>
  <c r="F172" i="20"/>
  <c r="F171" i="20"/>
  <c r="F170" i="20"/>
  <c r="F169" i="20"/>
  <c r="F168" i="20"/>
  <c r="F167" i="20"/>
  <c r="F166" i="20"/>
  <c r="F165" i="20"/>
  <c r="F164" i="20"/>
  <c r="F163" i="20"/>
  <c r="F162" i="20"/>
  <c r="F161" i="20"/>
  <c r="F160" i="20"/>
  <c r="F159" i="20"/>
  <c r="F158" i="20"/>
  <c r="F157" i="20"/>
  <c r="F156" i="20"/>
  <c r="F155" i="20"/>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F4" i="20"/>
  <c r="F3" i="20"/>
  <c r="F2" i="20"/>
  <c r="D91" i="8" l="1"/>
  <c r="D92" i="8"/>
  <c r="D93" i="8"/>
  <c r="D94" i="8"/>
  <c r="D95" i="8"/>
  <c r="D96" i="8"/>
  <c r="D97" i="8"/>
  <c r="D98" i="8"/>
  <c r="D99" i="8"/>
  <c r="D100" i="8"/>
  <c r="D101" i="8"/>
  <c r="D102" i="8"/>
  <c r="D103" i="8"/>
  <c r="D104" i="8"/>
  <c r="D106" i="8"/>
  <c r="D107" i="8"/>
  <c r="D108" i="8"/>
  <c r="D109" i="8"/>
  <c r="D110" i="8"/>
  <c r="D111" i="8"/>
  <c r="D113" i="8"/>
  <c r="D114" i="8"/>
  <c r="D115" i="8"/>
  <c r="D116" i="8"/>
  <c r="D117" i="8"/>
  <c r="D118" i="8"/>
  <c r="D119" i="8"/>
  <c r="D120" i="8"/>
  <c r="D121" i="8"/>
  <c r="D122" i="8"/>
  <c r="D90" i="8"/>
  <c r="M3" i="9" l="1"/>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M245" i="9"/>
  <c r="M246" i="9"/>
  <c r="M247" i="9"/>
  <c r="M248" i="9"/>
  <c r="M249" i="9"/>
  <c r="M250" i="9"/>
  <c r="M251" i="9"/>
  <c r="M252" i="9"/>
  <c r="M253" i="9"/>
  <c r="M254" i="9"/>
  <c r="M255" i="9"/>
  <c r="M256" i="9"/>
  <c r="M257" i="9"/>
  <c r="M258" i="9"/>
  <c r="M259" i="9"/>
  <c r="M260" i="9"/>
  <c r="M261" i="9"/>
  <c r="M262" i="9"/>
  <c r="M263" i="9"/>
  <c r="M264" i="9"/>
  <c r="M265" i="9"/>
  <c r="M266" i="9"/>
  <c r="M267" i="9"/>
  <c r="M268" i="9"/>
  <c r="M269" i="9"/>
  <c r="M270" i="9"/>
  <c r="M271" i="9"/>
  <c r="M272" i="9"/>
  <c r="M273" i="9"/>
  <c r="M274" i="9"/>
  <c r="M275" i="9"/>
  <c r="M276" i="9"/>
  <c r="M277" i="9"/>
  <c r="M278" i="9"/>
  <c r="M279" i="9"/>
  <c r="M280" i="9"/>
  <c r="M281" i="9"/>
  <c r="M282" i="9"/>
  <c r="M283" i="9"/>
  <c r="M284" i="9"/>
  <c r="M285" i="9"/>
  <c r="M286" i="9"/>
  <c r="M287" i="9"/>
  <c r="M288" i="9"/>
  <c r="M289" i="9"/>
  <c r="M290" i="9"/>
  <c r="M291" i="9"/>
  <c r="M292" i="9"/>
  <c r="M293" i="9"/>
  <c r="M294" i="9"/>
  <c r="M295" i="9"/>
  <c r="M296" i="9"/>
  <c r="M297" i="9"/>
  <c r="M298" i="9"/>
  <c r="M299" i="9"/>
  <c r="M300" i="9"/>
  <c r="M301" i="9"/>
  <c r="M302" i="9"/>
  <c r="M303" i="9"/>
  <c r="M304" i="9"/>
  <c r="M305" i="9"/>
  <c r="M306" i="9"/>
  <c r="M307" i="9"/>
  <c r="M308" i="9"/>
  <c r="M309" i="9"/>
  <c r="M310" i="9"/>
  <c r="M311" i="9"/>
  <c r="M312" i="9"/>
  <c r="M313" i="9"/>
  <c r="M314" i="9"/>
  <c r="M315" i="9"/>
  <c r="M316" i="9"/>
  <c r="M317" i="9"/>
  <c r="M318" i="9"/>
  <c r="M319" i="9"/>
  <c r="M320" i="9"/>
  <c r="M321" i="9"/>
  <c r="M322" i="9"/>
  <c r="M323" i="9"/>
  <c r="M324" i="9"/>
  <c r="M325" i="9"/>
  <c r="M326" i="9"/>
  <c r="M327" i="9"/>
  <c r="M328" i="9"/>
  <c r="M329" i="9"/>
  <c r="M330" i="9"/>
  <c r="M331" i="9"/>
  <c r="M332" i="9"/>
  <c r="M333" i="9"/>
  <c r="M334" i="9"/>
  <c r="M335" i="9"/>
  <c r="M336" i="9"/>
  <c r="M337" i="9"/>
  <c r="M338" i="9"/>
  <c r="M339" i="9"/>
  <c r="M340" i="9"/>
  <c r="M341" i="9"/>
  <c r="M342" i="9"/>
  <c r="M343" i="9"/>
  <c r="M344" i="9"/>
  <c r="M345" i="9"/>
  <c r="M346" i="9"/>
  <c r="M347" i="9"/>
  <c r="M348" i="9"/>
  <c r="M349" i="9"/>
  <c r="M350" i="9"/>
  <c r="M351" i="9"/>
  <c r="M352" i="9"/>
  <c r="M353" i="9"/>
  <c r="M354" i="9"/>
  <c r="M355" i="9"/>
  <c r="M356" i="9"/>
  <c r="M357" i="9"/>
  <c r="M359" i="9"/>
  <c r="M360" i="9"/>
  <c r="M361" i="9"/>
  <c r="M362" i="9"/>
  <c r="M363" i="9"/>
  <c r="M364" i="9"/>
  <c r="M365" i="9"/>
  <c r="M366" i="9"/>
  <c r="M367" i="9"/>
  <c r="M368" i="9"/>
  <c r="M369" i="9"/>
  <c r="M370" i="9"/>
  <c r="M371" i="9"/>
  <c r="M372" i="9"/>
  <c r="M373" i="9"/>
  <c r="M374" i="9"/>
  <c r="M375" i="9"/>
  <c r="M376" i="9"/>
  <c r="M377" i="9"/>
  <c r="M378" i="9"/>
  <c r="M379" i="9"/>
  <c r="M380" i="9"/>
  <c r="M381" i="9"/>
  <c r="M382" i="9"/>
  <c r="M383" i="9"/>
  <c r="M384" i="9"/>
  <c r="M385" i="9"/>
  <c r="M386" i="9"/>
  <c r="M387" i="9"/>
  <c r="M388" i="9"/>
  <c r="M389" i="9"/>
  <c r="M390" i="9"/>
  <c r="M391" i="9"/>
  <c r="M392" i="9"/>
  <c r="M393" i="9"/>
  <c r="M394" i="9"/>
  <c r="M395" i="9"/>
  <c r="M396" i="9"/>
  <c r="M397" i="9"/>
  <c r="M398" i="9"/>
  <c r="M399" i="9"/>
  <c r="M400" i="9"/>
  <c r="M401" i="9"/>
  <c r="M402" i="9"/>
  <c r="M403" i="9"/>
  <c r="M404" i="9"/>
  <c r="M405" i="9"/>
  <c r="M406" i="9"/>
  <c r="M407" i="9"/>
  <c r="M408" i="9"/>
  <c r="M409" i="9"/>
  <c r="M410" i="9"/>
  <c r="M411" i="9"/>
  <c r="M412" i="9"/>
  <c r="M413" i="9"/>
  <c r="M414" i="9"/>
  <c r="M415" i="9"/>
  <c r="M416" i="9"/>
  <c r="M417" i="9"/>
  <c r="M418" i="9"/>
  <c r="M419" i="9"/>
  <c r="M420" i="9"/>
  <c r="M421" i="9"/>
  <c r="M422" i="9"/>
  <c r="M423" i="9"/>
  <c r="M2" i="9"/>
  <c r="F128" i="14" l="1"/>
  <c r="F120" i="14"/>
  <c r="F121" i="14"/>
  <c r="F122" i="14"/>
  <c r="F123" i="14"/>
  <c r="F124" i="14"/>
  <c r="F125" i="14"/>
  <c r="F126" i="14"/>
  <c r="F119" i="14"/>
  <c r="F117" i="14"/>
  <c r="F113" i="14"/>
  <c r="F114" i="14"/>
  <c r="F115" i="14"/>
  <c r="F116" i="14"/>
  <c r="F112" i="14"/>
  <c r="F97" i="14"/>
  <c r="F98" i="14"/>
  <c r="F99" i="14"/>
  <c r="F100" i="14"/>
  <c r="F101" i="14"/>
  <c r="F102" i="14"/>
  <c r="F103" i="14"/>
  <c r="F104" i="14"/>
  <c r="F105" i="14"/>
  <c r="F106" i="14"/>
  <c r="F107" i="14"/>
  <c r="F108" i="14"/>
  <c r="F109" i="14"/>
  <c r="F110" i="14"/>
  <c r="F96" i="14"/>
  <c r="M3" i="10" l="1"/>
  <c r="M4" i="10"/>
  <c r="M5" i="10"/>
  <c r="M6"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163" i="10"/>
  <c r="M164" i="10"/>
  <c r="M165" i="10"/>
  <c r="M166" i="10"/>
  <c r="M167" i="10"/>
  <c r="M168" i="10"/>
  <c r="M169" i="10"/>
  <c r="M170" i="10"/>
  <c r="M171" i="10"/>
  <c r="M172" i="10"/>
  <c r="M173" i="10"/>
  <c r="M174" i="10"/>
  <c r="M175" i="10"/>
  <c r="M176" i="10"/>
  <c r="M177" i="10"/>
  <c r="M178" i="10"/>
  <c r="M179" i="10"/>
  <c r="M180" i="10"/>
  <c r="M181" i="10"/>
  <c r="M182" i="10"/>
  <c r="M183" i="10"/>
  <c r="M184" i="10"/>
  <c r="M185" i="10"/>
  <c r="M186" i="10"/>
  <c r="M187" i="10"/>
  <c r="M188" i="10"/>
  <c r="M189" i="10"/>
  <c r="M190" i="10"/>
  <c r="M191" i="10"/>
  <c r="M192" i="10"/>
  <c r="M193" i="10"/>
  <c r="M194" i="10"/>
  <c r="M195" i="10"/>
  <c r="M196" i="10"/>
  <c r="M197" i="10"/>
  <c r="M198" i="10"/>
  <c r="M199" i="10"/>
  <c r="M200" i="10"/>
  <c r="M201" i="10"/>
  <c r="M202" i="10"/>
  <c r="M203" i="10"/>
  <c r="M204" i="10"/>
  <c r="M205" i="10"/>
  <c r="M206" i="10"/>
  <c r="M207" i="10"/>
  <c r="M208" i="10"/>
  <c r="M209" i="10"/>
  <c r="M210" i="10"/>
  <c r="M211" i="10"/>
  <c r="M212" i="10"/>
  <c r="M213" i="10"/>
  <c r="M214" i="10"/>
  <c r="M215" i="10"/>
  <c r="M216" i="10"/>
  <c r="M217" i="10"/>
  <c r="M218" i="10"/>
  <c r="M219" i="10"/>
  <c r="M220" i="10"/>
  <c r="M221" i="10"/>
  <c r="M222" i="10"/>
  <c r="M223" i="10"/>
  <c r="M224" i="10"/>
  <c r="M225" i="10"/>
  <c r="M226" i="10"/>
  <c r="M227" i="10"/>
  <c r="M228" i="10"/>
  <c r="M229" i="10"/>
  <c r="M230" i="10"/>
  <c r="M231" i="10"/>
  <c r="M232" i="10"/>
  <c r="M233" i="10"/>
  <c r="M234" i="10"/>
  <c r="M235" i="10"/>
  <c r="M236" i="10"/>
  <c r="M237" i="10"/>
  <c r="M238" i="10"/>
  <c r="M239" i="10"/>
  <c r="M240" i="10"/>
  <c r="M241" i="10"/>
  <c r="M242" i="10"/>
  <c r="M243" i="10"/>
  <c r="M244" i="10"/>
  <c r="M245" i="10"/>
  <c r="M246" i="10"/>
  <c r="M247" i="10"/>
  <c r="M248" i="10"/>
  <c r="M249" i="10"/>
  <c r="M250" i="10"/>
  <c r="M251" i="10"/>
  <c r="M252" i="10"/>
  <c r="M253" i="10"/>
  <c r="M254" i="10"/>
  <c r="M255" i="10"/>
  <c r="M256" i="10"/>
  <c r="M257" i="10"/>
  <c r="M258" i="10"/>
  <c r="M259" i="10"/>
  <c r="M260" i="10"/>
  <c r="M261" i="10"/>
  <c r="M262" i="10"/>
  <c r="M263" i="10"/>
  <c r="M264" i="10"/>
  <c r="M265" i="10"/>
  <c r="M266" i="10"/>
  <c r="M267" i="10"/>
  <c r="M268" i="10"/>
  <c r="M269" i="10"/>
  <c r="M270" i="10"/>
  <c r="M271" i="10"/>
  <c r="M272" i="10"/>
  <c r="M273" i="10"/>
  <c r="M274" i="10"/>
  <c r="M275" i="10"/>
  <c r="M276" i="10"/>
  <c r="M277" i="10"/>
  <c r="M278" i="10"/>
  <c r="M279" i="10"/>
  <c r="M280" i="10"/>
  <c r="M281" i="10"/>
  <c r="M282" i="10"/>
  <c r="M283" i="10"/>
  <c r="M284" i="10"/>
  <c r="M285" i="10"/>
  <c r="M286" i="10"/>
  <c r="M287" i="10"/>
  <c r="M288" i="10"/>
  <c r="M289" i="10"/>
  <c r="M290" i="10"/>
  <c r="M291" i="10"/>
  <c r="M292" i="10"/>
  <c r="M293" i="10"/>
  <c r="M294" i="10"/>
  <c r="M295" i="10"/>
  <c r="M296" i="10"/>
  <c r="M297" i="10"/>
  <c r="M298" i="10"/>
  <c r="M299" i="10"/>
  <c r="M300" i="10"/>
  <c r="M301" i="10"/>
  <c r="M302" i="10"/>
  <c r="M303" i="10"/>
  <c r="M304" i="10"/>
  <c r="M305" i="10"/>
  <c r="M306" i="10"/>
  <c r="M307" i="10"/>
  <c r="M308" i="10"/>
  <c r="M309" i="10"/>
  <c r="M310" i="10"/>
  <c r="M311" i="10"/>
  <c r="M312" i="10"/>
  <c r="M313" i="10"/>
  <c r="M314" i="10"/>
  <c r="M315" i="10"/>
  <c r="M316" i="10"/>
  <c r="M317" i="10"/>
  <c r="M318" i="10"/>
  <c r="M319" i="10"/>
  <c r="M320" i="10"/>
  <c r="M321" i="10"/>
  <c r="M322" i="10"/>
  <c r="M323" i="10"/>
  <c r="M324" i="10"/>
  <c r="M325" i="10"/>
  <c r="M326" i="10"/>
  <c r="M327" i="10"/>
  <c r="M328" i="10"/>
  <c r="M329" i="10"/>
  <c r="M330" i="10"/>
  <c r="M331" i="10"/>
  <c r="M332" i="10"/>
  <c r="M333" i="10"/>
  <c r="M334" i="10"/>
  <c r="M335" i="10"/>
  <c r="M336" i="10"/>
  <c r="M337" i="10"/>
  <c r="M338" i="10"/>
  <c r="M339" i="10"/>
  <c r="M340" i="10"/>
  <c r="M341" i="10"/>
  <c r="M342" i="10"/>
  <c r="M343" i="10"/>
  <c r="M344" i="10"/>
  <c r="M345" i="10"/>
  <c r="M346" i="10"/>
  <c r="M347" i="10"/>
  <c r="M348" i="10"/>
  <c r="M349" i="10"/>
  <c r="M350" i="10"/>
  <c r="M351" i="10"/>
  <c r="M352" i="10"/>
  <c r="M353" i="10"/>
  <c r="M354" i="10"/>
  <c r="M355" i="10"/>
  <c r="M356" i="10"/>
  <c r="M357" i="10"/>
  <c r="M359" i="10"/>
  <c r="M360" i="10"/>
  <c r="M361" i="10"/>
  <c r="M362" i="10"/>
  <c r="M363" i="10"/>
  <c r="M364" i="10"/>
  <c r="M365" i="10"/>
  <c r="M366" i="10"/>
  <c r="M367" i="10"/>
  <c r="M368" i="10"/>
  <c r="M369" i="10"/>
  <c r="M370" i="10"/>
  <c r="M371" i="10"/>
  <c r="M372" i="10"/>
  <c r="M373" i="10"/>
  <c r="M374" i="10"/>
  <c r="M375" i="10"/>
  <c r="M376" i="10"/>
  <c r="M377" i="10"/>
  <c r="M378" i="10"/>
  <c r="M379" i="10"/>
  <c r="M380" i="10"/>
  <c r="M381" i="10"/>
  <c r="M382" i="10"/>
  <c r="M383" i="10"/>
  <c r="M384" i="10"/>
  <c r="M385" i="10"/>
  <c r="M386" i="10"/>
  <c r="M387" i="10"/>
  <c r="M388" i="10"/>
  <c r="M389" i="10"/>
  <c r="M390" i="10"/>
  <c r="M391" i="10"/>
  <c r="M392" i="10"/>
  <c r="M393" i="10"/>
  <c r="M394" i="10"/>
  <c r="M395" i="10"/>
  <c r="M396" i="10"/>
  <c r="M397" i="10"/>
  <c r="M398" i="10"/>
  <c r="M399" i="10"/>
  <c r="M400" i="10"/>
  <c r="M401" i="10"/>
  <c r="M402" i="10"/>
  <c r="M403" i="10"/>
  <c r="M404" i="10"/>
  <c r="M405" i="10"/>
  <c r="M406" i="10"/>
  <c r="M407" i="10"/>
  <c r="M408" i="10"/>
  <c r="M409" i="10"/>
  <c r="M410" i="10"/>
  <c r="M411" i="10"/>
  <c r="M412" i="10"/>
  <c r="M413" i="10"/>
  <c r="M414" i="10"/>
  <c r="M415" i="10"/>
  <c r="M416" i="10"/>
  <c r="M417" i="10"/>
  <c r="M418" i="10"/>
  <c r="M419" i="10"/>
  <c r="M420" i="10"/>
  <c r="M421" i="10"/>
  <c r="M422" i="10"/>
  <c r="M423" i="10"/>
  <c r="M2" i="10" l="1"/>
  <c r="G427" i="18" l="1"/>
  <c r="G426" i="18"/>
  <c r="G425" i="18"/>
  <c r="G424" i="18"/>
  <c r="G423" i="18"/>
  <c r="G422" i="18"/>
  <c r="G421" i="18"/>
  <c r="G420" i="18"/>
  <c r="G419" i="18"/>
  <c r="G418" i="18"/>
  <c r="G417" i="18"/>
  <c r="G416" i="18"/>
  <c r="G415" i="18"/>
  <c r="G414" i="18"/>
  <c r="G413" i="18"/>
  <c r="G412" i="18"/>
  <c r="G411" i="18"/>
  <c r="G410" i="18"/>
  <c r="G409" i="18"/>
  <c r="G408" i="18"/>
  <c r="G407" i="18"/>
  <c r="G406" i="18"/>
  <c r="G405" i="18"/>
  <c r="G404" i="18"/>
  <c r="G403" i="18"/>
  <c r="G402" i="18"/>
  <c r="G401" i="18"/>
  <c r="G400" i="18"/>
  <c r="G399" i="18"/>
  <c r="G398" i="18"/>
  <c r="G397" i="18"/>
  <c r="G396" i="18"/>
  <c r="G395" i="18"/>
  <c r="G394" i="18"/>
  <c r="G393" i="18"/>
  <c r="G392" i="18"/>
  <c r="G391" i="18"/>
  <c r="G390" i="18"/>
  <c r="G389" i="18"/>
  <c r="G388" i="18"/>
  <c r="G387" i="18"/>
  <c r="G386" i="18"/>
  <c r="G385" i="18"/>
  <c r="G384" i="18"/>
  <c r="G383" i="18"/>
  <c r="G382" i="18"/>
  <c r="G381" i="18"/>
  <c r="G380" i="18"/>
  <c r="G379" i="18"/>
  <c r="G378" i="18"/>
  <c r="G377" i="18"/>
  <c r="G376" i="18"/>
  <c r="G375" i="18"/>
  <c r="G374" i="18"/>
  <c r="G373" i="18"/>
  <c r="G372" i="18"/>
  <c r="G371" i="18"/>
  <c r="G370" i="18"/>
  <c r="G369" i="18"/>
  <c r="G368" i="18"/>
  <c r="G367" i="18"/>
  <c r="G366" i="18"/>
  <c r="G365" i="18"/>
  <c r="G364" i="18"/>
  <c r="G363" i="18"/>
  <c r="G362" i="18"/>
  <c r="G361" i="18"/>
  <c r="G360" i="18"/>
  <c r="G359" i="18"/>
  <c r="G358" i="18"/>
  <c r="G357" i="18"/>
  <c r="G356" i="18"/>
  <c r="G355" i="18"/>
  <c r="G354" i="18"/>
  <c r="G353" i="18"/>
  <c r="G352" i="18"/>
  <c r="G351" i="18"/>
  <c r="G350" i="18"/>
  <c r="G349" i="18"/>
  <c r="G348" i="18"/>
  <c r="G347" i="18"/>
  <c r="G346" i="18"/>
  <c r="G345" i="18"/>
  <c r="G344" i="18"/>
  <c r="G343" i="18"/>
  <c r="G342" i="18"/>
  <c r="G341" i="18"/>
  <c r="G340" i="18"/>
  <c r="G339" i="18"/>
  <c r="G338" i="18"/>
  <c r="G337" i="18"/>
  <c r="G336" i="18"/>
  <c r="G335" i="18"/>
  <c r="G334" i="18"/>
  <c r="G333" i="18"/>
  <c r="G332" i="18"/>
  <c r="G331" i="18"/>
  <c r="G330" i="18"/>
  <c r="G329" i="18"/>
  <c r="G328" i="18"/>
  <c r="G327" i="18"/>
  <c r="G326" i="18"/>
  <c r="G325" i="18"/>
  <c r="G324" i="18"/>
  <c r="G323" i="18"/>
  <c r="G322" i="18"/>
  <c r="G321" i="18"/>
  <c r="G320" i="18"/>
  <c r="G319" i="18"/>
  <c r="G318" i="18"/>
  <c r="G317" i="18"/>
  <c r="G316" i="18"/>
  <c r="G315" i="18"/>
  <c r="G314" i="18"/>
  <c r="G313" i="18"/>
  <c r="G312" i="18"/>
  <c r="G311" i="18"/>
  <c r="G310" i="18"/>
  <c r="G309" i="18"/>
  <c r="G308" i="18"/>
  <c r="G307" i="18"/>
  <c r="G306" i="18"/>
  <c r="G305" i="18"/>
  <c r="G304" i="18"/>
  <c r="G303" i="18"/>
  <c r="G302" i="18"/>
  <c r="G301" i="18"/>
  <c r="G300" i="18"/>
  <c r="G299" i="18"/>
  <c r="G298" i="18"/>
  <c r="G297" i="18"/>
  <c r="G296" i="18"/>
  <c r="G295" i="18"/>
  <c r="G294" i="18"/>
  <c r="G293" i="18"/>
  <c r="G292" i="18"/>
  <c r="G291" i="18"/>
  <c r="G290" i="18"/>
  <c r="G289" i="18"/>
  <c r="G288" i="18"/>
  <c r="G287" i="18"/>
  <c r="G286" i="18"/>
  <c r="G285" i="18"/>
  <c r="G284" i="18"/>
  <c r="G283" i="18"/>
  <c r="G282" i="18"/>
  <c r="G281" i="18"/>
  <c r="G280" i="18"/>
  <c r="G279" i="18"/>
  <c r="G278" i="18"/>
  <c r="G277" i="18"/>
  <c r="G276" i="18"/>
  <c r="G275" i="18"/>
  <c r="G274" i="18"/>
  <c r="G273" i="18"/>
  <c r="G272" i="18"/>
  <c r="G271" i="18"/>
  <c r="G270" i="18"/>
  <c r="G269" i="18"/>
  <c r="G268" i="18"/>
  <c r="G267" i="18"/>
  <c r="G266" i="18"/>
  <c r="G265" i="18"/>
  <c r="G264" i="18"/>
  <c r="G263" i="18"/>
  <c r="G262" i="18"/>
  <c r="G261" i="18"/>
  <c r="G260" i="18"/>
  <c r="G259" i="18"/>
  <c r="G258" i="18"/>
  <c r="G257" i="18"/>
  <c r="G256" i="18"/>
  <c r="G255" i="18"/>
  <c r="G254" i="18"/>
  <c r="G253" i="18"/>
  <c r="G252" i="18"/>
  <c r="G251" i="18"/>
  <c r="G250" i="18"/>
  <c r="G249" i="18"/>
  <c r="G248" i="18"/>
  <c r="G247" i="18"/>
  <c r="G246" i="18"/>
  <c r="G245" i="18"/>
  <c r="G244" i="18"/>
  <c r="G243" i="18"/>
  <c r="G242" i="18"/>
  <c r="G241" i="18"/>
  <c r="G240" i="18"/>
  <c r="G239" i="18"/>
  <c r="G238" i="18"/>
  <c r="G237" i="18"/>
  <c r="G236" i="18"/>
  <c r="G235" i="18"/>
  <c r="G234" i="18"/>
  <c r="G233" i="18"/>
  <c r="G232" i="18"/>
  <c r="G231" i="18"/>
  <c r="G230" i="18"/>
  <c r="G229" i="18"/>
  <c r="G228" i="18"/>
  <c r="G227" i="18"/>
  <c r="G226" i="18"/>
  <c r="G225" i="18"/>
  <c r="G224"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7" i="18"/>
  <c r="G176" i="18"/>
  <c r="G175" i="18"/>
  <c r="G174" i="18"/>
  <c r="G173" i="18"/>
  <c r="G172" i="18"/>
  <c r="G171" i="18"/>
  <c r="G170" i="18"/>
  <c r="G169" i="18"/>
  <c r="G168" i="18"/>
  <c r="G167" i="18"/>
  <c r="G166" i="18"/>
  <c r="G165" i="18"/>
  <c r="G164" i="18"/>
  <c r="G163" i="18"/>
  <c r="G162" i="18"/>
  <c r="G161" i="18"/>
  <c r="G160" i="18"/>
  <c r="G159" i="18"/>
  <c r="G158" i="18"/>
  <c r="G157" i="18"/>
  <c r="G156" i="18"/>
  <c r="G155" i="18"/>
  <c r="G154" i="18"/>
  <c r="G153" i="18"/>
  <c r="G152" i="18"/>
  <c r="G151" i="18"/>
  <c r="G150" i="18"/>
  <c r="G149" i="18"/>
  <c r="G148" i="18"/>
  <c r="G147" i="18"/>
  <c r="G146" i="18"/>
  <c r="G145" i="18"/>
  <c r="G144" i="18"/>
  <c r="G143" i="18"/>
  <c r="G142" i="18"/>
  <c r="G141" i="18"/>
  <c r="G140" i="18"/>
  <c r="G139" i="18"/>
  <c r="G138" i="18"/>
  <c r="G137" i="18"/>
  <c r="G136" i="18"/>
  <c r="G135" i="18"/>
  <c r="G134" i="18"/>
  <c r="G133" i="18"/>
  <c r="G132" i="18"/>
  <c r="G131" i="18"/>
  <c r="G130" i="18"/>
  <c r="G129" i="18"/>
  <c r="G128" i="18"/>
  <c r="G127" i="18"/>
  <c r="G126" i="18"/>
  <c r="G125" i="18"/>
  <c r="G124" i="18"/>
  <c r="G123" i="18"/>
  <c r="G122" i="18"/>
  <c r="G121" i="18"/>
  <c r="G120" i="18"/>
  <c r="G119" i="18"/>
  <c r="G118" i="18"/>
  <c r="G117" i="18"/>
  <c r="G116" i="18"/>
  <c r="G115" i="18"/>
  <c r="G114" i="18"/>
  <c r="G113" i="18"/>
  <c r="G112" i="18"/>
  <c r="G111" i="18"/>
  <c r="G110" i="18"/>
  <c r="G109" i="18"/>
  <c r="G108" i="18"/>
  <c r="G107" i="18"/>
  <c r="G106" i="18"/>
  <c r="G105" i="18"/>
  <c r="G104" i="18"/>
  <c r="G103" i="18"/>
  <c r="G102" i="18"/>
  <c r="G101" i="18"/>
  <c r="G100" i="18"/>
  <c r="G99" i="18"/>
  <c r="G98" i="18"/>
  <c r="G97" i="18"/>
  <c r="G96" i="18"/>
  <c r="G95" i="18"/>
  <c r="G94" i="18"/>
  <c r="G93" i="18"/>
  <c r="G92" i="18"/>
  <c r="G91" i="18"/>
  <c r="G90" i="18"/>
  <c r="G89" i="18"/>
  <c r="G88" i="18"/>
  <c r="G87" i="18"/>
  <c r="G86" i="18"/>
  <c r="G85" i="18"/>
  <c r="G84" i="18"/>
  <c r="G83" i="18"/>
  <c r="G82" i="18"/>
  <c r="G81" i="18"/>
  <c r="G80" i="18"/>
  <c r="G79" i="18"/>
  <c r="G78" i="18"/>
  <c r="G77" i="18"/>
  <c r="G76" i="18"/>
  <c r="G75" i="18"/>
  <c r="G74" i="18"/>
  <c r="G73" i="18"/>
  <c r="G72" i="18"/>
  <c r="G71" i="18"/>
  <c r="G70" i="18"/>
  <c r="G69" i="18"/>
  <c r="G68" i="18"/>
  <c r="G67" i="18"/>
  <c r="G66" i="18"/>
  <c r="G65" i="18"/>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G7" i="18"/>
  <c r="G6" i="18"/>
  <c r="G5" i="18"/>
  <c r="G4" i="18"/>
  <c r="G3" i="18"/>
  <c r="G2" i="18"/>
  <c r="I3" i="17" l="1"/>
  <c r="I4" i="17"/>
  <c r="I5" i="17"/>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249" i="17"/>
  <c r="I66" i="17"/>
  <c r="I67" i="17"/>
  <c r="I68" i="17"/>
  <c r="I69" i="17"/>
  <c r="I70" i="17"/>
  <c r="I71" i="17"/>
  <c r="I72" i="17"/>
  <c r="I73" i="17"/>
  <c r="I74" i="17"/>
  <c r="I75" i="17"/>
  <c r="I76" i="17"/>
  <c r="I77" i="17"/>
  <c r="I78" i="17"/>
  <c r="I79" i="17"/>
  <c r="I85" i="17"/>
  <c r="I81" i="17"/>
  <c r="I82" i="17"/>
  <c r="I83" i="17"/>
  <c r="I84" i="17"/>
  <c r="I299" i="17"/>
  <c r="I86" i="17"/>
  <c r="I87" i="17"/>
  <c r="I88" i="17"/>
  <c r="I80" i="17"/>
  <c r="I90" i="17"/>
  <c r="I91" i="17"/>
  <c r="I92" i="17"/>
  <c r="I93" i="17"/>
  <c r="I94" i="17"/>
  <c r="I95" i="17"/>
  <c r="I96" i="17"/>
  <c r="I97" i="17"/>
  <c r="I98" i="17"/>
  <c r="I99" i="17"/>
  <c r="I100" i="17"/>
  <c r="I101" i="17"/>
  <c r="I102" i="17"/>
  <c r="I103" i="17"/>
  <c r="I343" i="17"/>
  <c r="I105" i="17"/>
  <c r="I106" i="17"/>
  <c r="I107" i="17"/>
  <c r="I108" i="17"/>
  <c r="I65" i="17"/>
  <c r="I110" i="17"/>
  <c r="I111" i="17"/>
  <c r="I112" i="17"/>
  <c r="I113" i="17"/>
  <c r="I114" i="17"/>
  <c r="I115" i="17"/>
  <c r="I116" i="17"/>
  <c r="I109" i="17"/>
  <c r="I118" i="17"/>
  <c r="I119" i="17"/>
  <c r="I120" i="17"/>
  <c r="I121" i="17"/>
  <c r="I122" i="17"/>
  <c r="I123" i="17"/>
  <c r="I124" i="17"/>
  <c r="I125" i="17"/>
  <c r="I126" i="17"/>
  <c r="I127" i="17"/>
  <c r="I128" i="17"/>
  <c r="I129" i="17"/>
  <c r="I130" i="17"/>
  <c r="I131" i="17"/>
  <c r="I132" i="17"/>
  <c r="I133" i="17"/>
  <c r="I134" i="17"/>
  <c r="I135" i="17"/>
  <c r="I136" i="17"/>
  <c r="I137" i="17"/>
  <c r="I138" i="17"/>
  <c r="I274"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165" i="17"/>
  <c r="I166" i="17"/>
  <c r="I167" i="17"/>
  <c r="I168" i="17"/>
  <c r="I169" i="17"/>
  <c r="I170" i="17"/>
  <c r="I171" i="17"/>
  <c r="I172" i="17"/>
  <c r="I173" i="17"/>
  <c r="I174" i="17"/>
  <c r="I194" i="17"/>
  <c r="I176" i="17"/>
  <c r="I177" i="17"/>
  <c r="I199" i="17"/>
  <c r="I179" i="17"/>
  <c r="I180" i="17"/>
  <c r="I181" i="17"/>
  <c r="I383" i="17"/>
  <c r="I183" i="17"/>
  <c r="I210" i="17"/>
  <c r="I185" i="17"/>
  <c r="I186" i="17"/>
  <c r="I187" i="17"/>
  <c r="I188" i="17"/>
  <c r="I189" i="17"/>
  <c r="I190" i="17"/>
  <c r="I191" i="17"/>
  <c r="I192" i="17"/>
  <c r="I193" i="17"/>
  <c r="I175" i="17"/>
  <c r="I195" i="17"/>
  <c r="I196" i="17"/>
  <c r="I197" i="17"/>
  <c r="I198" i="17"/>
  <c r="I178" i="17"/>
  <c r="I200" i="17"/>
  <c r="I201" i="17"/>
  <c r="I202" i="17"/>
  <c r="I203" i="17"/>
  <c r="I204" i="17"/>
  <c r="I205" i="17"/>
  <c r="I206" i="17"/>
  <c r="I207" i="17"/>
  <c r="I208" i="17"/>
  <c r="I209" i="17"/>
  <c r="I252" i="17"/>
  <c r="I211" i="17"/>
  <c r="I212" i="17"/>
  <c r="I213" i="17"/>
  <c r="I214" i="17"/>
  <c r="I215" i="17"/>
  <c r="I216" i="17"/>
  <c r="I217" i="17"/>
  <c r="I218" i="17"/>
  <c r="I219" i="17"/>
  <c r="I220" i="17"/>
  <c r="I221" i="17"/>
  <c r="I222" i="17"/>
  <c r="I223" i="17"/>
  <c r="I224" i="17"/>
  <c r="I225" i="17"/>
  <c r="I226" i="17"/>
  <c r="I139" i="17"/>
  <c r="I228" i="17"/>
  <c r="I229" i="17"/>
  <c r="I182" i="17"/>
  <c r="I89" i="17"/>
  <c r="I232" i="17"/>
  <c r="I233" i="17"/>
  <c r="I234" i="17"/>
  <c r="I235" i="17"/>
  <c r="I236" i="17"/>
  <c r="I104" i="17"/>
  <c r="I238" i="17"/>
  <c r="I239" i="17"/>
  <c r="I240" i="17"/>
  <c r="I241" i="17"/>
  <c r="I242" i="17"/>
  <c r="I243" i="17"/>
  <c r="I244" i="17"/>
  <c r="I245" i="17"/>
  <c r="I117" i="17"/>
  <c r="I247" i="17"/>
  <c r="I248" i="17"/>
  <c r="I296" i="17"/>
  <c r="I250" i="17"/>
  <c r="I251" i="17"/>
  <c r="I282" i="17"/>
  <c r="I227" i="17"/>
  <c r="I254" i="17"/>
  <c r="I255" i="17"/>
  <c r="I256" i="17"/>
  <c r="I257" i="17"/>
  <c r="I258" i="17"/>
  <c r="I259" i="17"/>
  <c r="I260" i="17"/>
  <c r="I261" i="17"/>
  <c r="I262" i="17"/>
  <c r="I263" i="17"/>
  <c r="I264" i="17"/>
  <c r="I265" i="17"/>
  <c r="I266" i="17"/>
  <c r="I267" i="17"/>
  <c r="I268" i="17"/>
  <c r="I269" i="17"/>
  <c r="I270" i="17"/>
  <c r="I271" i="17"/>
  <c r="I272" i="17"/>
  <c r="I273" i="17"/>
  <c r="I302" i="17"/>
  <c r="I275" i="17"/>
  <c r="I276" i="17"/>
  <c r="I277" i="17"/>
  <c r="I278" i="17"/>
  <c r="I279" i="17"/>
  <c r="I280" i="17"/>
  <c r="I281" i="17"/>
  <c r="I388" i="17"/>
  <c r="I283" i="17"/>
  <c r="I284" i="17"/>
  <c r="I285" i="17"/>
  <c r="I286" i="17"/>
  <c r="I403" i="17"/>
  <c r="I288" i="17"/>
  <c r="I289" i="17"/>
  <c r="I290" i="17"/>
  <c r="I291" i="17"/>
  <c r="I292" i="17"/>
  <c r="I293" i="17"/>
  <c r="I294" i="17"/>
  <c r="I295" i="17"/>
  <c r="I246" i="17"/>
  <c r="I297" i="17"/>
  <c r="I298" i="17"/>
  <c r="I389" i="17"/>
  <c r="I300" i="17"/>
  <c r="I301" i="17"/>
  <c r="I184" i="17"/>
  <c r="I303" i="17"/>
  <c r="I230" i="17"/>
  <c r="I305" i="17"/>
  <c r="I306" i="17"/>
  <c r="I307" i="17"/>
  <c r="I308" i="17"/>
  <c r="I309" i="17"/>
  <c r="I310" i="17"/>
  <c r="I311" i="17"/>
  <c r="I312" i="17"/>
  <c r="I313" i="17"/>
  <c r="I314" i="17"/>
  <c r="I315" i="17"/>
  <c r="I316" i="17"/>
  <c r="I317" i="17"/>
  <c r="I318" i="17"/>
  <c r="I319" i="17"/>
  <c r="I320" i="17"/>
  <c r="I321" i="17"/>
  <c r="I322" i="17"/>
  <c r="I323" i="17"/>
  <c r="I324" i="17"/>
  <c r="I325" i="17"/>
  <c r="I326" i="17"/>
  <c r="I327" i="17"/>
  <c r="I328" i="17"/>
  <c r="I329" i="17"/>
  <c r="I330" i="17"/>
  <c r="I331" i="17"/>
  <c r="I332" i="17"/>
  <c r="I333" i="17"/>
  <c r="I334" i="17"/>
  <c r="I335" i="17"/>
  <c r="I336" i="17"/>
  <c r="I337" i="17"/>
  <c r="I338" i="17"/>
  <c r="I339" i="17"/>
  <c r="I340" i="17"/>
  <c r="I341" i="17"/>
  <c r="I342" i="17"/>
  <c r="I287" i="17"/>
  <c r="I344" i="17"/>
  <c r="I345" i="17"/>
  <c r="I346" i="17"/>
  <c r="I347" i="17"/>
  <c r="I348" i="17"/>
  <c r="I349" i="17"/>
  <c r="I350" i="17"/>
  <c r="I351" i="17"/>
  <c r="I352" i="17"/>
  <c r="I353" i="17"/>
  <c r="I354" i="17"/>
  <c r="I355" i="17"/>
  <c r="I356" i="17"/>
  <c r="I357" i="17"/>
  <c r="I359" i="17"/>
  <c r="I360" i="17"/>
  <c r="I361" i="17"/>
  <c r="I362" i="17"/>
  <c r="I363" i="17"/>
  <c r="I364" i="17"/>
  <c r="I365" i="17"/>
  <c r="I366" i="17"/>
  <c r="I367" i="17"/>
  <c r="I368" i="17"/>
  <c r="I369" i="17"/>
  <c r="I370" i="17"/>
  <c r="I371" i="17"/>
  <c r="I372" i="17"/>
  <c r="I373" i="17"/>
  <c r="I374" i="17"/>
  <c r="I375" i="17"/>
  <c r="I376" i="17"/>
  <c r="I377" i="17"/>
  <c r="I378" i="17"/>
  <c r="I379" i="17"/>
  <c r="I380" i="17"/>
  <c r="I381" i="17"/>
  <c r="I382" i="17"/>
  <c r="I231" i="17"/>
  <c r="I384" i="17"/>
  <c r="I385" i="17"/>
  <c r="I386" i="17"/>
  <c r="I387" i="17"/>
  <c r="I402" i="17"/>
  <c r="I304" i="17"/>
  <c r="I390" i="17"/>
  <c r="I391" i="17"/>
  <c r="I392" i="17"/>
  <c r="I393" i="17"/>
  <c r="I394" i="17"/>
  <c r="I395" i="17"/>
  <c r="I396" i="17"/>
  <c r="I397" i="17"/>
  <c r="I398" i="17"/>
  <c r="I399" i="17"/>
  <c r="I400" i="17"/>
  <c r="I401" i="17"/>
  <c r="I253" i="17"/>
  <c r="I237" i="17"/>
  <c r="I404" i="17"/>
  <c r="I405" i="17"/>
  <c r="I406" i="17"/>
  <c r="I407" i="17"/>
  <c r="I408" i="17"/>
  <c r="I409" i="17"/>
  <c r="I410" i="17"/>
  <c r="I411" i="17"/>
  <c r="I412" i="17"/>
  <c r="I413" i="17"/>
  <c r="I414" i="17"/>
  <c r="I415" i="17"/>
  <c r="I416" i="17"/>
  <c r="I417" i="17"/>
  <c r="I418" i="17"/>
  <c r="I419" i="17"/>
  <c r="I420" i="17"/>
  <c r="I421" i="17"/>
  <c r="I422" i="17"/>
  <c r="I423" i="17"/>
  <c r="I2" i="17"/>
  <c r="F3" i="17"/>
  <c r="F4" i="17"/>
  <c r="F5" i="17"/>
  <c r="F6" i="17"/>
  <c r="F7"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249" i="17"/>
  <c r="F66" i="17"/>
  <c r="F67" i="17"/>
  <c r="F68" i="17"/>
  <c r="F69" i="17"/>
  <c r="F70" i="17"/>
  <c r="F71" i="17"/>
  <c r="F72" i="17"/>
  <c r="F73" i="17"/>
  <c r="F74" i="17"/>
  <c r="F75" i="17"/>
  <c r="F76" i="17"/>
  <c r="F77" i="17"/>
  <c r="F78" i="17"/>
  <c r="F79" i="17"/>
  <c r="F85" i="17"/>
  <c r="F81" i="17"/>
  <c r="F82" i="17"/>
  <c r="F83" i="17"/>
  <c r="F84" i="17"/>
  <c r="F299" i="17"/>
  <c r="F86" i="17"/>
  <c r="F87" i="17"/>
  <c r="F88" i="17"/>
  <c r="F80" i="17"/>
  <c r="F90" i="17"/>
  <c r="F91" i="17"/>
  <c r="F92" i="17"/>
  <c r="F93" i="17"/>
  <c r="F94" i="17"/>
  <c r="F95" i="17"/>
  <c r="F96" i="17"/>
  <c r="F97" i="17"/>
  <c r="F98" i="17"/>
  <c r="F99" i="17"/>
  <c r="F100" i="17"/>
  <c r="F101" i="17"/>
  <c r="F102" i="17"/>
  <c r="F103" i="17"/>
  <c r="F343" i="17"/>
  <c r="F105" i="17"/>
  <c r="F106" i="17"/>
  <c r="F107" i="17"/>
  <c r="F108" i="17"/>
  <c r="F65" i="17"/>
  <c r="F110" i="17"/>
  <c r="F111" i="17"/>
  <c r="F112" i="17"/>
  <c r="F113" i="17"/>
  <c r="F114" i="17"/>
  <c r="F115" i="17"/>
  <c r="F116" i="17"/>
  <c r="F109" i="17"/>
  <c r="F118" i="17"/>
  <c r="F119" i="17"/>
  <c r="F120" i="17"/>
  <c r="F121" i="17"/>
  <c r="F122" i="17"/>
  <c r="F123" i="17"/>
  <c r="F124" i="17"/>
  <c r="F125" i="17"/>
  <c r="F126" i="17"/>
  <c r="F127" i="17"/>
  <c r="F128" i="17"/>
  <c r="F129" i="17"/>
  <c r="F130" i="17"/>
  <c r="F131" i="17"/>
  <c r="F132" i="17"/>
  <c r="F133" i="17"/>
  <c r="F134" i="17"/>
  <c r="F135" i="17"/>
  <c r="F136" i="17"/>
  <c r="F137" i="17"/>
  <c r="F138" i="17"/>
  <c r="F274"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94" i="17"/>
  <c r="F176" i="17"/>
  <c r="F177" i="17"/>
  <c r="F199" i="17"/>
  <c r="F179" i="17"/>
  <c r="F180" i="17"/>
  <c r="F181" i="17"/>
  <c r="F383" i="17"/>
  <c r="F183" i="17"/>
  <c r="F210" i="17"/>
  <c r="F185" i="17"/>
  <c r="F186" i="17"/>
  <c r="F187" i="17"/>
  <c r="F188" i="17"/>
  <c r="F189" i="17"/>
  <c r="F190" i="17"/>
  <c r="F191" i="17"/>
  <c r="F192" i="17"/>
  <c r="F193" i="17"/>
  <c r="F175" i="17"/>
  <c r="F195" i="17"/>
  <c r="F196" i="17"/>
  <c r="F197" i="17"/>
  <c r="F198" i="17"/>
  <c r="F178" i="17"/>
  <c r="F200" i="17"/>
  <c r="F201" i="17"/>
  <c r="F202" i="17"/>
  <c r="F203" i="17"/>
  <c r="F204" i="17"/>
  <c r="F205" i="17"/>
  <c r="F206" i="17"/>
  <c r="F207" i="17"/>
  <c r="F208" i="17"/>
  <c r="F209" i="17"/>
  <c r="F252" i="17"/>
  <c r="F211" i="17"/>
  <c r="F212" i="17"/>
  <c r="F213" i="17"/>
  <c r="F214" i="17"/>
  <c r="F215" i="17"/>
  <c r="F216" i="17"/>
  <c r="F217" i="17"/>
  <c r="F218" i="17"/>
  <c r="F219" i="17"/>
  <c r="F220" i="17"/>
  <c r="F221" i="17"/>
  <c r="F222" i="17"/>
  <c r="F223" i="17"/>
  <c r="F224" i="17"/>
  <c r="F225" i="17"/>
  <c r="F226" i="17"/>
  <c r="F139" i="17"/>
  <c r="F228" i="17"/>
  <c r="F229" i="17"/>
  <c r="F182" i="17"/>
  <c r="F89" i="17"/>
  <c r="F232" i="17"/>
  <c r="F233" i="17"/>
  <c r="F234" i="17"/>
  <c r="F235" i="17"/>
  <c r="F236" i="17"/>
  <c r="F104" i="17"/>
  <c r="F238" i="17"/>
  <c r="F239" i="17"/>
  <c r="F240" i="17"/>
  <c r="F241" i="17"/>
  <c r="F242" i="17"/>
  <c r="F243" i="17"/>
  <c r="F244" i="17"/>
  <c r="F245" i="17"/>
  <c r="F117" i="17"/>
  <c r="F247" i="17"/>
  <c r="F248" i="17"/>
  <c r="F296" i="17"/>
  <c r="F250" i="17"/>
  <c r="F251" i="17"/>
  <c r="F282" i="17"/>
  <c r="F227" i="17"/>
  <c r="F254" i="17"/>
  <c r="F255" i="17"/>
  <c r="F256" i="17"/>
  <c r="F257" i="17"/>
  <c r="F258" i="17"/>
  <c r="F259" i="17"/>
  <c r="F260" i="17"/>
  <c r="F261" i="17"/>
  <c r="F262" i="17"/>
  <c r="F263" i="17"/>
  <c r="F264" i="17"/>
  <c r="F265" i="17"/>
  <c r="F266" i="17"/>
  <c r="F267" i="17"/>
  <c r="F268" i="17"/>
  <c r="F269" i="17"/>
  <c r="F270" i="17"/>
  <c r="F271" i="17"/>
  <c r="F272" i="17"/>
  <c r="F273" i="17"/>
  <c r="F302" i="17"/>
  <c r="F275" i="17"/>
  <c r="F276" i="17"/>
  <c r="F277" i="17"/>
  <c r="F278" i="17"/>
  <c r="F279" i="17"/>
  <c r="F280" i="17"/>
  <c r="F281" i="17"/>
  <c r="F388" i="17"/>
  <c r="F283" i="17"/>
  <c r="F284" i="17"/>
  <c r="F285" i="17"/>
  <c r="F286" i="17"/>
  <c r="F403" i="17"/>
  <c r="F288" i="17"/>
  <c r="F289" i="17"/>
  <c r="F290" i="17"/>
  <c r="F291" i="17"/>
  <c r="F292" i="17"/>
  <c r="F293" i="17"/>
  <c r="F294" i="17"/>
  <c r="F295" i="17"/>
  <c r="F246" i="17"/>
  <c r="F297" i="17"/>
  <c r="F298" i="17"/>
  <c r="F389" i="17"/>
  <c r="F300" i="17"/>
  <c r="F301" i="17"/>
  <c r="F184" i="17"/>
  <c r="F303" i="17"/>
  <c r="F230" i="17"/>
  <c r="F305" i="17"/>
  <c r="F306" i="17"/>
  <c r="F307" i="17"/>
  <c r="F308" i="17"/>
  <c r="F309" i="17"/>
  <c r="F310" i="17"/>
  <c r="F311" i="17"/>
  <c r="F312" i="17"/>
  <c r="F313" i="17"/>
  <c r="F314" i="17"/>
  <c r="F315" i="17"/>
  <c r="F316" i="17"/>
  <c r="F317" i="17"/>
  <c r="F318" i="17"/>
  <c r="F319" i="17"/>
  <c r="F320" i="17"/>
  <c r="F321" i="17"/>
  <c r="F322" i="17"/>
  <c r="F323" i="17"/>
  <c r="F324" i="17"/>
  <c r="F325" i="17"/>
  <c r="F326" i="17"/>
  <c r="F327" i="17"/>
  <c r="F328" i="17"/>
  <c r="F329" i="17"/>
  <c r="F330" i="17"/>
  <c r="F331" i="17"/>
  <c r="F332" i="17"/>
  <c r="F333" i="17"/>
  <c r="F334" i="17"/>
  <c r="F335" i="17"/>
  <c r="F336" i="17"/>
  <c r="F337" i="17"/>
  <c r="F338" i="17"/>
  <c r="F339" i="17"/>
  <c r="F340" i="17"/>
  <c r="F341" i="17"/>
  <c r="F342" i="17"/>
  <c r="F287" i="17"/>
  <c r="F344" i="17"/>
  <c r="F345" i="17"/>
  <c r="F346" i="17"/>
  <c r="F347" i="17"/>
  <c r="F348" i="17"/>
  <c r="F349" i="17"/>
  <c r="F350" i="17"/>
  <c r="F351" i="17"/>
  <c r="F352" i="17"/>
  <c r="F353" i="17"/>
  <c r="F354" i="17"/>
  <c r="F355" i="17"/>
  <c r="F356" i="17"/>
  <c r="F357" i="17"/>
  <c r="F359" i="17"/>
  <c r="F360" i="17"/>
  <c r="F361" i="17"/>
  <c r="F362" i="17"/>
  <c r="F363" i="17"/>
  <c r="F364" i="17"/>
  <c r="F365" i="17"/>
  <c r="F366" i="17"/>
  <c r="F367" i="17"/>
  <c r="F368" i="17"/>
  <c r="F369" i="17"/>
  <c r="F370" i="17"/>
  <c r="F371" i="17"/>
  <c r="F372" i="17"/>
  <c r="F373" i="17"/>
  <c r="F374" i="17"/>
  <c r="F375" i="17"/>
  <c r="F376" i="17"/>
  <c r="F377" i="17"/>
  <c r="F378" i="17"/>
  <c r="F379" i="17"/>
  <c r="F380" i="17"/>
  <c r="F381" i="17"/>
  <c r="F382" i="17"/>
  <c r="F231" i="17"/>
  <c r="F384" i="17"/>
  <c r="F385" i="17"/>
  <c r="F386" i="17"/>
  <c r="F387" i="17"/>
  <c r="F402" i="17"/>
  <c r="F304" i="17"/>
  <c r="F390" i="17"/>
  <c r="F391" i="17"/>
  <c r="F392" i="17"/>
  <c r="F393" i="17"/>
  <c r="F394" i="17"/>
  <c r="F395" i="17"/>
  <c r="F396" i="17"/>
  <c r="F397" i="17"/>
  <c r="F398" i="17"/>
  <c r="F399" i="17"/>
  <c r="F400" i="17"/>
  <c r="F401" i="17"/>
  <c r="F253" i="17"/>
  <c r="F237" i="17"/>
  <c r="F404" i="17"/>
  <c r="F405" i="17"/>
  <c r="F406" i="17"/>
  <c r="F407" i="17"/>
  <c r="F408" i="17"/>
  <c r="F409" i="17"/>
  <c r="F410" i="17"/>
  <c r="F411" i="17"/>
  <c r="F412" i="17"/>
  <c r="F413" i="17"/>
  <c r="F414" i="17"/>
  <c r="F415" i="17"/>
  <c r="F416" i="17"/>
  <c r="F417" i="17"/>
  <c r="F418" i="17"/>
  <c r="F419" i="17"/>
  <c r="F420" i="17"/>
  <c r="F421" i="17"/>
  <c r="F422" i="17"/>
  <c r="F423" i="17"/>
  <c r="F2" i="17"/>
  <c r="H5" i="16" l="1"/>
  <c r="H4" i="16"/>
  <c r="H3" i="16"/>
  <c r="H2" i="16"/>
  <c r="G3" i="9" l="1"/>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2" i="9"/>
  <c r="E429" i="16" l="1"/>
  <c r="D429" i="16"/>
  <c r="K427" i="16"/>
  <c r="H427" i="16"/>
  <c r="F427" i="16"/>
  <c r="F426" i="16"/>
  <c r="F425" i="16"/>
  <c r="F424" i="16"/>
  <c r="F423" i="16"/>
  <c r="F422" i="16"/>
  <c r="F421" i="16"/>
  <c r="F420" i="16"/>
  <c r="F419" i="16"/>
  <c r="F418" i="16"/>
  <c r="F417" i="16"/>
  <c r="F416" i="16"/>
  <c r="F415" i="16"/>
  <c r="F414" i="16"/>
  <c r="F413" i="16"/>
  <c r="F412" i="16"/>
  <c r="H411" i="16"/>
  <c r="F411" i="16"/>
  <c r="F410" i="16"/>
  <c r="F409" i="16"/>
  <c r="F408" i="16"/>
  <c r="F407" i="16"/>
  <c r="F406" i="16"/>
  <c r="F405" i="16"/>
  <c r="F404" i="16"/>
  <c r="F403" i="16"/>
  <c r="F402" i="16"/>
  <c r="F401" i="16"/>
  <c r="F400" i="16"/>
  <c r="F399" i="16"/>
  <c r="F398" i="16"/>
  <c r="F397" i="16"/>
  <c r="F396" i="16"/>
  <c r="F395" i="16"/>
  <c r="F394" i="16"/>
  <c r="F393" i="16"/>
  <c r="F392" i="16"/>
  <c r="F391" i="16"/>
  <c r="F390" i="16"/>
  <c r="H389" i="16"/>
  <c r="F389" i="16"/>
  <c r="F388" i="16"/>
  <c r="F387" i="16"/>
  <c r="F386" i="16"/>
  <c r="F385" i="16"/>
  <c r="F384" i="16"/>
  <c r="F383" i="16"/>
  <c r="F382" i="16"/>
  <c r="F381" i="16"/>
  <c r="F380" i="16"/>
  <c r="F379" i="16"/>
  <c r="F378" i="16"/>
  <c r="F377" i="16"/>
  <c r="F376" i="16"/>
  <c r="F375" i="16"/>
  <c r="F374" i="16"/>
  <c r="F373" i="16"/>
  <c r="F372" i="16"/>
  <c r="F371" i="16"/>
  <c r="F370" i="16"/>
  <c r="F369" i="16"/>
  <c r="F368" i="16"/>
  <c r="F367" i="16"/>
  <c r="F366" i="16"/>
  <c r="F365" i="16"/>
  <c r="F364" i="16"/>
  <c r="F363" i="16"/>
  <c r="H362" i="16"/>
  <c r="F362" i="16"/>
  <c r="F361" i="16"/>
  <c r="F360" i="16"/>
  <c r="F359" i="16"/>
  <c r="F358" i="16"/>
  <c r="F357" i="16"/>
  <c r="F356" i="16"/>
  <c r="F355" i="16"/>
  <c r="F354" i="16"/>
  <c r="F353" i="16"/>
  <c r="F352" i="16"/>
  <c r="F351" i="16"/>
  <c r="F350" i="16"/>
  <c r="F349" i="16"/>
  <c r="F348" i="16"/>
  <c r="F347" i="16"/>
  <c r="F346" i="16"/>
  <c r="F345" i="16"/>
  <c r="F344" i="16"/>
  <c r="F343" i="16"/>
  <c r="F342" i="16"/>
  <c r="F341" i="16"/>
  <c r="F340" i="16"/>
  <c r="F339" i="16"/>
  <c r="F338" i="16"/>
  <c r="F337" i="16"/>
  <c r="F336" i="16"/>
  <c r="F335" i="16"/>
  <c r="F334" i="16"/>
  <c r="H333" i="16"/>
  <c r="F333" i="16"/>
  <c r="F332" i="16"/>
  <c r="F331" i="16"/>
  <c r="F330" i="16"/>
  <c r="F329" i="16"/>
  <c r="F328" i="16"/>
  <c r="F327" i="16"/>
  <c r="F326" i="16"/>
  <c r="F325" i="16"/>
  <c r="F324" i="16"/>
  <c r="F323" i="16"/>
  <c r="F322" i="16"/>
  <c r="F321" i="16"/>
  <c r="F320" i="16"/>
  <c r="F319" i="16"/>
  <c r="F318" i="16"/>
  <c r="F317" i="16"/>
  <c r="F316" i="16"/>
  <c r="F315" i="16"/>
  <c r="F314" i="16"/>
  <c r="H313" i="16"/>
  <c r="F313" i="16"/>
  <c r="F312" i="16"/>
  <c r="F311" i="16"/>
  <c r="F310" i="16"/>
  <c r="F309" i="16"/>
  <c r="F308" i="16"/>
  <c r="F307" i="16"/>
  <c r="F306" i="16"/>
  <c r="F305" i="16"/>
  <c r="F304" i="16"/>
  <c r="F303" i="16"/>
  <c r="F302" i="16"/>
  <c r="F301" i="16"/>
  <c r="F300" i="16"/>
  <c r="F299" i="16"/>
  <c r="F298" i="16"/>
  <c r="F297" i="16"/>
  <c r="F296" i="16"/>
  <c r="F295" i="16"/>
  <c r="F294" i="16"/>
  <c r="F293" i="16"/>
  <c r="F292" i="16"/>
  <c r="F291" i="16"/>
  <c r="I290" i="16"/>
  <c r="H290" i="16"/>
  <c r="F290" i="16"/>
  <c r="K289" i="16"/>
  <c r="H289" i="16"/>
  <c r="F289" i="16"/>
  <c r="F288" i="16"/>
  <c r="F287" i="16"/>
  <c r="F286" i="16"/>
  <c r="F285" i="16"/>
  <c r="F284" i="16"/>
  <c r="F283" i="16"/>
  <c r="F282" i="16"/>
  <c r="F281" i="16"/>
  <c r="F280" i="16"/>
  <c r="F279" i="16"/>
  <c r="F278" i="16"/>
  <c r="F277" i="16"/>
  <c r="F276" i="16"/>
  <c r="F275" i="16"/>
  <c r="F274" i="16"/>
  <c r="F273" i="16"/>
  <c r="F272" i="16"/>
  <c r="F271" i="16"/>
  <c r="H270" i="16"/>
  <c r="F270" i="16"/>
  <c r="F269" i="16"/>
  <c r="F268" i="16"/>
  <c r="F267" i="16"/>
  <c r="F266" i="16"/>
  <c r="F265" i="16"/>
  <c r="F264" i="16"/>
  <c r="F263" i="16"/>
  <c r="F262" i="16"/>
  <c r="F261" i="16"/>
  <c r="F260" i="16"/>
  <c r="F259" i="16"/>
  <c r="F258" i="16"/>
  <c r="F257" i="16"/>
  <c r="F256" i="16"/>
  <c r="F255" i="16"/>
  <c r="F254" i="16"/>
  <c r="F253" i="16"/>
  <c r="F252" i="16"/>
  <c r="F251" i="16"/>
  <c r="F250" i="16"/>
  <c r="F249" i="16"/>
  <c r="H248" i="16"/>
  <c r="F248" i="16"/>
  <c r="F247" i="16"/>
  <c r="F246" i="16"/>
  <c r="F245" i="16"/>
  <c r="F244" i="16"/>
  <c r="F243" i="16"/>
  <c r="F242" i="16"/>
  <c r="F241" i="16"/>
  <c r="F240" i="16"/>
  <c r="F239" i="16"/>
  <c r="F238" i="16"/>
  <c r="F237" i="16"/>
  <c r="F236" i="16"/>
  <c r="F235" i="16"/>
  <c r="F234" i="16"/>
  <c r="F233" i="16"/>
  <c r="F232" i="16"/>
  <c r="F231" i="16"/>
  <c r="F230" i="16"/>
  <c r="H229" i="16"/>
  <c r="F229" i="16"/>
  <c r="F228" i="16"/>
  <c r="F227" i="16"/>
  <c r="F226" i="16"/>
  <c r="F225" i="16"/>
  <c r="F224" i="16"/>
  <c r="F223" i="16"/>
  <c r="F222" i="16"/>
  <c r="F221" i="16"/>
  <c r="F220" i="16"/>
  <c r="F219" i="16"/>
  <c r="F218" i="16"/>
  <c r="F217" i="16"/>
  <c r="F216" i="16"/>
  <c r="F215" i="16"/>
  <c r="F214" i="16"/>
  <c r="F213" i="16"/>
  <c r="F212" i="16"/>
  <c r="F211" i="16"/>
  <c r="F210" i="16"/>
  <c r="F209" i="16"/>
  <c r="F208" i="16"/>
  <c r="F207" i="16"/>
  <c r="H206" i="16"/>
  <c r="F206" i="16"/>
  <c r="F205" i="16"/>
  <c r="F204" i="16"/>
  <c r="F203" i="16"/>
  <c r="F202" i="16"/>
  <c r="F201" i="16"/>
  <c r="F200" i="16"/>
  <c r="F199" i="16"/>
  <c r="F198" i="16"/>
  <c r="F197" i="16"/>
  <c r="F196" i="16"/>
  <c r="F195" i="16"/>
  <c r="F194" i="16"/>
  <c r="F193" i="16"/>
  <c r="F192" i="16"/>
  <c r="F191" i="16"/>
  <c r="F190" i="16"/>
  <c r="F189" i="16"/>
  <c r="K188" i="16"/>
  <c r="H188" i="16"/>
  <c r="F188" i="16"/>
  <c r="F187" i="16"/>
  <c r="F186" i="16"/>
  <c r="F185" i="16"/>
  <c r="F184" i="16"/>
  <c r="F183" i="16"/>
  <c r="F182" i="16"/>
  <c r="F181" i="16"/>
  <c r="F180" i="16"/>
  <c r="F179" i="16"/>
  <c r="F178" i="16"/>
  <c r="F177" i="16"/>
  <c r="F176" i="16"/>
  <c r="F175" i="16"/>
  <c r="F174" i="16"/>
  <c r="F173" i="16"/>
  <c r="F172" i="16"/>
  <c r="F171" i="16"/>
  <c r="F170" i="16"/>
  <c r="F169" i="16"/>
  <c r="F168" i="16"/>
  <c r="F167" i="16"/>
  <c r="F166" i="16"/>
  <c r="F165" i="16"/>
  <c r="F164" i="16"/>
  <c r="H163" i="16"/>
  <c r="F163" i="16"/>
  <c r="F162" i="16"/>
  <c r="F161" i="16"/>
  <c r="F160" i="16"/>
  <c r="F159" i="16"/>
  <c r="F158" i="16"/>
  <c r="F157" i="16"/>
  <c r="F156" i="16"/>
  <c r="F155" i="16"/>
  <c r="F154" i="16"/>
  <c r="F153" i="16"/>
  <c r="F152" i="16"/>
  <c r="F151" i="16"/>
  <c r="F150" i="16"/>
  <c r="F149" i="16"/>
  <c r="F148" i="16"/>
  <c r="F147" i="16"/>
  <c r="H146" i="16"/>
  <c r="F146" i="16"/>
  <c r="F145" i="16"/>
  <c r="F144" i="16"/>
  <c r="F143" i="16"/>
  <c r="F142" i="16"/>
  <c r="F141" i="16"/>
  <c r="F140" i="16"/>
  <c r="F139" i="16"/>
  <c r="F138" i="16"/>
  <c r="F137" i="16"/>
  <c r="F136" i="16"/>
  <c r="F135" i="16"/>
  <c r="F134" i="16"/>
  <c r="H133" i="16"/>
  <c r="F133" i="16"/>
  <c r="F132" i="16"/>
  <c r="F131" i="16"/>
  <c r="F130" i="16"/>
  <c r="F129" i="16"/>
  <c r="F128" i="16"/>
  <c r="F127" i="16"/>
  <c r="F126" i="16"/>
  <c r="F125" i="16"/>
  <c r="F124" i="16"/>
  <c r="F123" i="16"/>
  <c r="F122" i="16"/>
  <c r="F121" i="16"/>
  <c r="F120" i="16"/>
  <c r="F119" i="16"/>
  <c r="H118" i="16"/>
  <c r="F118" i="16"/>
  <c r="F117" i="16"/>
  <c r="F116" i="16"/>
  <c r="F115" i="16"/>
  <c r="F114" i="16"/>
  <c r="F113" i="16"/>
  <c r="F112" i="16"/>
  <c r="F111" i="16"/>
  <c r="F110" i="16"/>
  <c r="F109" i="16"/>
  <c r="F108" i="16"/>
  <c r="F107" i="16"/>
  <c r="H106"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H77" i="16"/>
  <c r="F77" i="16"/>
  <c r="F76" i="16"/>
  <c r="F75" i="16"/>
  <c r="F74" i="16"/>
  <c r="F73" i="16"/>
  <c r="F72" i="16"/>
  <c r="F71" i="16"/>
  <c r="F70" i="16"/>
  <c r="F69" i="16"/>
  <c r="F68" i="16"/>
  <c r="F67" i="16"/>
  <c r="F66" i="16"/>
  <c r="F65" i="16"/>
  <c r="H64" i="16"/>
  <c r="F64" i="16"/>
  <c r="F63" i="16"/>
  <c r="F62" i="16"/>
  <c r="F61" i="16"/>
  <c r="F60" i="16"/>
  <c r="F59" i="16"/>
  <c r="F58" i="16"/>
  <c r="F57" i="16"/>
  <c r="F56" i="16"/>
  <c r="F55" i="16"/>
  <c r="F54" i="16"/>
  <c r="F53" i="16"/>
  <c r="F52" i="16"/>
  <c r="F51" i="16"/>
  <c r="H50" i="16"/>
  <c r="F50" i="16"/>
  <c r="F49" i="16"/>
  <c r="F48" i="16"/>
  <c r="F47" i="16"/>
  <c r="F46" i="16"/>
  <c r="F45" i="16"/>
  <c r="F44" i="16"/>
  <c r="F43" i="16"/>
  <c r="F42" i="16"/>
  <c r="F41" i="16"/>
  <c r="F40" i="16"/>
  <c r="F39" i="16"/>
  <c r="F38" i="16"/>
  <c r="F37" i="16"/>
  <c r="F36" i="16"/>
  <c r="F35" i="16"/>
  <c r="F34" i="16"/>
  <c r="F33" i="16"/>
  <c r="F32" i="16"/>
  <c r="F31" i="16"/>
  <c r="F30" i="16"/>
  <c r="F29" i="16"/>
  <c r="F28" i="16"/>
  <c r="H27" i="16"/>
  <c r="F27" i="16"/>
  <c r="F26" i="16"/>
  <c r="F25" i="16"/>
  <c r="F24" i="16"/>
  <c r="F23" i="16"/>
  <c r="F22" i="16"/>
  <c r="F21" i="16"/>
  <c r="F20" i="16"/>
  <c r="F19" i="16"/>
  <c r="F18" i="16"/>
  <c r="F17" i="16"/>
  <c r="F16" i="16"/>
  <c r="F15" i="16"/>
  <c r="F14" i="16"/>
  <c r="F13" i="16"/>
  <c r="F12" i="16"/>
  <c r="F11" i="16"/>
  <c r="F10" i="16"/>
  <c r="F9" i="16"/>
  <c r="F8" i="16"/>
  <c r="F7" i="16"/>
  <c r="F6" i="16"/>
  <c r="F5" i="16"/>
  <c r="G5" i="16" s="1"/>
  <c r="F4" i="16"/>
  <c r="G4" i="16" s="1"/>
  <c r="F3" i="16"/>
  <c r="G3" i="16" s="1"/>
  <c r="F2" i="16"/>
  <c r="G2" i="16" s="1"/>
  <c r="D128" i="14"/>
  <c r="D126" i="14"/>
  <c r="D125" i="14"/>
  <c r="D124" i="14"/>
  <c r="D123" i="14"/>
  <c r="D122" i="14"/>
  <c r="D121" i="14"/>
  <c r="D120" i="14"/>
  <c r="D119" i="14"/>
  <c r="D117" i="14"/>
  <c r="D116" i="14"/>
  <c r="D115" i="14"/>
  <c r="D114" i="14"/>
  <c r="D113" i="14"/>
  <c r="D112" i="14"/>
  <c r="D110" i="14"/>
  <c r="D109" i="14"/>
  <c r="D108" i="14"/>
  <c r="D107" i="14"/>
  <c r="D106" i="14"/>
  <c r="D105" i="14"/>
  <c r="D104" i="14"/>
  <c r="D103" i="14"/>
  <c r="D102" i="14"/>
  <c r="D101" i="14"/>
  <c r="D100" i="14"/>
  <c r="D99" i="14"/>
  <c r="D98" i="14"/>
  <c r="D97" i="14"/>
  <c r="D96" i="14"/>
  <c r="E10" i="14"/>
  <c r="E9" i="14"/>
  <c r="E8" i="14"/>
  <c r="E6" i="14"/>
  <c r="E5" i="14"/>
  <c r="E4" i="14"/>
  <c r="E3" i="14"/>
  <c r="I2" i="12"/>
  <c r="I61" i="12" s="1"/>
  <c r="J61" i="12" s="1"/>
  <c r="I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G61" i="12"/>
  <c r="D429" i="12"/>
  <c r="E429" i="12"/>
  <c r="G313" i="16" l="1"/>
  <c r="I313" i="16" s="1"/>
  <c r="G50" i="16"/>
  <c r="I50" i="16" s="1"/>
  <c r="G64" i="16"/>
  <c r="I64" i="16" s="1"/>
  <c r="G77" i="16"/>
  <c r="I77" i="16" s="1"/>
  <c r="G106" i="16"/>
  <c r="I106" i="16" s="1"/>
  <c r="G133" i="16"/>
  <c r="I133" i="16" s="1"/>
  <c r="G146" i="16"/>
  <c r="I146" i="16" s="1"/>
  <c r="G163" i="16"/>
  <c r="I163" i="16" s="1"/>
  <c r="G188" i="16"/>
  <c r="I188" i="16" s="1"/>
  <c r="G229" i="16"/>
  <c r="I229" i="16" s="1"/>
  <c r="G248" i="16"/>
  <c r="I248" i="16" s="1"/>
  <c r="G270" i="16"/>
  <c r="I270" i="16" s="1"/>
  <c r="G289" i="16"/>
  <c r="I289" i="16" s="1"/>
  <c r="J427" i="16"/>
  <c r="L427" i="16" s="1"/>
  <c r="G411" i="16"/>
  <c r="I411" i="16" s="1"/>
  <c r="J188" i="16"/>
  <c r="L188" i="16" s="1"/>
  <c r="G27" i="16"/>
  <c r="I27" i="16" s="1"/>
  <c r="G118" i="16"/>
  <c r="I118" i="16" s="1"/>
  <c r="J289" i="16"/>
  <c r="L289" i="16" s="1"/>
  <c r="G333" i="16"/>
  <c r="I333" i="16" s="1"/>
  <c r="G362" i="16"/>
  <c r="I362" i="16" s="1"/>
  <c r="G389" i="16"/>
  <c r="I389" i="16" s="1"/>
  <c r="G427" i="16"/>
  <c r="I427" i="16" s="1"/>
  <c r="E431" i="16"/>
  <c r="G206" i="16"/>
  <c r="I206" i="16" s="1"/>
  <c r="G290" i="16"/>
  <c r="K423" i="10" l="1"/>
  <c r="K422" i="10"/>
  <c r="K421" i="10"/>
  <c r="K420" i="10"/>
  <c r="K419" i="10"/>
  <c r="K418" i="10"/>
  <c r="K417" i="10"/>
  <c r="K416" i="10"/>
  <c r="K415" i="10"/>
  <c r="K414" i="10"/>
  <c r="K413" i="10"/>
  <c r="K412" i="10"/>
  <c r="K411" i="10"/>
  <c r="K410" i="10"/>
  <c r="K409" i="10"/>
  <c r="K408" i="10"/>
  <c r="K407" i="10"/>
  <c r="K406" i="10"/>
  <c r="K405" i="10"/>
  <c r="K404" i="10"/>
  <c r="K403" i="10"/>
  <c r="K402" i="10"/>
  <c r="K401" i="10"/>
  <c r="K400" i="10"/>
  <c r="K399" i="10"/>
  <c r="K398" i="10"/>
  <c r="K397" i="10"/>
  <c r="K396" i="10"/>
  <c r="K395" i="10"/>
  <c r="K394" i="10"/>
  <c r="K393" i="10"/>
  <c r="K392" i="10"/>
  <c r="K391" i="10"/>
  <c r="K390" i="10"/>
  <c r="K389" i="10"/>
  <c r="K388" i="10"/>
  <c r="K387" i="10"/>
  <c r="K386" i="10"/>
  <c r="K385" i="10"/>
  <c r="K384" i="10"/>
  <c r="K383" i="10"/>
  <c r="K382" i="10"/>
  <c r="K381" i="10"/>
  <c r="K380" i="10"/>
  <c r="K379" i="10"/>
  <c r="K378" i="10"/>
  <c r="K377" i="10"/>
  <c r="K376" i="10"/>
  <c r="K375" i="10"/>
  <c r="K374" i="10"/>
  <c r="K373" i="10"/>
  <c r="K372" i="10"/>
  <c r="K371" i="10"/>
  <c r="K370" i="10"/>
  <c r="K369" i="10"/>
  <c r="K368" i="10"/>
  <c r="K367" i="10"/>
  <c r="K366" i="10"/>
  <c r="K365" i="10"/>
  <c r="K364" i="10"/>
  <c r="K363" i="10"/>
  <c r="K362" i="10"/>
  <c r="K361" i="10"/>
  <c r="K360" i="10"/>
  <c r="K359" i="10"/>
  <c r="K357" i="10"/>
  <c r="K356" i="10"/>
  <c r="K355" i="10"/>
  <c r="K354" i="10"/>
  <c r="K353" i="10"/>
  <c r="K352" i="10"/>
  <c r="K351" i="10"/>
  <c r="K350" i="10"/>
  <c r="K349" i="10"/>
  <c r="K348" i="10"/>
  <c r="K347" i="10"/>
  <c r="K346" i="10"/>
  <c r="K345" i="10"/>
  <c r="K344" i="10"/>
  <c r="K343" i="10"/>
  <c r="K342" i="10"/>
  <c r="K341" i="10"/>
  <c r="K340" i="10"/>
  <c r="K339" i="10"/>
  <c r="K338" i="10"/>
  <c r="K337" i="10"/>
  <c r="K336" i="10"/>
  <c r="K335" i="10"/>
  <c r="K334" i="10"/>
  <c r="K333" i="10"/>
  <c r="K332" i="10"/>
  <c r="K331" i="10"/>
  <c r="K330" i="10"/>
  <c r="K329" i="10"/>
  <c r="K328" i="10"/>
  <c r="K327" i="10"/>
  <c r="K326" i="10"/>
  <c r="K325" i="10"/>
  <c r="K324" i="10"/>
  <c r="K323" i="10"/>
  <c r="K322" i="10"/>
  <c r="K321" i="10"/>
  <c r="K320" i="10"/>
  <c r="K319" i="10"/>
  <c r="K318" i="10"/>
  <c r="K317" i="10"/>
  <c r="K316" i="10"/>
  <c r="K315" i="10"/>
  <c r="K314" i="10"/>
  <c r="K313" i="10"/>
  <c r="K312" i="10"/>
  <c r="K311" i="10"/>
  <c r="K310" i="10"/>
  <c r="K309" i="10"/>
  <c r="K308" i="10"/>
  <c r="K307" i="10"/>
  <c r="K306" i="10"/>
  <c r="K305" i="10"/>
  <c r="K304" i="10"/>
  <c r="K303" i="10"/>
  <c r="K302" i="10"/>
  <c r="K301" i="10"/>
  <c r="K300" i="10"/>
  <c r="K299" i="10"/>
  <c r="K298" i="10"/>
  <c r="K297" i="10"/>
  <c r="K296" i="10"/>
  <c r="K295" i="10"/>
  <c r="K294" i="10"/>
  <c r="K293" i="10"/>
  <c r="K292" i="10"/>
  <c r="K291" i="10"/>
  <c r="K290" i="10"/>
  <c r="K289" i="10"/>
  <c r="K288" i="10"/>
  <c r="K287" i="10"/>
  <c r="K286" i="10"/>
  <c r="K285" i="10"/>
  <c r="K284" i="10"/>
  <c r="K283" i="10"/>
  <c r="K282" i="10"/>
  <c r="K281" i="10"/>
  <c r="K280" i="10"/>
  <c r="K279" i="10"/>
  <c r="K278" i="10"/>
  <c r="K277" i="10"/>
  <c r="K276" i="10"/>
  <c r="K275" i="10"/>
  <c r="K274" i="10"/>
  <c r="K273" i="10"/>
  <c r="K272" i="10"/>
  <c r="K271" i="10"/>
  <c r="K270" i="10"/>
  <c r="K269" i="10"/>
  <c r="K268" i="10"/>
  <c r="K267" i="10"/>
  <c r="K266" i="10"/>
  <c r="K265" i="10"/>
  <c r="K264" i="10"/>
  <c r="K263" i="10"/>
  <c r="K262" i="10"/>
  <c r="K261" i="10"/>
  <c r="K260" i="10"/>
  <c r="K259" i="10"/>
  <c r="K258" i="10"/>
  <c r="K257" i="10"/>
  <c r="K256" i="10"/>
  <c r="K255" i="10"/>
  <c r="K254" i="10"/>
  <c r="K253" i="10"/>
  <c r="K252" i="10"/>
  <c r="K251" i="10"/>
  <c r="K250" i="10"/>
  <c r="K249" i="10"/>
  <c r="K248" i="10"/>
  <c r="K247" i="10"/>
  <c r="K246" i="10"/>
  <c r="K245" i="10"/>
  <c r="K244" i="10"/>
  <c r="K243" i="10"/>
  <c r="K242" i="10"/>
  <c r="K241" i="10"/>
  <c r="K240" i="10"/>
  <c r="K239" i="10"/>
  <c r="K238" i="10"/>
  <c r="K237" i="10"/>
  <c r="K236" i="10"/>
  <c r="K235" i="10"/>
  <c r="K234" i="10"/>
  <c r="K233" i="10"/>
  <c r="K232" i="10"/>
  <c r="K231" i="10"/>
  <c r="K230" i="10"/>
  <c r="K229" i="10"/>
  <c r="K228" i="10"/>
  <c r="K227" i="10"/>
  <c r="K226" i="10"/>
  <c r="K225" i="10"/>
  <c r="K224" i="10"/>
  <c r="K223" i="10"/>
  <c r="K222" i="10"/>
  <c r="K221" i="10"/>
  <c r="K220" i="10"/>
  <c r="K219" i="10"/>
  <c r="K218" i="10"/>
  <c r="K217" i="10"/>
  <c r="K216" i="10"/>
  <c r="K215" i="10"/>
  <c r="K214" i="10"/>
  <c r="K213" i="10"/>
  <c r="K212" i="10"/>
  <c r="K211" i="10"/>
  <c r="K210" i="10"/>
  <c r="K209" i="10"/>
  <c r="K208" i="10"/>
  <c r="K207" i="10"/>
  <c r="K206" i="10"/>
  <c r="K205" i="10"/>
  <c r="K204" i="10"/>
  <c r="K203" i="10"/>
  <c r="K202" i="10"/>
  <c r="K201" i="10"/>
  <c r="K200" i="10"/>
  <c r="K199" i="10"/>
  <c r="K198" i="10"/>
  <c r="K197" i="10"/>
  <c r="K196" i="10"/>
  <c r="K195" i="10"/>
  <c r="K194" i="10"/>
  <c r="K193" i="10"/>
  <c r="K192" i="10"/>
  <c r="K191" i="10"/>
  <c r="K190" i="10"/>
  <c r="K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K4" i="10"/>
  <c r="K3" i="10"/>
  <c r="K2" i="10"/>
  <c r="I423" i="10"/>
  <c r="I422" i="10"/>
  <c r="I421" i="10"/>
  <c r="I420" i="10"/>
  <c r="I419" i="10"/>
  <c r="I418" i="10"/>
  <c r="I417" i="10"/>
  <c r="I416" i="10"/>
  <c r="I415" i="10"/>
  <c r="I414" i="10"/>
  <c r="I413" i="10"/>
  <c r="I412" i="10"/>
  <c r="I411" i="10"/>
  <c r="I410" i="10"/>
  <c r="I409" i="10"/>
  <c r="I408" i="10"/>
  <c r="I407" i="10"/>
  <c r="I406" i="10"/>
  <c r="I405" i="10"/>
  <c r="I404" i="10"/>
  <c r="I403" i="10"/>
  <c r="I402" i="10"/>
  <c r="I401" i="10"/>
  <c r="I400" i="10"/>
  <c r="I399" i="10"/>
  <c r="I398" i="10"/>
  <c r="I397" i="10"/>
  <c r="I396" i="10"/>
  <c r="I395" i="10"/>
  <c r="I394" i="10"/>
  <c r="I393" i="10"/>
  <c r="I392" i="10"/>
  <c r="I391" i="10"/>
  <c r="I390" i="10"/>
  <c r="I389" i="10"/>
  <c r="I388" i="10"/>
  <c r="I387" i="10"/>
  <c r="I386" i="10"/>
  <c r="I385" i="10"/>
  <c r="I384" i="10"/>
  <c r="I383" i="10"/>
  <c r="I382" i="10"/>
  <c r="I381" i="10"/>
  <c r="I380" i="10"/>
  <c r="I379" i="10"/>
  <c r="I378" i="10"/>
  <c r="I377" i="10"/>
  <c r="I376" i="10"/>
  <c r="I375" i="10"/>
  <c r="I374" i="10"/>
  <c r="I373" i="10"/>
  <c r="I372" i="10"/>
  <c r="I371" i="10"/>
  <c r="I370" i="10"/>
  <c r="I369" i="10"/>
  <c r="I368" i="10"/>
  <c r="I367" i="10"/>
  <c r="I366" i="10"/>
  <c r="I365" i="10"/>
  <c r="I364" i="10"/>
  <c r="I363" i="10"/>
  <c r="I362" i="10"/>
  <c r="I361" i="10"/>
  <c r="I360" i="10"/>
  <c r="I359" i="10"/>
  <c r="I357" i="10"/>
  <c r="I356" i="10"/>
  <c r="I355" i="10"/>
  <c r="I354" i="10"/>
  <c r="I353" i="10"/>
  <c r="I352" i="10"/>
  <c r="I351" i="10"/>
  <c r="I350" i="10"/>
  <c r="I349" i="10"/>
  <c r="I348" i="10"/>
  <c r="I347" i="10"/>
  <c r="I346" i="10"/>
  <c r="I345" i="10"/>
  <c r="I344" i="10"/>
  <c r="I343" i="10"/>
  <c r="I342" i="10"/>
  <c r="I341" i="10"/>
  <c r="I340" i="10"/>
  <c r="I339" i="10"/>
  <c r="I338" i="10"/>
  <c r="I337" i="10"/>
  <c r="I336" i="10"/>
  <c r="I335" i="10"/>
  <c r="I334" i="10"/>
  <c r="I333" i="10"/>
  <c r="I332" i="10"/>
  <c r="I331" i="10"/>
  <c r="I330" i="10"/>
  <c r="I329" i="10"/>
  <c r="I328" i="10"/>
  <c r="I327" i="10"/>
  <c r="I326" i="10"/>
  <c r="I325" i="10"/>
  <c r="I324" i="10"/>
  <c r="I323" i="10"/>
  <c r="I322" i="10"/>
  <c r="I321" i="10"/>
  <c r="I320" i="10"/>
  <c r="I319" i="10"/>
  <c r="I318" i="10"/>
  <c r="I317" i="10"/>
  <c r="I316" i="10"/>
  <c r="I315" i="10"/>
  <c r="I314" i="10"/>
  <c r="I313" i="10"/>
  <c r="I312" i="10"/>
  <c r="I311" i="10"/>
  <c r="I310" i="10"/>
  <c r="I309" i="10"/>
  <c r="I308" i="10"/>
  <c r="I307" i="10"/>
  <c r="I306" i="10"/>
  <c r="I305" i="10"/>
  <c r="I304" i="10"/>
  <c r="I303" i="10"/>
  <c r="I302" i="10"/>
  <c r="I301" i="10"/>
  <c r="I300" i="10"/>
  <c r="I299" i="10"/>
  <c r="I298" i="10"/>
  <c r="I297" i="10"/>
  <c r="I296" i="10"/>
  <c r="I295" i="10"/>
  <c r="I294" i="10"/>
  <c r="I293" i="10"/>
  <c r="I292" i="10"/>
  <c r="I291" i="10"/>
  <c r="I290" i="10"/>
  <c r="I289" i="10"/>
  <c r="I288" i="10"/>
  <c r="I287" i="10"/>
  <c r="I286" i="10"/>
  <c r="I285" i="10"/>
  <c r="I284" i="10"/>
  <c r="I283" i="10"/>
  <c r="I282" i="10"/>
  <c r="I281" i="10"/>
  <c r="I280" i="10"/>
  <c r="I279" i="10"/>
  <c r="I278" i="10"/>
  <c r="I277" i="10"/>
  <c r="I276" i="10"/>
  <c r="I275" i="10"/>
  <c r="I274" i="10"/>
  <c r="I273" i="10"/>
  <c r="I272" i="10"/>
  <c r="I271" i="10"/>
  <c r="I270" i="10"/>
  <c r="I269" i="10"/>
  <c r="I268" i="10"/>
  <c r="I267" i="10"/>
  <c r="I266" i="10"/>
  <c r="I265" i="10"/>
  <c r="I264" i="10"/>
  <c r="I263" i="10"/>
  <c r="I262" i="10"/>
  <c r="I261" i="10"/>
  <c r="I260" i="10"/>
  <c r="I259" i="10"/>
  <c r="I258" i="10"/>
  <c r="I257" i="10"/>
  <c r="I256" i="10"/>
  <c r="I255" i="10"/>
  <c r="I254" i="10"/>
  <c r="I253" i="10"/>
  <c r="I252" i="10"/>
  <c r="I251" i="10"/>
  <c r="I250" i="10"/>
  <c r="I249" i="10"/>
  <c r="I248" i="10"/>
  <c r="I247" i="10"/>
  <c r="I246" i="10"/>
  <c r="I245" i="10"/>
  <c r="I244" i="10"/>
  <c r="I243" i="10"/>
  <c r="I242" i="10"/>
  <c r="I241" i="10"/>
  <c r="I240" i="10"/>
  <c r="I239" i="10"/>
  <c r="I238" i="10"/>
  <c r="I237" i="10"/>
  <c r="I236" i="10"/>
  <c r="I235" i="10"/>
  <c r="I234" i="10"/>
  <c r="I233" i="10"/>
  <c r="I232" i="10"/>
  <c r="I231" i="10"/>
  <c r="I230" i="10"/>
  <c r="I229" i="10"/>
  <c r="I228" i="10"/>
  <c r="I227" i="10"/>
  <c r="I226" i="10"/>
  <c r="I225" i="10"/>
  <c r="I224" i="10"/>
  <c r="I223" i="10"/>
  <c r="I222" i="10"/>
  <c r="I221" i="10"/>
  <c r="I220" i="10"/>
  <c r="I219" i="10"/>
  <c r="I218" i="10"/>
  <c r="I217" i="10"/>
  <c r="I216" i="10"/>
  <c r="I215" i="10"/>
  <c r="I214" i="10"/>
  <c r="I213" i="10"/>
  <c r="I212" i="10"/>
  <c r="I211" i="10"/>
  <c r="I210" i="10"/>
  <c r="I209" i="10"/>
  <c r="I208" i="10"/>
  <c r="I207" i="10"/>
  <c r="I206" i="10"/>
  <c r="I205" i="10"/>
  <c r="I204" i="10"/>
  <c r="I203" i="10"/>
  <c r="I202" i="10"/>
  <c r="I201" i="10"/>
  <c r="I200" i="10"/>
  <c r="I199" i="10"/>
  <c r="I198" i="10"/>
  <c r="I197" i="10"/>
  <c r="I196" i="10"/>
  <c r="I195" i="10"/>
  <c r="I194" i="10"/>
  <c r="I193" i="10"/>
  <c r="I192" i="10"/>
  <c r="I191" i="10"/>
  <c r="I190" i="10"/>
  <c r="I189" i="10"/>
  <c r="I188" i="10"/>
  <c r="I187" i="10"/>
  <c r="I186" i="10"/>
  <c r="I185" i="10"/>
  <c r="I184"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29" i="10"/>
  <c r="I128" i="10"/>
  <c r="I127" i="10"/>
  <c r="I126" i="10"/>
  <c r="I125" i="10"/>
  <c r="I124" i="10"/>
  <c r="I123" i="10"/>
  <c r="I122" i="10"/>
  <c r="I121" i="10"/>
  <c r="I120" i="10"/>
  <c r="I119" i="10"/>
  <c r="I118" i="10"/>
  <c r="I117" i="10"/>
  <c r="I116" i="10"/>
  <c r="I115" i="10"/>
  <c r="I114" i="10"/>
  <c r="I113" i="10"/>
  <c r="I112" i="10"/>
  <c r="I111" i="10"/>
  <c r="I110" i="10"/>
  <c r="I109" i="10"/>
  <c r="I108" i="10"/>
  <c r="I107" i="10"/>
  <c r="I106" i="10"/>
  <c r="I105" i="10"/>
  <c r="I104" i="10"/>
  <c r="I103" i="10"/>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I2" i="10"/>
  <c r="G423" i="10"/>
  <c r="G422" i="10"/>
  <c r="G421" i="10"/>
  <c r="G420" i="10"/>
  <c r="G419" i="10"/>
  <c r="G418" i="10"/>
  <c r="G417" i="10"/>
  <c r="G416" i="10"/>
  <c r="G415" i="10"/>
  <c r="G414" i="10"/>
  <c r="G413" i="10"/>
  <c r="G412" i="10"/>
  <c r="G411" i="10"/>
  <c r="G410" i="10"/>
  <c r="G409" i="10"/>
  <c r="G408" i="10"/>
  <c r="G407" i="10"/>
  <c r="G406" i="10"/>
  <c r="G405" i="10"/>
  <c r="G404" i="10"/>
  <c r="G403" i="10"/>
  <c r="G402" i="10"/>
  <c r="G401" i="10"/>
  <c r="G400" i="10"/>
  <c r="G399" i="10"/>
  <c r="G398" i="10"/>
  <c r="G397" i="10"/>
  <c r="G396" i="10"/>
  <c r="G395" i="10"/>
  <c r="G394" i="10"/>
  <c r="G393" i="10"/>
  <c r="G392" i="10"/>
  <c r="G391" i="10"/>
  <c r="G390" i="10"/>
  <c r="G389" i="10"/>
  <c r="G388" i="10"/>
  <c r="G387" i="10"/>
  <c r="G386" i="10"/>
  <c r="G385" i="10"/>
  <c r="G384" i="10"/>
  <c r="G383" i="10"/>
  <c r="G382" i="10"/>
  <c r="G381" i="10"/>
  <c r="G380" i="10"/>
  <c r="G379" i="10"/>
  <c r="G378" i="10"/>
  <c r="G377" i="10"/>
  <c r="G376" i="10"/>
  <c r="G375" i="10"/>
  <c r="G374" i="10"/>
  <c r="G373" i="10"/>
  <c r="G372" i="10"/>
  <c r="G371" i="10"/>
  <c r="G370" i="10"/>
  <c r="G369" i="10"/>
  <c r="G368" i="10"/>
  <c r="G367" i="10"/>
  <c r="G366" i="10"/>
  <c r="G365" i="10"/>
  <c r="G364" i="10"/>
  <c r="G363" i="10"/>
  <c r="G362" i="10"/>
  <c r="G361" i="10"/>
  <c r="G360" i="10"/>
  <c r="G359" i="10"/>
  <c r="G357" i="10"/>
  <c r="G356" i="10"/>
  <c r="G355" i="10"/>
  <c r="G354" i="10"/>
  <c r="G353" i="10"/>
  <c r="G352" i="10"/>
  <c r="G351" i="10"/>
  <c r="G350" i="10"/>
  <c r="G349" i="10"/>
  <c r="G348" i="10"/>
  <c r="G347" i="10"/>
  <c r="G346" i="10"/>
  <c r="G345" i="10"/>
  <c r="G344" i="10"/>
  <c r="G343" i="10"/>
  <c r="G342" i="10"/>
  <c r="G341" i="10"/>
  <c r="G340" i="10"/>
  <c r="G339" i="10"/>
  <c r="G338" i="10"/>
  <c r="G337" i="10"/>
  <c r="G336" i="10"/>
  <c r="G335" i="10"/>
  <c r="G334" i="10"/>
  <c r="G333" i="10"/>
  <c r="G332" i="10"/>
  <c r="G331" i="10"/>
  <c r="G330" i="10"/>
  <c r="G329" i="10"/>
  <c r="G328" i="10"/>
  <c r="G327" i="10"/>
  <c r="G326" i="10"/>
  <c r="G325" i="10"/>
  <c r="G324" i="10"/>
  <c r="G323" i="10"/>
  <c r="G322" i="10"/>
  <c r="G321" i="10"/>
  <c r="G320" i="10"/>
  <c r="G319" i="10"/>
  <c r="G318" i="10"/>
  <c r="G317" i="10"/>
  <c r="G316" i="10"/>
  <c r="G315" i="10"/>
  <c r="G314" i="10"/>
  <c r="G313" i="10"/>
  <c r="G312" i="10"/>
  <c r="G311" i="10"/>
  <c r="G310" i="10"/>
  <c r="G309" i="10"/>
  <c r="G308" i="10"/>
  <c r="G307" i="10"/>
  <c r="G306" i="10"/>
  <c r="G305" i="10"/>
  <c r="G304" i="10"/>
  <c r="G303" i="10"/>
  <c r="G302" i="10"/>
  <c r="G301" i="10"/>
  <c r="G300" i="10"/>
  <c r="G299" i="10"/>
  <c r="G298" i="10"/>
  <c r="G297" i="10"/>
  <c r="G296" i="10"/>
  <c r="G295" i="10"/>
  <c r="G294" i="10"/>
  <c r="G293" i="10"/>
  <c r="G292" i="10"/>
  <c r="G291" i="10"/>
  <c r="G290" i="10"/>
  <c r="G289" i="10"/>
  <c r="G288" i="10"/>
  <c r="G287" i="10"/>
  <c r="G286" i="10"/>
  <c r="G285" i="10"/>
  <c r="G284" i="10"/>
  <c r="G283" i="10"/>
  <c r="G282" i="10"/>
  <c r="G281" i="10"/>
  <c r="G280" i="10"/>
  <c r="G279" i="10"/>
  <c r="G278" i="10"/>
  <c r="G277" i="10"/>
  <c r="G276" i="10"/>
  <c r="G275" i="10"/>
  <c r="G274" i="10"/>
  <c r="G273" i="10"/>
  <c r="G272" i="10"/>
  <c r="G271" i="10"/>
  <c r="G270" i="10"/>
  <c r="G269" i="10"/>
  <c r="G268" i="10"/>
  <c r="G267" i="10"/>
  <c r="G266" i="10"/>
  <c r="G265" i="10"/>
  <c r="G264" i="10"/>
  <c r="G263" i="10"/>
  <c r="G262" i="10"/>
  <c r="G261" i="10"/>
  <c r="G260" i="10"/>
  <c r="G259" i="10"/>
  <c r="G258" i="10"/>
  <c r="G257" i="10"/>
  <c r="G256" i="10"/>
  <c r="G255" i="10"/>
  <c r="G254" i="10"/>
  <c r="G253" i="10"/>
  <c r="G252" i="10"/>
  <c r="G251" i="10"/>
  <c r="G250" i="10"/>
  <c r="G249" i="10"/>
  <c r="G248" i="10"/>
  <c r="G247" i="10"/>
  <c r="G246" i="10"/>
  <c r="G245" i="10"/>
  <c r="G244" i="10"/>
  <c r="G243" i="10"/>
  <c r="G242" i="10"/>
  <c r="G241" i="10"/>
  <c r="G240" i="10"/>
  <c r="G239" i="10"/>
  <c r="G238" i="10"/>
  <c r="G237" i="10"/>
  <c r="G236" i="10"/>
  <c r="G235" i="10"/>
  <c r="G234" i="10"/>
  <c r="G233" i="10"/>
  <c r="G232" i="10"/>
  <c r="G231" i="10"/>
  <c r="G230" i="10"/>
  <c r="G229" i="10"/>
  <c r="G228" i="10"/>
  <c r="G227" i="10"/>
  <c r="G226" i="10"/>
  <c r="G225" i="10"/>
  <c r="G224" i="10"/>
  <c r="G223" i="10"/>
  <c r="G222" i="10"/>
  <c r="G221" i="10"/>
  <c r="G220" i="10"/>
  <c r="G219" i="10"/>
  <c r="G218" i="10"/>
  <c r="G217" i="10"/>
  <c r="G216" i="10"/>
  <c r="G215" i="10"/>
  <c r="G214" i="10"/>
  <c r="G213" i="10"/>
  <c r="G212" i="10"/>
  <c r="G211" i="10"/>
  <c r="G210" i="10"/>
  <c r="G209" i="10"/>
  <c r="G208" i="10"/>
  <c r="G207" i="10"/>
  <c r="G206" i="10"/>
  <c r="G205" i="10"/>
  <c r="G204" i="10"/>
  <c r="G203" i="10"/>
  <c r="G202" i="10"/>
  <c r="G201" i="10"/>
  <c r="G200" i="10"/>
  <c r="G199" i="10"/>
  <c r="G198" i="10"/>
  <c r="G197" i="10"/>
  <c r="G196" i="10"/>
  <c r="G195" i="10"/>
  <c r="G194" i="10"/>
  <c r="G193" i="10"/>
  <c r="G192" i="10"/>
  <c r="G191" i="10"/>
  <c r="G190" i="10"/>
  <c r="G189" i="10"/>
  <c r="G188" i="10"/>
  <c r="G187" i="10"/>
  <c r="G186" i="10"/>
  <c r="G185" i="10"/>
  <c r="G184" i="10"/>
  <c r="G183" i="10"/>
  <c r="G182" i="10"/>
  <c r="G181" i="10"/>
  <c r="G180" i="10"/>
  <c r="G179" i="10"/>
  <c r="G178" i="10"/>
  <c r="G177" i="10"/>
  <c r="G176" i="10"/>
  <c r="G175" i="10"/>
  <c r="G174" i="10"/>
  <c r="G173" i="10"/>
  <c r="G172" i="10"/>
  <c r="G171" i="10"/>
  <c r="G170" i="10"/>
  <c r="G169" i="10"/>
  <c r="G168" i="10"/>
  <c r="G167" i="10"/>
  <c r="G166" i="10"/>
  <c r="G165" i="10"/>
  <c r="G164" i="10"/>
  <c r="G163" i="10"/>
  <c r="G162" i="10"/>
  <c r="G161" i="10"/>
  <c r="G160" i="10"/>
  <c r="G159" i="10"/>
  <c r="G158" i="10"/>
  <c r="G157" i="10"/>
  <c r="G156" i="10"/>
  <c r="G155" i="10"/>
  <c r="G154" i="10"/>
  <c r="G153" i="10"/>
  <c r="G152" i="10"/>
  <c r="G151" i="10"/>
  <c r="G150" i="10"/>
  <c r="G149" i="10"/>
  <c r="G148" i="10"/>
  <c r="G147" i="10"/>
  <c r="G146" i="10"/>
  <c r="G145" i="10"/>
  <c r="G144" i="10"/>
  <c r="G143" i="10"/>
  <c r="G142" i="10"/>
  <c r="G141" i="10"/>
  <c r="G140" i="10"/>
  <c r="G139" i="10"/>
  <c r="G138" i="10"/>
  <c r="G137" i="10"/>
  <c r="G136" i="10"/>
  <c r="G135" i="10"/>
  <c r="G134" i="10"/>
  <c r="G133" i="10"/>
  <c r="G132" i="10"/>
  <c r="G131" i="10"/>
  <c r="G129" i="10"/>
  <c r="G128" i="10"/>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G3" i="10"/>
  <c r="G2" i="10"/>
  <c r="K423" i="9"/>
  <c r="K422" i="9"/>
  <c r="K421" i="9"/>
  <c r="K420" i="9"/>
  <c r="K419" i="9"/>
  <c r="K418" i="9"/>
  <c r="K417" i="9"/>
  <c r="K416" i="9"/>
  <c r="K415" i="9"/>
  <c r="K414" i="9"/>
  <c r="K413" i="9"/>
  <c r="K412" i="9"/>
  <c r="K411" i="9"/>
  <c r="K410" i="9"/>
  <c r="K409" i="9"/>
  <c r="K408" i="9"/>
  <c r="K407" i="9"/>
  <c r="K406" i="9"/>
  <c r="K405" i="9"/>
  <c r="K404" i="9"/>
  <c r="K403" i="9"/>
  <c r="K402" i="9"/>
  <c r="K401" i="9"/>
  <c r="K400" i="9"/>
  <c r="K399" i="9"/>
  <c r="K398" i="9"/>
  <c r="K397" i="9"/>
  <c r="K396" i="9"/>
  <c r="K395" i="9"/>
  <c r="K394" i="9"/>
  <c r="K393" i="9"/>
  <c r="K392" i="9"/>
  <c r="K391" i="9"/>
  <c r="K390" i="9"/>
  <c r="K389" i="9"/>
  <c r="K388" i="9"/>
  <c r="K387" i="9"/>
  <c r="K386" i="9"/>
  <c r="K385" i="9"/>
  <c r="K384" i="9"/>
  <c r="K383" i="9"/>
  <c r="K382" i="9"/>
  <c r="K381" i="9"/>
  <c r="K380" i="9"/>
  <c r="K379" i="9"/>
  <c r="K378" i="9"/>
  <c r="K377" i="9"/>
  <c r="K376" i="9"/>
  <c r="K375" i="9"/>
  <c r="K374" i="9"/>
  <c r="K373" i="9"/>
  <c r="K372" i="9"/>
  <c r="K371" i="9"/>
  <c r="K370" i="9"/>
  <c r="K369" i="9"/>
  <c r="K368" i="9"/>
  <c r="K367" i="9"/>
  <c r="K366" i="9"/>
  <c r="K365" i="9"/>
  <c r="K364" i="9"/>
  <c r="K363" i="9"/>
  <c r="K362" i="9"/>
  <c r="K361" i="9"/>
  <c r="K360" i="9"/>
  <c r="K359" i="9"/>
  <c r="K357" i="9"/>
  <c r="K356" i="9"/>
  <c r="K355" i="9"/>
  <c r="K354" i="9"/>
  <c r="K353" i="9"/>
  <c r="K352" i="9"/>
  <c r="K351" i="9"/>
  <c r="K350" i="9"/>
  <c r="K349" i="9"/>
  <c r="K348" i="9"/>
  <c r="K347" i="9"/>
  <c r="K346" i="9"/>
  <c r="K345" i="9"/>
  <c r="K344" i="9"/>
  <c r="K343" i="9"/>
  <c r="K342" i="9"/>
  <c r="K341" i="9"/>
  <c r="K340" i="9"/>
  <c r="K339" i="9"/>
  <c r="K338" i="9"/>
  <c r="K337" i="9"/>
  <c r="K336" i="9"/>
  <c r="K335" i="9"/>
  <c r="K334" i="9"/>
  <c r="K333" i="9"/>
  <c r="K332" i="9"/>
  <c r="K331" i="9"/>
  <c r="K330" i="9"/>
  <c r="K329" i="9"/>
  <c r="K328" i="9"/>
  <c r="K327" i="9"/>
  <c r="K326" i="9"/>
  <c r="K325" i="9"/>
  <c r="K324" i="9"/>
  <c r="K323" i="9"/>
  <c r="K322" i="9"/>
  <c r="K321" i="9"/>
  <c r="K320" i="9"/>
  <c r="K319" i="9"/>
  <c r="K318" i="9"/>
  <c r="K317" i="9"/>
  <c r="K316" i="9"/>
  <c r="K315" i="9"/>
  <c r="K314" i="9"/>
  <c r="K313" i="9"/>
  <c r="K312" i="9"/>
  <c r="K3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5" i="9"/>
  <c r="K224" i="9"/>
  <c r="K223" i="9"/>
  <c r="K222" i="9"/>
  <c r="K221" i="9"/>
  <c r="K220" i="9"/>
  <c r="K219" i="9"/>
  <c r="K218" i="9"/>
  <c r="K217" i="9"/>
  <c r="K216" i="9"/>
  <c r="K215" i="9"/>
  <c r="K214" i="9"/>
  <c r="K213" i="9"/>
  <c r="K212" i="9"/>
  <c r="K211" i="9"/>
  <c r="K210" i="9"/>
  <c r="K209" i="9"/>
  <c r="K208" i="9"/>
  <c r="K207" i="9"/>
  <c r="K206" i="9"/>
  <c r="K205" i="9"/>
  <c r="K204" i="9"/>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K4" i="9"/>
  <c r="K3" i="9"/>
  <c r="K2" i="9"/>
  <c r="I423" i="9"/>
  <c r="I422" i="9"/>
  <c r="I421" i="9"/>
  <c r="I420" i="9"/>
  <c r="I419" i="9"/>
  <c r="I418" i="9"/>
  <c r="I417" i="9"/>
  <c r="I416" i="9"/>
  <c r="I415" i="9"/>
  <c r="I414" i="9"/>
  <c r="I413" i="9"/>
  <c r="I412" i="9"/>
  <c r="I411" i="9"/>
  <c r="I410" i="9"/>
  <c r="I409" i="9"/>
  <c r="I408" i="9"/>
  <c r="I407" i="9"/>
  <c r="I406" i="9"/>
  <c r="I405" i="9"/>
  <c r="I404" i="9"/>
  <c r="I403" i="9"/>
  <c r="I402" i="9"/>
  <c r="I401" i="9"/>
  <c r="I400" i="9"/>
  <c r="I399" i="9"/>
  <c r="I398" i="9"/>
  <c r="I397" i="9"/>
  <c r="I396" i="9"/>
  <c r="I395" i="9"/>
  <c r="I394" i="9"/>
  <c r="I393" i="9"/>
  <c r="I392" i="9"/>
  <c r="I391" i="9"/>
  <c r="I390" i="9"/>
  <c r="I389" i="9"/>
  <c r="I388" i="9"/>
  <c r="I387" i="9"/>
  <c r="I386" i="9"/>
  <c r="I385" i="9"/>
  <c r="I384" i="9"/>
  <c r="I383" i="9"/>
  <c r="I382" i="9"/>
  <c r="I381" i="9"/>
  <c r="I380" i="9"/>
  <c r="I379" i="9"/>
  <c r="I378" i="9"/>
  <c r="I377" i="9"/>
  <c r="I376" i="9"/>
  <c r="I375" i="9"/>
  <c r="I374" i="9"/>
  <c r="I373" i="9"/>
  <c r="I372" i="9"/>
  <c r="I371" i="9"/>
  <c r="I370" i="9"/>
  <c r="I369" i="9"/>
  <c r="I368" i="9"/>
  <c r="I367" i="9"/>
  <c r="I366" i="9"/>
  <c r="I365" i="9"/>
  <c r="I364" i="9"/>
  <c r="I363" i="9"/>
  <c r="I362" i="9"/>
  <c r="I361" i="9"/>
  <c r="I360" i="9"/>
  <c r="I359" i="9"/>
  <c r="I357" i="9"/>
  <c r="I356" i="9"/>
  <c r="I355" i="9"/>
  <c r="I354" i="9"/>
  <c r="I353" i="9"/>
  <c r="I352" i="9"/>
  <c r="I351" i="9"/>
  <c r="I350" i="9"/>
  <c r="I349" i="9"/>
  <c r="I348" i="9"/>
  <c r="I347" i="9"/>
  <c r="I346" i="9"/>
  <c r="I345" i="9"/>
  <c r="I344" i="9"/>
  <c r="I343" i="9"/>
  <c r="I342" i="9"/>
  <c r="I341" i="9"/>
  <c r="I340" i="9"/>
  <c r="I339" i="9"/>
  <c r="I338" i="9"/>
  <c r="I337" i="9"/>
  <c r="I336" i="9"/>
  <c r="I335" i="9"/>
  <c r="I334" i="9"/>
  <c r="I333" i="9"/>
  <c r="I332" i="9"/>
  <c r="I331" i="9"/>
  <c r="I330" i="9"/>
  <c r="I329" i="9"/>
  <c r="I328" i="9"/>
  <c r="I327" i="9"/>
  <c r="I326" i="9"/>
  <c r="I325" i="9"/>
  <c r="I324" i="9"/>
  <c r="I323" i="9"/>
  <c r="I322" i="9"/>
  <c r="I321" i="9"/>
  <c r="I320" i="9"/>
  <c r="I319" i="9"/>
  <c r="I318" i="9"/>
  <c r="I317" i="9"/>
  <c r="I316" i="9"/>
  <c r="I315" i="9"/>
  <c r="I314" i="9"/>
  <c r="I313" i="9"/>
  <c r="I312" i="9"/>
  <c r="I311" i="9"/>
  <c r="I310" i="9"/>
  <c r="I309" i="9"/>
  <c r="I308" i="9"/>
  <c r="I307" i="9"/>
  <c r="I306" i="9"/>
  <c r="I305" i="9"/>
  <c r="I304" i="9"/>
  <c r="I303" i="9"/>
  <c r="I302" i="9"/>
  <c r="I301" i="9"/>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I10" i="9"/>
  <c r="I9" i="9"/>
  <c r="I8" i="9"/>
  <c r="I7" i="9"/>
  <c r="I6" i="9"/>
  <c r="I5" i="9"/>
  <c r="I4" i="9"/>
  <c r="I3" i="9"/>
  <c r="I2" i="9"/>
</calcChain>
</file>

<file path=xl/comments1.xml><?xml version="1.0" encoding="utf-8"?>
<comments xmlns="http://schemas.openxmlformats.org/spreadsheetml/2006/main">
  <authors>
    <author>Welscher, Filicita (HMdIS)</author>
  </authors>
  <commentList>
    <comment ref="N1" authorId="0" shapeId="0">
      <text>
        <r>
          <rPr>
            <b/>
            <sz val="9"/>
            <color indexed="81"/>
            <rFont val="Segoe UI"/>
            <family val="2"/>
          </rPr>
          <t>Höhe des Hebesatzes Gewerbesteuer nach Beschlusslage zum 30.06.2018 nach Meldung RP und Korrektur</t>
        </r>
      </text>
    </comment>
  </commentList>
</comments>
</file>

<file path=xl/comments2.xml><?xml version="1.0" encoding="utf-8"?>
<comments xmlns="http://schemas.openxmlformats.org/spreadsheetml/2006/main">
  <authors>
    <author>Welscher, Filicita (HMdIS)</author>
  </authors>
  <commentList>
    <comment ref="N1" authorId="0" shapeId="0">
      <text>
        <r>
          <rPr>
            <b/>
            <sz val="9"/>
            <color indexed="81"/>
            <rFont val="Segoe UI"/>
            <family val="2"/>
          </rPr>
          <t>Höhe des Hebesatzes Grund-steuer B nach Beschlusslage zum 30.06.2018</t>
        </r>
      </text>
    </comment>
  </commentList>
</comments>
</file>

<file path=xl/comments3.xml><?xml version="1.0" encoding="utf-8"?>
<comments xmlns="http://schemas.openxmlformats.org/spreadsheetml/2006/main">
  <authors>
    <author>Welscher, Filicita (HMdIS)</author>
  </authors>
  <commentList>
    <comment ref="E145" authorId="0" shapeId="0">
      <text>
        <r>
          <rPr>
            <b/>
            <sz val="9"/>
            <color indexed="81"/>
            <rFont val="Tahoma"/>
            <family val="2"/>
          </rPr>
          <t>'Werte von 2014</t>
        </r>
        <r>
          <rPr>
            <sz val="9"/>
            <color indexed="81"/>
            <rFont val="Tahoma"/>
            <family val="2"/>
          </rPr>
          <t xml:space="preserve">
</t>
        </r>
      </text>
    </comment>
  </commentList>
</comments>
</file>

<file path=xl/comments4.xml><?xml version="1.0" encoding="utf-8"?>
<comments xmlns="http://schemas.openxmlformats.org/spreadsheetml/2006/main">
  <authors>
    <author>Welscher, Filicita (HMdIS)</author>
  </authors>
  <commentList>
    <comment ref="D1" authorId="0" shapeId="0">
      <text>
        <r>
          <rPr>
            <b/>
            <sz val="9"/>
            <color indexed="81"/>
            <rFont val="Segoe UI"/>
            <family val="2"/>
          </rPr>
          <t>Höhe des Hebesatzes Grund-steuer B nach Beschlusslage zum 30.06.2019</t>
        </r>
      </text>
    </comment>
  </commentList>
</comments>
</file>

<file path=xl/sharedStrings.xml><?xml version="1.0" encoding="utf-8"?>
<sst xmlns="http://schemas.openxmlformats.org/spreadsheetml/2006/main" count="6474" uniqueCount="687">
  <si>
    <t>Darmstadt</t>
  </si>
  <si>
    <t>kreisfrei</t>
  </si>
  <si>
    <t>Frankfurt am Main</t>
  </si>
  <si>
    <t>Offenbach am Main</t>
  </si>
  <si>
    <t>Wiesbaden, Landeshauptstadt</t>
  </si>
  <si>
    <t>Abtsteinach</t>
  </si>
  <si>
    <t>Bergstraße</t>
  </si>
  <si>
    <t>Bensheim, Stadt</t>
  </si>
  <si>
    <t>Biblis</t>
  </si>
  <si>
    <t>Birkenau</t>
  </si>
  <si>
    <t>Bürstadt, Stadt</t>
  </si>
  <si>
    <t>Einhausen</t>
  </si>
  <si>
    <t>Fürth</t>
  </si>
  <si>
    <t>Gorxheimertal</t>
  </si>
  <si>
    <t>Grasellenbach</t>
  </si>
  <si>
    <t>Groß-Rohrheim</t>
  </si>
  <si>
    <t>Heppenheim (Bergstraße), Kreisstadt</t>
  </si>
  <si>
    <t>Hirschhorn (Neckar), Stadt</t>
  </si>
  <si>
    <t>Lampertheim, Stadt</t>
  </si>
  <si>
    <t>Lautertal (Odenwald)</t>
  </si>
  <si>
    <t>Lindenfels, Stadt</t>
  </si>
  <si>
    <t>Lorsch, Stadt</t>
  </si>
  <si>
    <t>Mörlenbach</t>
  </si>
  <si>
    <t>Neckarsteinach, Stadt</t>
  </si>
  <si>
    <t>Rimbach</t>
  </si>
  <si>
    <t>Viernheim, Stadt</t>
  </si>
  <si>
    <t>Wald-Michelbach</t>
  </si>
  <si>
    <t>Zwingenberg, Stadt</t>
  </si>
  <si>
    <t>Alsbach-Hähnlein</t>
  </si>
  <si>
    <t>Darmstadt-Dieburg</t>
  </si>
  <si>
    <t>Babenhausen, Stadt</t>
  </si>
  <si>
    <t>Bickenbach</t>
  </si>
  <si>
    <t>Dieburg, Stadt</t>
  </si>
  <si>
    <t>Eppertshausen</t>
  </si>
  <si>
    <t>Erzhausen</t>
  </si>
  <si>
    <t>Fischbachtal</t>
  </si>
  <si>
    <t>Griesheim, Stadt</t>
  </si>
  <si>
    <t>Groß-Bieberau, Stadt</t>
  </si>
  <si>
    <t>Groß-Umstadt, Stadt</t>
  </si>
  <si>
    <t>Groß-Zimmern</t>
  </si>
  <si>
    <t>Messel</t>
  </si>
  <si>
    <t>Modautal</t>
  </si>
  <si>
    <t>Mühltal</t>
  </si>
  <si>
    <t>Münster</t>
  </si>
  <si>
    <t>Ober-Ramstadt, Stadt</t>
  </si>
  <si>
    <t>Otzberg</t>
  </si>
  <si>
    <t>Pfungstadt, Stadt</t>
  </si>
  <si>
    <t>Reinheim, Stadt</t>
  </si>
  <si>
    <t>Roßdorf</t>
  </si>
  <si>
    <t>Schaafheim</t>
  </si>
  <si>
    <t>Seeheim-Jugenheim</t>
  </si>
  <si>
    <t>Weiterstadt, Stadt</t>
  </si>
  <si>
    <t>Biebesheim am Rhein</t>
  </si>
  <si>
    <t>Groß-Gerau</t>
  </si>
  <si>
    <t>Bischofsheim</t>
  </si>
  <si>
    <t>Büttelborn</t>
  </si>
  <si>
    <t>Gernsheim, Stadt</t>
  </si>
  <si>
    <t>Ginsheim-Gustavsburg, Stadt</t>
  </si>
  <si>
    <t>Groß-Gerau, Stadt</t>
  </si>
  <si>
    <t>Kelsterbach, Stadt</t>
  </si>
  <si>
    <t>Mörfelden-Walldorf, Stadt</t>
  </si>
  <si>
    <t>Nauheim</t>
  </si>
  <si>
    <t>Raunheim, Stadt</t>
  </si>
  <si>
    <t>Riedstadt, Stadt</t>
  </si>
  <si>
    <t>Rüsselsheim, Stadt</t>
  </si>
  <si>
    <t>Stockstadt am Rhein</t>
  </si>
  <si>
    <t>Trebur</t>
  </si>
  <si>
    <t>Bad Homburg v. d. Höhe, Stadt</t>
  </si>
  <si>
    <t>Hochtaunus</t>
  </si>
  <si>
    <t>Friedrichsdorf, Stadt</t>
  </si>
  <si>
    <t>Glashütten</t>
  </si>
  <si>
    <t>Grävenwiesbach</t>
  </si>
  <si>
    <t>Königstein im Taunus, Stadt</t>
  </si>
  <si>
    <t>Kronberg im Taunus, Stadt</t>
  </si>
  <si>
    <t>Neu-Anspach, Stadt</t>
  </si>
  <si>
    <t>Oberursel (Taunus), Stadt</t>
  </si>
  <si>
    <t>Schmitten</t>
  </si>
  <si>
    <t>Steinbach (Taunus), Stadt</t>
  </si>
  <si>
    <t>Usingen, Stadt</t>
  </si>
  <si>
    <t>Wehrheim</t>
  </si>
  <si>
    <t>Weilrod</t>
  </si>
  <si>
    <t>Bad Orb, Stadt</t>
  </si>
  <si>
    <t>Main-Kinzig</t>
  </si>
  <si>
    <t>Bad Soden-Salmünster, Stadt</t>
  </si>
  <si>
    <t>Biebergemünd</t>
  </si>
  <si>
    <t>Birstein</t>
  </si>
  <si>
    <t>Brachttal</t>
  </si>
  <si>
    <t>Bruchköbel, Stadt</t>
  </si>
  <si>
    <t>Erlensee, Stadt</t>
  </si>
  <si>
    <t>Flörsbachtal</t>
  </si>
  <si>
    <t>Freigericht</t>
  </si>
  <si>
    <t>Gelnhausen,  Kreisstadt</t>
  </si>
  <si>
    <t>Großkrotzenburg</t>
  </si>
  <si>
    <t>Gründau</t>
  </si>
  <si>
    <t>Hammersbach</t>
  </si>
  <si>
    <t>Hanau, Stadt</t>
  </si>
  <si>
    <t>Hasselroth</t>
  </si>
  <si>
    <t>Jossgrund</t>
  </si>
  <si>
    <t>Langenselbold, Stadt</t>
  </si>
  <si>
    <t>Linsengericht</t>
  </si>
  <si>
    <t>Maintal, Stadt</t>
  </si>
  <si>
    <t>Neuberg</t>
  </si>
  <si>
    <t>Nidderau, Stadt</t>
  </si>
  <si>
    <t>Niederdorfelden</t>
  </si>
  <si>
    <t>Rodenbach</t>
  </si>
  <si>
    <t>Ronneburg</t>
  </si>
  <si>
    <t>Schlüchtern, Stadt</t>
  </si>
  <si>
    <t>Schöneck</t>
  </si>
  <si>
    <t>Sinntal</t>
  </si>
  <si>
    <t>Steinau an der Straße, Stadt</t>
  </si>
  <si>
    <t>Wächtersbach, Stadt</t>
  </si>
  <si>
    <t>Bad Soden am Taunus, Stadt</t>
  </si>
  <si>
    <t>Main-Taunus</t>
  </si>
  <si>
    <t>Eppstein, Stadt</t>
  </si>
  <si>
    <t>Eschborn, Stadt</t>
  </si>
  <si>
    <t>Flörsheim am Main, Stadt</t>
  </si>
  <si>
    <t>Hattersheim am Main, Stadt</t>
  </si>
  <si>
    <t>Hochheim am Main, Stadt</t>
  </si>
  <si>
    <t>Hofheim am Taunus, Kreisstadt</t>
  </si>
  <si>
    <t>Kelkheim (Taunus), Stadt</t>
  </si>
  <si>
    <t>Kriftel</t>
  </si>
  <si>
    <t>Liederbach am Taunus</t>
  </si>
  <si>
    <t>Schwalbach am Taunus, Stadt</t>
  </si>
  <si>
    <t>Sulzbach (Taunus)</t>
  </si>
  <si>
    <t>Bad König, Stadt</t>
  </si>
  <si>
    <t>Odenwald</t>
  </si>
  <si>
    <t>Beerfelden, Stadt</t>
  </si>
  <si>
    <t>Brensbach</t>
  </si>
  <si>
    <t>Breuberg, Stadt</t>
  </si>
  <si>
    <t>Brombachtal</t>
  </si>
  <si>
    <t>Erbach, Kreisstadt</t>
  </si>
  <si>
    <t>Fränkisch-Crumbach</t>
  </si>
  <si>
    <t>Hesseneck</t>
  </si>
  <si>
    <t>Höchst i. Odw.</t>
  </si>
  <si>
    <t>Lützelbach</t>
  </si>
  <si>
    <t>Michelstadt, Stadt</t>
  </si>
  <si>
    <t>Mossautal</t>
  </si>
  <si>
    <t>Reichelsheim (Odenwald)</t>
  </si>
  <si>
    <t>Rothenberg</t>
  </si>
  <si>
    <t>Sensbachtal</t>
  </si>
  <si>
    <t>Dietzenbach, Kreisstadt</t>
  </si>
  <si>
    <t>Offenbach</t>
  </si>
  <si>
    <t>Dreieich, Stadt</t>
  </si>
  <si>
    <t>Egelsbach</t>
  </si>
  <si>
    <t>Hainburg</t>
  </si>
  <si>
    <t>Heusenstamm, Stadt</t>
  </si>
  <si>
    <t>Langen (Hessen), Stadt</t>
  </si>
  <si>
    <t>Mainhausen</t>
  </si>
  <si>
    <t>Mühlheim am Main, Stadt</t>
  </si>
  <si>
    <t>Neu-Isenburg, Stadt</t>
  </si>
  <si>
    <t>Obertshausen, Stadt</t>
  </si>
  <si>
    <t>Rodgau, Stadt</t>
  </si>
  <si>
    <t>Rödermark, Stadt</t>
  </si>
  <si>
    <t>Seligenstadt, Stadt</t>
  </si>
  <si>
    <t>Aarbergen</t>
  </si>
  <si>
    <t>Rheingau-Taunus</t>
  </si>
  <si>
    <t>Bad Schwalbach, Kreisstadt</t>
  </si>
  <si>
    <t>Eltville am Rhein, Stadt</t>
  </si>
  <si>
    <t>Geisenheim, Stadt</t>
  </si>
  <si>
    <t>Heidenrod</t>
  </si>
  <si>
    <t>Hohenstein</t>
  </si>
  <si>
    <t>Hünstetten</t>
  </si>
  <si>
    <t>Idstein, Stadt</t>
  </si>
  <si>
    <t>Kiedrich</t>
  </si>
  <si>
    <t>Lorch, Stadt</t>
  </si>
  <si>
    <t>Niedernhausen</t>
  </si>
  <si>
    <t>Oestrich-Winkel, Stadt</t>
  </si>
  <si>
    <t>Rüdesheim am Rhein, Stadt</t>
  </si>
  <si>
    <t>Schlangenbad</t>
  </si>
  <si>
    <t>Taunusstein, Stadt</t>
  </si>
  <si>
    <t>Waldems</t>
  </si>
  <si>
    <t>Walluf</t>
  </si>
  <si>
    <t>Altenstadt</t>
  </si>
  <si>
    <t>Wetterau</t>
  </si>
  <si>
    <t>Bad Nauheim, Stadt</t>
  </si>
  <si>
    <t>Bad Vilbel, Stadt</t>
  </si>
  <si>
    <t>Büdingen, Stadt</t>
  </si>
  <si>
    <t>Butzbach, Stadt</t>
  </si>
  <si>
    <t>Echzell</t>
  </si>
  <si>
    <t>Florstadt, Stadt</t>
  </si>
  <si>
    <t>Friedberg (Hessen), Kreisstadt</t>
  </si>
  <si>
    <t>Gedern, Stadt</t>
  </si>
  <si>
    <t>Glauburg</t>
  </si>
  <si>
    <t>Hirzenhain</t>
  </si>
  <si>
    <t>Karben, Stadt</t>
  </si>
  <si>
    <t>Kefenrod</t>
  </si>
  <si>
    <t>Limeshain</t>
  </si>
  <si>
    <t>Münzenberg, Stadt</t>
  </si>
  <si>
    <t>Nidda, Stadt</t>
  </si>
  <si>
    <t>Niddatal, Stadt</t>
  </si>
  <si>
    <t>Ober-Mörlen</t>
  </si>
  <si>
    <t>Ortenberg, Stadt</t>
  </si>
  <si>
    <t>Ranstadt</t>
  </si>
  <si>
    <t>Reichelsheim (Wetterau), Stadt</t>
  </si>
  <si>
    <t>Rockenberg</t>
  </si>
  <si>
    <t>Rosbach v. d. Höhe, Stadt</t>
  </si>
  <si>
    <t>Wölfersheim</t>
  </si>
  <si>
    <t>Wöllstadt</t>
  </si>
  <si>
    <t>Allendorf (Lumda), Stadt</t>
  </si>
  <si>
    <t>Gießen</t>
  </si>
  <si>
    <t>Biebertal</t>
  </si>
  <si>
    <t>Buseck</t>
  </si>
  <si>
    <t>Fernwald</t>
  </si>
  <si>
    <t>Gießen, Universitätsstadt</t>
  </si>
  <si>
    <t>Grünberg, Stadt</t>
  </si>
  <si>
    <t>Heuchelheim</t>
  </si>
  <si>
    <t>Hungen, Stadt</t>
  </si>
  <si>
    <t>Langgöns</t>
  </si>
  <si>
    <t>Laubach, Stadt</t>
  </si>
  <si>
    <t>Lich, Stadt</t>
  </si>
  <si>
    <t>Linden, Stadt</t>
  </si>
  <si>
    <t>Lollar, Stadt</t>
  </si>
  <si>
    <t>Pohlheim, Stadt</t>
  </si>
  <si>
    <t>Rabenau</t>
  </si>
  <si>
    <t>Reiskirchen</t>
  </si>
  <si>
    <t>Staufenberg, Stadt</t>
  </si>
  <si>
    <t>Wettenberg</t>
  </si>
  <si>
    <t>Aßlar, Stadt</t>
  </si>
  <si>
    <t>Lahn-Dill</t>
  </si>
  <si>
    <t>Bischoffen</t>
  </si>
  <si>
    <t>Braunfels, Stadt</t>
  </si>
  <si>
    <t>Breitscheid</t>
  </si>
  <si>
    <t>Dietzhölztal</t>
  </si>
  <si>
    <t>Dillenburg, Stadt</t>
  </si>
  <si>
    <t>Driedorf</t>
  </si>
  <si>
    <t>Ehringshausen</t>
  </si>
  <si>
    <t>Eschenburg</t>
  </si>
  <si>
    <t>Greifenstein</t>
  </si>
  <si>
    <t>Haiger, Stadt</t>
  </si>
  <si>
    <t>Herborn, Stadt</t>
  </si>
  <si>
    <t>Hohenahr</t>
  </si>
  <si>
    <t>Hüttenberg</t>
  </si>
  <si>
    <t>Lahnau</t>
  </si>
  <si>
    <t>Leun, Stadt</t>
  </si>
  <si>
    <t>Mittenaar</t>
  </si>
  <si>
    <t>Schöffengrund</t>
  </si>
  <si>
    <t>Siegbach</t>
  </si>
  <si>
    <t>Sinn</t>
  </si>
  <si>
    <t>Solms, Stadt</t>
  </si>
  <si>
    <t>Waldsolms</t>
  </si>
  <si>
    <t>Wetzlar, Stadt</t>
  </si>
  <si>
    <t>Beselich</t>
  </si>
  <si>
    <t>Limburg-Weilburg</t>
  </si>
  <si>
    <t>Brechen</t>
  </si>
  <si>
    <t>Bad Camberg, Stadt</t>
  </si>
  <si>
    <t>Dornburg</t>
  </si>
  <si>
    <t>Elbtal</t>
  </si>
  <si>
    <t>Elz</t>
  </si>
  <si>
    <t>Hadamar, Stadt</t>
  </si>
  <si>
    <t>Hünfelden</t>
  </si>
  <si>
    <t>Limburg a.d. Lahn, Kreisstadt</t>
  </si>
  <si>
    <t>Löhnberg</t>
  </si>
  <si>
    <t>Mengerskirchen, Marktflecken</t>
  </si>
  <si>
    <t>Merenberg, Marktflecken</t>
  </si>
  <si>
    <t>Runkel, Stadt</t>
  </si>
  <si>
    <t>Selters (Taunus)</t>
  </si>
  <si>
    <t>Villmar, Marktflecken</t>
  </si>
  <si>
    <t>Waldbrunn (Westerwald)</t>
  </si>
  <si>
    <t>Weilburg, Stadt</t>
  </si>
  <si>
    <t>Weilmünster, Marktflecken</t>
  </si>
  <si>
    <t>Weinbach</t>
  </si>
  <si>
    <t>Amöneburg, Stadt</t>
  </si>
  <si>
    <t>Marburg-Biedenkopf</t>
  </si>
  <si>
    <t>Angelburg</t>
  </si>
  <si>
    <t>Bad Endbach</t>
  </si>
  <si>
    <t>Biedenkopf, Stadt</t>
  </si>
  <si>
    <t>Breidenbach</t>
  </si>
  <si>
    <t>Cölbe</t>
  </si>
  <si>
    <t>Dautphetal</t>
  </si>
  <si>
    <t>Ebsdorfergrund</t>
  </si>
  <si>
    <t>Fronhausen</t>
  </si>
  <si>
    <t>Gladenbach, Stadt</t>
  </si>
  <si>
    <t>Kirchhain, Stadt</t>
  </si>
  <si>
    <t>Lahntal</t>
  </si>
  <si>
    <t>Lohra</t>
  </si>
  <si>
    <t>Marburg, Universitätsstadt</t>
  </si>
  <si>
    <t>Münchhausen</t>
  </si>
  <si>
    <t>Neustadt (Hessen), Stadt</t>
  </si>
  <si>
    <t>Rauschenberg, Stadt</t>
  </si>
  <si>
    <t>Stadtallendorf, Stadt</t>
  </si>
  <si>
    <t>Steffenberg</t>
  </si>
  <si>
    <t>Weimar (Lahn)</t>
  </si>
  <si>
    <t>Wetter (Hessen), Stadt</t>
  </si>
  <si>
    <t>Wohratal</t>
  </si>
  <si>
    <t>Alsfeld, Stadt</t>
  </si>
  <si>
    <t>Vogelsberg</t>
  </si>
  <si>
    <t>Antrifttal</t>
  </si>
  <si>
    <t>Feldatal</t>
  </si>
  <si>
    <t>Freiensteinau</t>
  </si>
  <si>
    <t>Gemünden (Felda)</t>
  </si>
  <si>
    <t>Grebenau, Stadt</t>
  </si>
  <si>
    <t>Grebenhain</t>
  </si>
  <si>
    <t>Herbstein, Stadt</t>
  </si>
  <si>
    <t>Homberg (Ohm), Stadt</t>
  </si>
  <si>
    <t>Kirtorf, Stadt</t>
  </si>
  <si>
    <t>Lauterbach (Hessen), Kreisstadt</t>
  </si>
  <si>
    <t>Lautertal (Vogelsberg)</t>
  </si>
  <si>
    <t>Mücke</t>
  </si>
  <si>
    <t>Romrod, Stadt</t>
  </si>
  <si>
    <t>Schlitz, Stadt</t>
  </si>
  <si>
    <t>Schotten, Stadt</t>
  </si>
  <si>
    <t>Schwalmtal</t>
  </si>
  <si>
    <t>Ulrichstein, Stadt</t>
  </si>
  <si>
    <t>Wartenberg</t>
  </si>
  <si>
    <t>Kassel, Stadt</t>
  </si>
  <si>
    <t>Bad Salzschlirf</t>
  </si>
  <si>
    <t>Fulda</t>
  </si>
  <si>
    <t>Burghaun, Marktgemeinde</t>
  </si>
  <si>
    <t>Dipperz</t>
  </si>
  <si>
    <t>Ebersburg</t>
  </si>
  <si>
    <t>Ehrenberg (Rhön)</t>
  </si>
  <si>
    <t>Eichenzell</t>
  </si>
  <si>
    <t>Eiterfeld, Marktgemeinde</t>
  </si>
  <si>
    <t>Flieden</t>
  </si>
  <si>
    <t>Fulda, Stadt</t>
  </si>
  <si>
    <t>Gersfeld (Rhön), Stadt</t>
  </si>
  <si>
    <t>Großenlüder</t>
  </si>
  <si>
    <t>Hilders</t>
  </si>
  <si>
    <t>Hofbieber</t>
  </si>
  <si>
    <t>Hosenfeld</t>
  </si>
  <si>
    <t>Hünfeld, Stadt</t>
  </si>
  <si>
    <t>Kalbach</t>
  </si>
  <si>
    <t>Künzell</t>
  </si>
  <si>
    <t>Neuhof</t>
  </si>
  <si>
    <t>Nüsttal</t>
  </si>
  <si>
    <t>Petersberg</t>
  </si>
  <si>
    <t>Poppenhausen (Wasserkuppe)</t>
  </si>
  <si>
    <t>Rasdorf</t>
  </si>
  <si>
    <t>Tann (Rhön), Stadt</t>
  </si>
  <si>
    <t>Alheim</t>
  </si>
  <si>
    <t>Hersfeld-Rotenburg</t>
  </si>
  <si>
    <t>Bad Hersfeld, Kreisstadt</t>
  </si>
  <si>
    <t>Bebra, Stadt</t>
  </si>
  <si>
    <t>Breitenbach a. Herzberg</t>
  </si>
  <si>
    <t>Cornberg</t>
  </si>
  <si>
    <t>Friedewald</t>
  </si>
  <si>
    <t>Hauneck</t>
  </si>
  <si>
    <t>Haunetal</t>
  </si>
  <si>
    <t>Heringen (Werra), Stadt</t>
  </si>
  <si>
    <t>Hohenroda</t>
  </si>
  <si>
    <t>Kirchheim</t>
  </si>
  <si>
    <t>Ludwigsau</t>
  </si>
  <si>
    <t>Nentershausen</t>
  </si>
  <si>
    <t>Neuenstein</t>
  </si>
  <si>
    <t>Niederaula, Marktgemeinde</t>
  </si>
  <si>
    <t>Philippsthal (Werra), Marktgemeinde</t>
  </si>
  <si>
    <t>Ronshausen</t>
  </si>
  <si>
    <t>Rotenburg a. d. Fulda, Stadt</t>
  </si>
  <si>
    <t>Schenklengsfeld</t>
  </si>
  <si>
    <t>Wildeck</t>
  </si>
  <si>
    <t>Ahnatal</t>
  </si>
  <si>
    <t>Kassel</t>
  </si>
  <si>
    <t>Bad Karlshafen, Stadt</t>
  </si>
  <si>
    <t>Baunatal, Stadt</t>
  </si>
  <si>
    <t>Breuna</t>
  </si>
  <si>
    <t>Calden</t>
  </si>
  <si>
    <t>Bad Emstal</t>
  </si>
  <si>
    <t>Espenau</t>
  </si>
  <si>
    <t>Fuldabrück</t>
  </si>
  <si>
    <t>Fuldatal</t>
  </si>
  <si>
    <t>Grebenstein, Stadt</t>
  </si>
  <si>
    <t>Habichtswald</t>
  </si>
  <si>
    <t>Helsa</t>
  </si>
  <si>
    <t>Hofgeismar, Stadt</t>
  </si>
  <si>
    <t>Immenhausen, Stadt</t>
  </si>
  <si>
    <t>Kaufungen</t>
  </si>
  <si>
    <t>Liebenau, Stadt</t>
  </si>
  <si>
    <t>Lohfelden</t>
  </si>
  <si>
    <t>Naumburg, Stadt</t>
  </si>
  <si>
    <t>Nieste</t>
  </si>
  <si>
    <t>Niestetal</t>
  </si>
  <si>
    <t>Oberweser</t>
  </si>
  <si>
    <t>Reinhardshagen</t>
  </si>
  <si>
    <t>Schauenburg</t>
  </si>
  <si>
    <t>Söhrewald</t>
  </si>
  <si>
    <t>Trendelburg, Stadt</t>
  </si>
  <si>
    <t>Vellmar, Stadt</t>
  </si>
  <si>
    <t>Wahlsburg</t>
  </si>
  <si>
    <t>Wolfhagen, Stadt</t>
  </si>
  <si>
    <t>Zierenberg, Stadt</t>
  </si>
  <si>
    <t>Borken (Hessen), Stadt</t>
  </si>
  <si>
    <t>Schwalm-Eder</t>
  </si>
  <si>
    <t>Edermünde</t>
  </si>
  <si>
    <t>Felsberg, Stadt</t>
  </si>
  <si>
    <t>Frielendorf</t>
  </si>
  <si>
    <t>Fritzlar, Stadt</t>
  </si>
  <si>
    <t>Gilserberg</t>
  </si>
  <si>
    <t>Gudensberg, Stadt</t>
  </si>
  <si>
    <t>Guxhagen</t>
  </si>
  <si>
    <t>Homberg (Efze), Kreisstadt</t>
  </si>
  <si>
    <t>Jesberg</t>
  </si>
  <si>
    <t>Knüllwald</t>
  </si>
  <si>
    <t>Körle</t>
  </si>
  <si>
    <t>Malsfeld</t>
  </si>
  <si>
    <t>Melsungen, Stadt</t>
  </si>
  <si>
    <t>Morschen</t>
  </si>
  <si>
    <t>Neuental</t>
  </si>
  <si>
    <t>Neukirchen, Stadt</t>
  </si>
  <si>
    <t>Niedenstein, Stadt</t>
  </si>
  <si>
    <t>Oberaula</t>
  </si>
  <si>
    <t>Ottrau</t>
  </si>
  <si>
    <t>Schrecksbach</t>
  </si>
  <si>
    <t>Schwalmstadt, Stadt</t>
  </si>
  <si>
    <t>Schwarzenborn, Stadt</t>
  </si>
  <si>
    <t>Spangenberg, Stadt</t>
  </si>
  <si>
    <t>Wabern</t>
  </si>
  <si>
    <t>Willingshausen</t>
  </si>
  <si>
    <t>Bad Zwesten</t>
  </si>
  <si>
    <t>Allendorf (Eder)</t>
  </si>
  <si>
    <t>Waldeck-Frankenberg</t>
  </si>
  <si>
    <t>Bad Arolsen, Stadt</t>
  </si>
  <si>
    <t>Bad Wildungen, Stadt</t>
  </si>
  <si>
    <t>Battenberg (Eder), Stadt</t>
  </si>
  <si>
    <t>Bromskirchen</t>
  </si>
  <si>
    <t>Burgwald</t>
  </si>
  <si>
    <t>Diemelsee</t>
  </si>
  <si>
    <t>Diemelstadt, Stadt</t>
  </si>
  <si>
    <t>Edertal</t>
  </si>
  <si>
    <t>Frankenau, Stadt</t>
  </si>
  <si>
    <t>Frankenberg (Eder), Stadt</t>
  </si>
  <si>
    <t>Gemünden (Wohra), Stadt</t>
  </si>
  <si>
    <t>Haina (Kloster)</t>
  </si>
  <si>
    <t>Hatzfeld (Eder), Stadt</t>
  </si>
  <si>
    <t>Korbach,  Kreisstadt</t>
  </si>
  <si>
    <t>Lichtenfels, Stadt</t>
  </si>
  <si>
    <t>Rosenthal, Stadt</t>
  </si>
  <si>
    <t>Twistetal</t>
  </si>
  <si>
    <t>Vöhl</t>
  </si>
  <si>
    <t>Volkmarsen, Stadt</t>
  </si>
  <si>
    <t>Waldeck, Stadt</t>
  </si>
  <si>
    <t>Willingen (Upland)</t>
  </si>
  <si>
    <t>Bad Sooden-Allendorf, Stadt</t>
  </si>
  <si>
    <t>Werra-Meißner</t>
  </si>
  <si>
    <t>Berkatal</t>
  </si>
  <si>
    <t>Eschwege, Kreisstadt</t>
  </si>
  <si>
    <t>Großalmerode, Stadt</t>
  </si>
  <si>
    <t>Herleshausen</t>
  </si>
  <si>
    <t>Hessisch Lichtenau, Stadt</t>
  </si>
  <si>
    <t>Meinhard</t>
  </si>
  <si>
    <t>Meißner</t>
  </si>
  <si>
    <t>Neu-Eichenberg</t>
  </si>
  <si>
    <t>Ringgau</t>
  </si>
  <si>
    <t>Sontra, Stadt</t>
  </si>
  <si>
    <t>Waldkappel, Stadt</t>
  </si>
  <si>
    <t>Wanfried, Stadt</t>
  </si>
  <si>
    <t>Wehretal</t>
  </si>
  <si>
    <t>Weißenborn</t>
  </si>
  <si>
    <t>Witzenhausen, Stadt</t>
  </si>
  <si>
    <t>Landkreis</t>
  </si>
  <si>
    <t>RP Darmstadt</t>
  </si>
  <si>
    <t>RP Gießen</t>
  </si>
  <si>
    <t>RP Kassel</t>
  </si>
  <si>
    <t>LK Bergstraße</t>
  </si>
  <si>
    <t>Einwohnerzahl</t>
  </si>
  <si>
    <t>bis 10T</t>
  </si>
  <si>
    <t>20T bis 50T</t>
  </si>
  <si>
    <t>10T bis 20T</t>
  </si>
  <si>
    <t>50T bis 100T</t>
  </si>
  <si>
    <t>100T bis 200T</t>
  </si>
  <si>
    <t>200T bis 500T</t>
  </si>
  <si>
    <t>über 500T</t>
  </si>
  <si>
    <t>Gebiets-körperschaft</t>
  </si>
  <si>
    <t>Durchschnitt 2015</t>
  </si>
  <si>
    <t>Stadt Darmstadt</t>
  </si>
  <si>
    <t>Stadt Frankfurt</t>
  </si>
  <si>
    <t>Stadt Offenbach</t>
  </si>
  <si>
    <t>Stadt Wiesbaden</t>
  </si>
  <si>
    <t>LK Darmstadt-D.</t>
  </si>
  <si>
    <t>LK Groß-Gerau</t>
  </si>
  <si>
    <t>LK Hochtaunus</t>
  </si>
  <si>
    <t>LK Main-Kinzig</t>
  </si>
  <si>
    <t>LK Odenwald</t>
  </si>
  <si>
    <t>LK Offenbach</t>
  </si>
  <si>
    <t>LK Rheingau-T.</t>
  </si>
  <si>
    <t>LK Wetterau</t>
  </si>
  <si>
    <t>LK Gießen</t>
  </si>
  <si>
    <t>LK Lahn-Dill</t>
  </si>
  <si>
    <t>LK Limburg-W.</t>
  </si>
  <si>
    <t>LK Marburg-B.</t>
  </si>
  <si>
    <t>LK Vogelsberg</t>
  </si>
  <si>
    <t>Stadt Kassel</t>
  </si>
  <si>
    <t>LK Fulda</t>
  </si>
  <si>
    <t>LK Hersfeld-R.</t>
  </si>
  <si>
    <t>LK Kassel</t>
  </si>
  <si>
    <t>LK Schwalm-Eder</t>
  </si>
  <si>
    <t>LK Waldeck-F.</t>
  </si>
  <si>
    <t xml:space="preserve">LK Werra-M. </t>
  </si>
  <si>
    <t>LK Main-Taunus</t>
  </si>
  <si>
    <t>Land</t>
  </si>
  <si>
    <t>Durchschnitt 2016</t>
  </si>
  <si>
    <t>Differenz 2015-2016</t>
  </si>
  <si>
    <t>Schlüssel-
Nr.</t>
  </si>
  <si>
    <t>Stadt bzw.
Gemeinde</t>
  </si>
  <si>
    <t>Bevölkerung 
30.06.2015</t>
  </si>
  <si>
    <t>GewSt Hebesatz 2013</t>
  </si>
  <si>
    <t>GewSt Hebesatz 2014</t>
  </si>
  <si>
    <t>Differenz 2013/2014</t>
  </si>
  <si>
    <t>GewSt Hebesatz 2015</t>
  </si>
  <si>
    <t>Differenz 2014/2015</t>
  </si>
  <si>
    <t>GewSt Hebesatz 2016</t>
  </si>
  <si>
    <t>Differenz 2015/2016</t>
  </si>
  <si>
    <t>GrdSt B Hebesatz
2013</t>
  </si>
  <si>
    <t>GrdSt B Hebesatz
2014</t>
  </si>
  <si>
    <t>Differenz
2013/2014</t>
  </si>
  <si>
    <t>GrdSt B Hebesatz
2015</t>
  </si>
  <si>
    <t>Differenz
2014/2015</t>
  </si>
  <si>
    <t>GrdSt B Hebesatz
2016</t>
  </si>
  <si>
    <t>Differenz
2015/2016</t>
  </si>
  <si>
    <t>Rheinl.-Pf.</t>
  </si>
  <si>
    <t>Ba-Württ.</t>
  </si>
  <si>
    <t>Saarland</t>
  </si>
  <si>
    <t>Brandenb.</t>
  </si>
  <si>
    <t>Schl.-Ho.</t>
  </si>
  <si>
    <t>Sa-Anh.</t>
  </si>
  <si>
    <t>Niedersa.</t>
  </si>
  <si>
    <t>Bayern</t>
  </si>
  <si>
    <t>5. Stelle Flächenländer</t>
  </si>
  <si>
    <t>8. Stelle bzw.</t>
  </si>
  <si>
    <t>Hessen</t>
  </si>
  <si>
    <t>Thüringen</t>
  </si>
  <si>
    <t>M-Vopo</t>
  </si>
  <si>
    <t>Bund</t>
  </si>
  <si>
    <t>Hamburg</t>
  </si>
  <si>
    <t>Sachsen</t>
  </si>
  <si>
    <t>NRW</t>
  </si>
  <si>
    <t>Bremen</t>
  </si>
  <si>
    <t>Berlin</t>
  </si>
  <si>
    <t>Werte laut DIHK:</t>
  </si>
  <si>
    <t xml:space="preserve">Wert Hessen lt. Ermittlung DIHT </t>
  </si>
  <si>
    <t>Durchschnitt gew. Hs. Hessen Kommunen über 20.000 Ew (eigene Berechnung)</t>
  </si>
  <si>
    <t>Ew x Hs</t>
  </si>
  <si>
    <t>Hs</t>
  </si>
  <si>
    <t>Ew</t>
  </si>
  <si>
    <t>Schlüssel-Nr.</t>
  </si>
  <si>
    <t>Kreisangehörige Gemeinden</t>
  </si>
  <si>
    <t>Destatis 2012
Deutschland</t>
  </si>
  <si>
    <t>Destatis 2012
Hessen</t>
  </si>
  <si>
    <t>Destatis 2012 Hessen + 10%</t>
  </si>
  <si>
    <t>Destatis 2013 Deutschland</t>
  </si>
  <si>
    <t>HMdIS 2013
Hessen</t>
  </si>
  <si>
    <t>Destatis 2013 Hessen</t>
  </si>
  <si>
    <t>Destatis 2014 Deutschland</t>
  </si>
  <si>
    <t>Destatis 2014 Hessen</t>
  </si>
  <si>
    <t>HMdIS 2014 Hessen</t>
  </si>
  <si>
    <t xml:space="preserve">HMdIS 2014 Hessen + 10% </t>
  </si>
  <si>
    <t>HMdIS 2014 bis 10 T Einw.</t>
  </si>
  <si>
    <t>HMdIS 2014 bis 10 T Einw. + 10%</t>
  </si>
  <si>
    <t>HMdIS 2015 bis 10 T Einw.</t>
  </si>
  <si>
    <t>HMdIS 2015 bis 10 T Einw. + 10%</t>
  </si>
  <si>
    <t>HMdIS 2016 bis 10 T Einw.</t>
  </si>
  <si>
    <t>unter 1.000</t>
  </si>
  <si>
    <t>1.000 - 3.000</t>
  </si>
  <si>
    <t>3.000 - 5.000</t>
  </si>
  <si>
    <t>5.000 - 10.000</t>
  </si>
  <si>
    <t>10.000 - 20.000</t>
  </si>
  <si>
    <t>20.000 - 50.000</t>
  </si>
  <si>
    <t>50.000 - 100.000</t>
  </si>
  <si>
    <t>Kreisfreie Städte</t>
  </si>
  <si>
    <t>100.000 - 200.000</t>
  </si>
  <si>
    <t>200.000 - 500.000</t>
  </si>
  <si>
    <t>500.000 und mehr</t>
  </si>
  <si>
    <t>Durchschnitt 2015 gew.</t>
  </si>
  <si>
    <t>Durchschnitt 2016 gew.</t>
  </si>
  <si>
    <t>gew HS RP</t>
  </si>
  <si>
    <t>durchschnittlicher Hebesatz Land</t>
  </si>
  <si>
    <t>gewichteter Hebesatz Land</t>
  </si>
  <si>
    <t>Ew*HS</t>
  </si>
  <si>
    <t>Summe Ew*HS
RP</t>
  </si>
  <si>
    <t>Anzahl EW RP</t>
  </si>
  <si>
    <t>Bevölkerung 
30.09.2014</t>
  </si>
  <si>
    <t>Summe Ew*HS
krfS/LK</t>
  </si>
  <si>
    <t>Anzahl EW krfS/LK</t>
  </si>
  <si>
    <t>gew HS krfS/LK</t>
  </si>
  <si>
    <t>Nivellierungssatz FAG
2016</t>
  </si>
  <si>
    <t>2.</t>
  </si>
  <si>
    <t>3.</t>
  </si>
  <si>
    <t>§ 27 (2) FAG krfS</t>
  </si>
  <si>
    <t>§ 21 (2) FAG kraK</t>
  </si>
  <si>
    <r>
      <t>der Grundsteuer von den Grundstücken (</t>
    </r>
    <r>
      <rPr>
        <b/>
        <sz val="8.8000000000000007"/>
        <color rgb="FF000000"/>
        <rFont val="Verdana"/>
        <family val="2"/>
      </rPr>
      <t>Grundsteuer B)</t>
    </r>
    <r>
      <rPr>
        <sz val="8.8000000000000007"/>
        <color rgb="FF000000"/>
        <rFont val="Verdana"/>
        <family val="2"/>
      </rPr>
      <t xml:space="preserve"> die Grundbeträge, die nach dem Ist-Aufkommen ermittelt werden, mit </t>
    </r>
    <r>
      <rPr>
        <b/>
        <sz val="8.8000000000000007"/>
        <color rgb="FF000000"/>
        <rFont val="Verdana"/>
        <family val="2"/>
      </rPr>
      <t xml:space="preserve">365 Prozent </t>
    </r>
    <r>
      <rPr>
        <sz val="8.8000000000000007"/>
        <color rgb="FF000000"/>
        <rFont val="Verdana"/>
        <family val="2"/>
      </rPr>
      <t>(Nivellierungshebesatz Grundsteuer B),</t>
    </r>
  </si>
  <si>
    <r>
      <t xml:space="preserve">der </t>
    </r>
    <r>
      <rPr>
        <b/>
        <sz val="8.8000000000000007"/>
        <color rgb="FF000000"/>
        <rFont val="Verdana"/>
        <family val="2"/>
      </rPr>
      <t>Gewerbesteuer</t>
    </r>
    <r>
      <rPr>
        <sz val="8.8000000000000007"/>
        <color rgb="FF000000"/>
        <rFont val="Verdana"/>
        <family val="2"/>
      </rPr>
      <t xml:space="preserve"> die Grundbeträge, die nach dem Ist-Aufkommen ermittelt werden, mit </t>
    </r>
    <r>
      <rPr>
        <b/>
        <sz val="8.8000000000000007"/>
        <color rgb="FF000000"/>
        <rFont val="Verdana"/>
        <family val="2"/>
      </rPr>
      <t xml:space="preserve">357 </t>
    </r>
    <r>
      <rPr>
        <sz val="8.8000000000000007"/>
        <color rgb="FF000000"/>
        <rFont val="Verdana"/>
        <family val="2"/>
      </rPr>
      <t>Prozent (Nivellierungshebesatz Gewerbesteuer),</t>
    </r>
  </si>
  <si>
    <r>
      <t>der Grundsteuer von den Grundstücken (</t>
    </r>
    <r>
      <rPr>
        <b/>
        <sz val="8.8000000000000007"/>
        <color rgb="FF000000"/>
        <rFont val="Verdana"/>
        <family val="2"/>
      </rPr>
      <t>Grundsteuer B</t>
    </r>
    <r>
      <rPr>
        <sz val="8.8000000000000007"/>
        <color rgb="FF000000"/>
        <rFont val="Verdana"/>
        <family val="2"/>
      </rPr>
      <t xml:space="preserve">) die Grundbeträge, die nach dem Ist-Aufkommen ermittelt werden, mit </t>
    </r>
    <r>
      <rPr>
        <b/>
        <sz val="8.8000000000000007"/>
        <color rgb="FF000000"/>
        <rFont val="Verdana"/>
        <family val="2"/>
      </rPr>
      <t xml:space="preserve">492 </t>
    </r>
    <r>
      <rPr>
        <sz val="8.8000000000000007"/>
        <color rgb="FF000000"/>
        <rFont val="Verdana"/>
        <family val="2"/>
      </rPr>
      <t>Prozent (Nivellierungshebesatz Grundsteuer B),</t>
    </r>
  </si>
  <si>
    <r>
      <t>der</t>
    </r>
    <r>
      <rPr>
        <b/>
        <sz val="8.8000000000000007"/>
        <color rgb="FF000000"/>
        <rFont val="Verdana"/>
        <family val="2"/>
      </rPr>
      <t xml:space="preserve"> Gewerbesteuer</t>
    </r>
    <r>
      <rPr>
        <sz val="8.8000000000000007"/>
        <color rgb="FF000000"/>
        <rFont val="Verdana"/>
        <family val="2"/>
      </rPr>
      <t xml:space="preserve"> die Grundbeträge, die nach dem Ist-Aufkommen ermittelt werden, mit </t>
    </r>
    <r>
      <rPr>
        <b/>
        <sz val="8.8000000000000007"/>
        <color rgb="FF000000"/>
        <rFont val="Verdana"/>
        <family val="2"/>
      </rPr>
      <t>454</t>
    </r>
    <r>
      <rPr>
        <sz val="8.8000000000000007"/>
        <color rgb="FF000000"/>
        <rFont val="Verdana"/>
        <family val="2"/>
      </rPr>
      <t xml:space="preserve"> Prozent (Nivellierungshebesatz Gewerbesteuer),</t>
    </r>
  </si>
  <si>
    <t>Ausgleichs-jahr</t>
  </si>
  <si>
    <t>Min HS 1 (2014)</t>
  </si>
  <si>
    <t>Min HS 2 (2015)</t>
  </si>
  <si>
    <t>oE 2016 nach Rücklage</t>
  </si>
  <si>
    <t>2018 E</t>
  </si>
  <si>
    <t>2019 E</t>
  </si>
  <si>
    <t>????</t>
  </si>
  <si>
    <t>AR</t>
  </si>
  <si>
    <t>2018 E / AR</t>
  </si>
  <si>
    <t>Nach Rücklagen defizitäre Kommunen  mit HH-Ausgleich bis 2017 erheben Durchschnitt 2014 der Gemeindegrößenklasse</t>
  </si>
  <si>
    <t>Nach Rücklagen defizitäre Kommunen mit HH-Ausgleich ab 2018 erheben Durchnitt 2015 der Gemeindegrößenklasse</t>
  </si>
  <si>
    <t>EV-Fall/SchuS/AR</t>
  </si>
  <si>
    <t>SchuS</t>
  </si>
  <si>
    <t>keine EB</t>
  </si>
  <si>
    <t>nach 2017</t>
  </si>
  <si>
    <t>Finanzplanungserlass vom 21.09.2015: Genehmigung 2016</t>
  </si>
  <si>
    <t>Differenz GrdSt B HS und Niv.-satz
2016</t>
  </si>
  <si>
    <t>Anzahl defizitärer SuG</t>
  </si>
  <si>
    <t>davon Ausgleich nach 2017</t>
  </si>
  <si>
    <t>davon im Schutzschirm</t>
  </si>
  <si>
    <t>bzw. im Einvernehmen</t>
  </si>
  <si>
    <t>Defizite gesamt oE 2016 nach Rücklage</t>
  </si>
  <si>
    <t>Destatis 2015 Deutschland</t>
  </si>
  <si>
    <t>Destatis 2015 Hessen</t>
  </si>
  <si>
    <t>GrdSt B Hebesatz
2017</t>
  </si>
  <si>
    <t>Differenz
2016/2017</t>
  </si>
  <si>
    <t>HMdIS 2017 bis 10 T Einw.</t>
  </si>
  <si>
    <t>Nivellierungssatz FAG
2016ff</t>
  </si>
  <si>
    <t>Durchschnitt 2017 gew.</t>
  </si>
  <si>
    <t>Differenz 2016-2017</t>
  </si>
  <si>
    <t>GewSt Hebesatz 2017</t>
  </si>
  <si>
    <t>Differenz 2016/2017</t>
  </si>
  <si>
    <t>Durchschnitt 2017</t>
  </si>
  <si>
    <t>Anrechnungssatz EStG
2016ff</t>
  </si>
  <si>
    <t>§ 35 EStG</t>
  </si>
  <si>
    <r>
      <t xml:space="preserve">(1) </t>
    </r>
    <r>
      <rPr>
        <vertAlign val="superscript"/>
        <sz val="8"/>
        <color theme="1"/>
        <rFont val="Arial"/>
        <family val="2"/>
      </rPr>
      <t>1</t>
    </r>
    <r>
      <rPr>
        <sz val="11"/>
        <color theme="1"/>
        <rFont val="Arial"/>
        <family val="2"/>
      </rPr>
      <t>Die tarifliche Einkommensteuer, vermindert um die sonstigen Steuerermäßigungen mit Ausnahme der §§ 34f, 34g und 35a, ermäßigt sich, soweit sie anteilig auf im zu versteuernden Einkommen enthaltene gewerbliche Einkünfte entfällt (Ermäßigungshöchstbetrag),</t>
    </r>
  </si>
  <si>
    <t>1.</t>
  </si>
  <si>
    <t>bei Einkünften aus gewerblichen Unternehmen im Sinne des § 15 Absatz 1 Satz 1 Nummer 1</t>
  </si>
  <si>
    <t>um das 3,8-fache des jeweils für den dem Veranlagungszeitraum entsprechenden Erhebungszeitraum nach § 14 des Gewerbesteuergesetzes für das Unternehmen festgesetzten Steuermessbetrags (Gewerbesteuer-Messbetrag); Absatz 2 Satz 5 ist entsprechend anzuwenden;</t>
  </si>
  <si>
    <t>bei Einkünften aus Gewerbebetrieb als Mitunternehmer im Sinne des § 15 Absatz 1 Satz 1 Nummer 2 oder als persönlich haftender Gesellschafter einer Kommanditgesellschaft auf Aktien im Sinne des § 15 Absatz 1 Satz 1 Nummer 3</t>
  </si>
  <si>
    <t>um das 3,8-fache des jeweils für den dem Veranlagungszeitraum entsprechenden Erhebungszeitraum festgesetzten anteiligen Gewerbesteuer-Messbetrags.</t>
  </si>
  <si>
    <t>Destatis 2016 Deutschland</t>
  </si>
  <si>
    <t>Destatis 2016 Hessen</t>
  </si>
  <si>
    <t>GrdSt B Hebesatz
2018</t>
  </si>
  <si>
    <t>GewSt Hs 
2018</t>
  </si>
  <si>
    <t>Differenz
2017/2018</t>
  </si>
  <si>
    <t>Durchschnitt 2018</t>
  </si>
  <si>
    <t>Differenz 2017-2018</t>
  </si>
  <si>
    <t>Destatis 2017 Hessen</t>
  </si>
  <si>
    <t>Destatis 2017 Deutschland</t>
  </si>
  <si>
    <t>HMdIS 2018 bis 10 T Einw.</t>
  </si>
  <si>
    <t>Durchschnitt 2018 gew.</t>
  </si>
  <si>
    <t>einf. Schnitt</t>
  </si>
  <si>
    <t>GewSt Hebesatz 2019</t>
  </si>
  <si>
    <t>Differenz 2018/2019</t>
  </si>
  <si>
    <t>GrdSt B Hebesatz 2019</t>
  </si>
  <si>
    <t>Durchschnitt 2019</t>
  </si>
  <si>
    <t>Differenz 2018-2019</t>
  </si>
  <si>
    <t>Anzahl Kommunen</t>
  </si>
  <si>
    <t>HMdIS 2019 bis 10 T Einw.</t>
  </si>
  <si>
    <t>Gewogene Durchschnittshebesätze Grundsteuer B in Hessen nach Gemeindegrößenklassen 2019</t>
  </si>
  <si>
    <t>Durchschnitt 2019
gew.</t>
  </si>
  <si>
    <t>Durchschnitt 2019 gew.</t>
  </si>
  <si>
    <t>GewSt 2018:   33 Kommunen unter Nivellierungssatz</t>
  </si>
  <si>
    <t>GewSt 2019:   23 Kommunen unter Nivellierungssatz</t>
  </si>
  <si>
    <t>GewSt 2019:</t>
  </si>
  <si>
    <t>147 Kommunen weisen Hebesatz unter Anrechnungssatz EStG aus</t>
  </si>
  <si>
    <t>Destatis 2018 Deutschland</t>
  </si>
  <si>
    <t>Destatis 2018 Hessen</t>
  </si>
  <si>
    <t>./.</t>
  </si>
  <si>
    <t>Werte Destatis gemäß Fachserie 14, Reihe 10.1.</t>
  </si>
  <si>
    <t>GewSt Hebesatz 2020</t>
  </si>
  <si>
    <t xml:space="preserve">Bevölkerung am 
31. Dezember 2019
</t>
  </si>
  <si>
    <t>Oberzent (ab 2018)</t>
  </si>
  <si>
    <t>Wesertal (ab 2020)</t>
  </si>
  <si>
    <t>GrdSt B Hebesatz 2020</t>
  </si>
  <si>
    <t>Durchschnitt 2020</t>
  </si>
  <si>
    <t>Differenz 2019-2020</t>
  </si>
  <si>
    <t>Regionalisierter Vergleich der durchschnittlichen Hebesätze Gewerbesteuer
2019 und 2020</t>
  </si>
  <si>
    <t>Differenz 2019/2020</t>
  </si>
  <si>
    <t>Auswertung der durchschnittlichen Hebesätze Gewerbesteuer nach Größenklasse für die Jahre 2019 und 2020</t>
  </si>
  <si>
    <t>GrdSt B Hebesatz
2020</t>
  </si>
  <si>
    <t>Auswertung gewichtete Hebesätze Grundsteuer B nach Größenklasse für die Jahre 2019 und 2020</t>
  </si>
  <si>
    <t>Durchschnitt 2020
gew.</t>
  </si>
  <si>
    <t>Regionalisierter Vergleich der gewichteten Hebesätze Grundsteuer B 
2019 und 2020</t>
  </si>
  <si>
    <t>Durchschnitt 2020 gew.</t>
  </si>
  <si>
    <t>HMdIS 2020 bis 10 T Einw.</t>
  </si>
  <si>
    <t>Quellen Berechnung 2020:</t>
  </si>
  <si>
    <t xml:space="preserve">HSL Bevölkerung der hessischen Gemeinden am 31.12.2019, Beschlussfassung über gemeindliche Hebesätze  zum Stichtag 30.06.20 nach Meldungen RP, Korrekturen IV2 nach Vergleich mit Werten BdSt bzw. veröffentlichten Angaben der Kommunen im Internet und  hierauf basierende eigene Berechnung unter Ansatz einer einwohnerzahlbezogenen Gewichtung. </t>
  </si>
  <si>
    <t>GrdSt B HS und Niv.-satz
2020</t>
  </si>
  <si>
    <t>GewSt HS und Niv.-satz
2020</t>
  </si>
  <si>
    <t>GrdStB 2020:  36 Kommunen unter Nivellierungssatz</t>
  </si>
  <si>
    <t>Auswertung
2020</t>
  </si>
  <si>
    <t>GewSt 2020:   18 Kommunen unter Nivellierungssatz</t>
  </si>
  <si>
    <t>GrdSt B 2019: 47 Kommunen unter Nivellierungssatz</t>
  </si>
  <si>
    <t>GrdSt B 2018: 60 Kommunen unter Nivellierungssatz</t>
  </si>
  <si>
    <t>GewSt 2018:   149 Kommunen weisen Hebesatz unter Anrechnungsssatz EStG aus</t>
  </si>
  <si>
    <t>GewSt 2020:</t>
  </si>
  <si>
    <t>Niveauvergleich 2020</t>
  </si>
  <si>
    <t>119 Kommunen weisen Hebesatz unter Anrechnungssatz EStG aus</t>
  </si>
  <si>
    <t>2020: 84 plus, 11 minus</t>
  </si>
  <si>
    <t>2019: 87 plus, 6 minus</t>
  </si>
  <si>
    <t>Version endgültig Stand 18.10.2020</t>
  </si>
  <si>
    <t>Destatis 2019 Deutschland</t>
  </si>
  <si>
    <t>Destatis 2019 Hessen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</si>
</sst>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 #,##0.00\ &quot;€&quot;_-;\-* #,##0.00\ &quot;€&quot;_-;_-* &quot;-&quot;??\ &quot;€&quot;_-;_-@_-"/>
    <numFmt numFmtId="164" formatCode="_-* #,##0.00\ _€_-;\-* #,##0.00\ _€_-;_-* &quot;-&quot;??\ _€_-;_-@_-"/>
    <numFmt numFmtId="165" formatCode="_-* #,##0\ _€_-;\-* #,##0\ _€_-;_-* &quot;-&quot;??\ _€_-;_-@_-"/>
    <numFmt numFmtId="166" formatCode="_-* #,##0\ _D_M_-;\-* #,##0\ _D_M_-;_-* &quot;-&quot;??\ _D_M_-;_-@_-"/>
    <numFmt numFmtId="167" formatCode="#\ ##0\ \ "/>
    <numFmt numFmtId="168" formatCode="#\ ###.00\ \ \ ;\–\ #\ ###.00\ \ \ ;\—\ \ \ ;@"/>
    <numFmt numFmtId="169" formatCode="_-* #,##0.00\ [$€]_-;\-* #,##0.00\ [$€]_-;_-* &quot;-&quot;??\ [$€]_-;_-@_-"/>
    <numFmt numFmtId="170" formatCode="_-* #,##0.00\ _D_M_-;\-* #,##0.00\ _D_M_-;_-* &quot;-&quot;??\ _D_M_-;_-@_-"/>
    <numFmt numFmtId="171" formatCode="_(* #,##0.00_);_(* \(#,##0.00\);_(* &quot;-&quot;??_);_(@_)"/>
    <numFmt numFmtId="172" formatCode="0.0\ \ ;;\—\ \ "/>
    <numFmt numFmtId="173" formatCode="#\ ###\ ##0;;\—"/>
    <numFmt numFmtId="174" formatCode="#\ ###\ ##0\ ;;\—\ "/>
    <numFmt numFmtId="175" formatCode="#\ ###\ ##0\ \ ;;\—\ \ "/>
    <numFmt numFmtId="176" formatCode="#\ ###\ ##0\ \ \ ;;\—\ \ \ "/>
    <numFmt numFmtId="177" formatCode="#\ ###\ ##0\ \ \ \ ;;\—\ \ \ \ "/>
    <numFmt numFmtId="178" formatCode="#\ ###\ ##0\ \ \ \ \ ;;\—\ \ \ \ \ "/>
    <numFmt numFmtId="179" formatCode="#\ ###\ ##0\ \ \ \ \ \ ;;\—\ \ \ \ \ \ "/>
    <numFmt numFmtId="180" formatCode="#\ ###\ ##0\ \ \ \ \ \ \ ;;\—\ \ \ \ \ \ \ "/>
    <numFmt numFmtId="181" formatCode="#\ ###\ ##0\ \ \ \ \ \ \ \ ;;\—\ \ \ \ \ \ \ \ "/>
    <numFmt numFmtId="182" formatCode="#\ ###\ ##0\ \ \ \ \ \ \ \ \ ;;\—\ \ \ \ \ \ \ \ \ "/>
    <numFmt numFmtId="183" formatCode="\.;\.;\.;\."/>
    <numFmt numFmtId="184" formatCode="_(&quot;€&quot;* #,##0.00_);_(&quot;€&quot;* \(#,##0.00\);_(&quot;€&quot;* &quot;-&quot;??_);_(@_)"/>
    <numFmt numFmtId="185" formatCode="_-* #,##0.00\ &quot;DM&quot;_-;\-* #,##0.00\ &quot;DM&quot;_-;_-* &quot;-&quot;??\ &quot;DM&quot;_-;_-@_-"/>
    <numFmt numFmtId="186" formatCode="#,##0_ ;[Red]\-#,##0\ "/>
  </numFmts>
  <fonts count="87">
    <font>
      <sz val="11"/>
      <color theme="1"/>
      <name val="Calibri"/>
      <family val="2"/>
      <scheme val="minor"/>
    </font>
    <font>
      <b/>
      <sz val="11"/>
      <color theme="1"/>
      <name val="Calibri"/>
      <family val="2"/>
      <scheme val="minor"/>
    </font>
    <font>
      <sz val="10"/>
      <name val="Arial"/>
      <family val="2"/>
    </font>
    <font>
      <b/>
      <sz val="10"/>
      <name val="Arial"/>
      <family val="2"/>
    </font>
    <font>
      <sz val="11"/>
      <color theme="1"/>
      <name val="Calibri"/>
      <family val="2"/>
      <scheme val="minor"/>
    </font>
    <font>
      <sz val="11"/>
      <color rgb="FFFF0000"/>
      <name val="Calibri"/>
      <family val="2"/>
      <scheme val="minor"/>
    </font>
    <font>
      <sz val="11"/>
      <name val="Calibri"/>
      <family val="2"/>
      <scheme val="minor"/>
    </font>
    <font>
      <sz val="11"/>
      <color rgb="FF00B050"/>
      <name val="Calibri"/>
      <family val="2"/>
      <scheme val="minor"/>
    </font>
    <font>
      <b/>
      <sz val="11"/>
      <color rgb="FFFF0000"/>
      <name val="Calibri"/>
      <family val="2"/>
      <scheme val="minor"/>
    </font>
    <font>
      <b/>
      <sz val="11"/>
      <color rgb="FF00B050"/>
      <name val="Calibri"/>
      <family val="2"/>
      <scheme val="minor"/>
    </font>
    <font>
      <sz val="10"/>
      <color theme="1"/>
      <name val="Calibri"/>
      <family val="2"/>
      <scheme val="minor"/>
    </font>
    <font>
      <b/>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name val="Arial"/>
      <family val="2"/>
    </font>
    <font>
      <sz val="9"/>
      <name val="Calibri"/>
      <family val="2"/>
    </font>
    <font>
      <b/>
      <sz val="9"/>
      <name val="Calibri"/>
      <family val="2"/>
    </font>
    <font>
      <sz val="9"/>
      <color indexed="8"/>
      <name val="Calibri"/>
      <family val="2"/>
    </font>
    <font>
      <b/>
      <sz val="9"/>
      <color indexed="81"/>
      <name val="Tahoma"/>
      <family val="2"/>
    </font>
    <font>
      <sz val="9"/>
      <color indexed="81"/>
      <name val="Tahoma"/>
      <family val="2"/>
    </font>
    <font>
      <sz val="8"/>
      <color theme="1"/>
      <name val="Arial"/>
      <family val="2"/>
    </font>
    <font>
      <sz val="10"/>
      <color theme="1"/>
      <name val="Arial"/>
      <family val="2"/>
    </font>
    <font>
      <sz val="10"/>
      <color theme="0"/>
      <name val="Arial"/>
      <family val="2"/>
    </font>
    <font>
      <sz val="8"/>
      <color theme="0"/>
      <name val="Arial"/>
      <family val="2"/>
    </font>
    <font>
      <b/>
      <sz val="10"/>
      <color rgb="FF3F3F3F"/>
      <name val="Arial"/>
      <family val="2"/>
    </font>
    <font>
      <b/>
      <sz val="8"/>
      <color rgb="FF3F3F3F"/>
      <name val="Arial"/>
      <family val="2"/>
    </font>
    <font>
      <b/>
      <sz val="10"/>
      <color rgb="FFFA7D00"/>
      <name val="Arial"/>
      <family val="2"/>
    </font>
    <font>
      <b/>
      <sz val="8"/>
      <color rgb="FFFA7D00"/>
      <name val="Arial"/>
      <family val="2"/>
    </font>
    <font>
      <sz val="11"/>
      <color indexed="8"/>
      <name val="Arial"/>
      <family val="2"/>
    </font>
    <font>
      <sz val="10"/>
      <color rgb="FF3F3F76"/>
      <name val="Arial"/>
      <family val="2"/>
    </font>
    <font>
      <sz val="8"/>
      <color rgb="FF3F3F76"/>
      <name val="Arial"/>
      <family val="2"/>
    </font>
    <font>
      <b/>
      <sz val="10"/>
      <color theme="1"/>
      <name val="Arial"/>
      <family val="2"/>
    </font>
    <font>
      <b/>
      <sz val="8"/>
      <color theme="1"/>
      <name val="Arial"/>
      <family val="2"/>
    </font>
    <font>
      <i/>
      <sz val="10"/>
      <color rgb="FF7F7F7F"/>
      <name val="Arial"/>
      <family val="2"/>
    </font>
    <font>
      <i/>
      <sz val="8"/>
      <color rgb="FF7F7F7F"/>
      <name val="Arial"/>
      <family val="2"/>
    </font>
    <font>
      <i/>
      <sz val="11"/>
      <color rgb="FF7F7F7F"/>
      <name val="AvenirNext LT Com Regular"/>
      <family val="2"/>
    </font>
    <font>
      <sz val="10"/>
      <color rgb="FF006100"/>
      <name val="Arial"/>
      <family val="2"/>
    </font>
    <font>
      <sz val="8"/>
      <color rgb="FF006100"/>
      <name val="Arial"/>
      <family val="2"/>
    </font>
    <font>
      <sz val="11"/>
      <name val="AvenirNext LT Com Regular"/>
    </font>
    <font>
      <sz val="11"/>
      <name val="AvenirNext LT Com Regular"/>
      <family val="2"/>
    </font>
    <font>
      <sz val="11"/>
      <color indexed="8"/>
      <name val="Calibri"/>
      <family val="2"/>
    </font>
    <font>
      <sz val="8"/>
      <name val="Arial"/>
      <family val="2"/>
    </font>
    <font>
      <sz val="10"/>
      <color rgb="FF9C6500"/>
      <name val="Arial"/>
      <family val="2"/>
    </font>
    <font>
      <sz val="8"/>
      <color rgb="FF9C6500"/>
      <name val="Arial"/>
      <family val="2"/>
    </font>
    <font>
      <sz val="10"/>
      <color indexed="8"/>
      <name val="Arial"/>
      <family val="2"/>
    </font>
    <font>
      <sz val="8"/>
      <color indexed="8"/>
      <name val="Arial"/>
      <family val="2"/>
    </font>
    <font>
      <b/>
      <sz val="8"/>
      <name val="Arial"/>
      <family val="2"/>
    </font>
    <font>
      <sz val="10"/>
      <color rgb="FF9C0006"/>
      <name val="Arial"/>
      <family val="2"/>
    </font>
    <font>
      <sz val="8"/>
      <color rgb="FF9C0006"/>
      <name val="Arial"/>
      <family val="2"/>
    </font>
    <font>
      <sz val="10"/>
      <color rgb="FF000000"/>
      <name val="Times New Roman"/>
      <family val="1"/>
    </font>
    <font>
      <sz val="11"/>
      <color theme="1"/>
      <name val="Arial"/>
      <family val="2"/>
    </font>
    <font>
      <sz val="10"/>
      <name val="Frutiger 55"/>
    </font>
    <font>
      <sz val="11"/>
      <color theme="1"/>
      <name val="AvenirNext LT Com Regular"/>
      <family val="2"/>
    </font>
    <font>
      <b/>
      <sz val="15"/>
      <color theme="3"/>
      <name val="Arial"/>
      <family val="2"/>
    </font>
    <font>
      <b/>
      <sz val="13"/>
      <color theme="3"/>
      <name val="Arial"/>
      <family val="2"/>
    </font>
    <font>
      <b/>
      <sz val="11"/>
      <color theme="3"/>
      <name val="Arial"/>
      <family val="2"/>
    </font>
    <font>
      <sz val="10"/>
      <color rgb="FFFA7D00"/>
      <name val="Arial"/>
      <family val="2"/>
    </font>
    <font>
      <sz val="8"/>
      <color rgb="FFFA7D00"/>
      <name val="Arial"/>
      <family val="2"/>
    </font>
    <font>
      <sz val="10"/>
      <color rgb="FFFF0000"/>
      <name val="Arial"/>
      <family val="2"/>
    </font>
    <font>
      <sz val="8"/>
      <color rgb="FFFF0000"/>
      <name val="Arial"/>
      <family val="2"/>
    </font>
    <font>
      <b/>
      <sz val="10"/>
      <color theme="0"/>
      <name val="Arial"/>
      <family val="2"/>
    </font>
    <font>
      <b/>
      <sz val="8"/>
      <color theme="0"/>
      <name val="Arial"/>
      <family val="2"/>
    </font>
    <font>
      <b/>
      <sz val="11"/>
      <name val="Arial"/>
      <family val="2"/>
    </font>
    <font>
      <b/>
      <i/>
      <sz val="10"/>
      <name val="Arial"/>
      <family val="2"/>
    </font>
    <font>
      <sz val="10"/>
      <color rgb="FFFF0000"/>
      <name val="Calibri"/>
      <family val="2"/>
      <scheme val="minor"/>
    </font>
    <font>
      <b/>
      <sz val="16"/>
      <color theme="1"/>
      <name val="Calibri"/>
      <family val="2"/>
      <scheme val="minor"/>
    </font>
    <font>
      <b/>
      <sz val="18"/>
      <color theme="1"/>
      <name val="Calibri"/>
      <family val="2"/>
      <scheme val="minor"/>
    </font>
    <font>
      <sz val="8.8000000000000007"/>
      <color rgb="FF000000"/>
      <name val="Verdana"/>
      <family val="2"/>
    </font>
    <font>
      <b/>
      <sz val="8.8000000000000007"/>
      <color rgb="FF000000"/>
      <name val="Verdana"/>
      <family val="2"/>
    </font>
    <font>
      <b/>
      <sz val="11"/>
      <name val="Calibri"/>
      <family val="2"/>
      <scheme val="minor"/>
    </font>
    <font>
      <sz val="10"/>
      <name val="Calibri"/>
      <family val="2"/>
      <scheme val="minor"/>
    </font>
    <font>
      <sz val="11"/>
      <color theme="2" tint="-9.9978637043366805E-2"/>
      <name val="Calibri"/>
      <family val="2"/>
      <scheme val="minor"/>
    </font>
    <font>
      <sz val="10"/>
      <color rgb="FF00B050"/>
      <name val="Calibri"/>
      <family val="2"/>
      <scheme val="minor"/>
    </font>
    <font>
      <vertAlign val="superscript"/>
      <sz val="8"/>
      <color theme="1"/>
      <name val="Arial"/>
      <family val="2"/>
    </font>
    <font>
      <b/>
      <sz val="9"/>
      <color indexed="81"/>
      <name val="Segoe UI"/>
      <family val="2"/>
    </font>
    <font>
      <sz val="9"/>
      <name val="Calibri"/>
      <family val="2"/>
      <scheme val="minor"/>
    </font>
  </fonts>
  <fills count="55">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9"/>
        <bgColor indexed="64"/>
      </patternFill>
    </fill>
    <fill>
      <patternFill patternType="solid">
        <fgColor indexed="47"/>
        <bgColor indexed="64"/>
      </patternFill>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s>
  <cellStyleXfs count="46545">
    <xf numFmtId="0" fontId="0" fillId="0" borderId="0"/>
    <xf numFmtId="0" fontId="2" fillId="0" borderId="0"/>
    <xf numFmtId="164" fontId="4" fillId="0" borderId="0" applyFont="0" applyFill="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2"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2"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2"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2"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2"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2"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2"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4" fillId="20" borderId="0" applyNumberFormat="0" applyBorder="0" applyAlignment="0" applyProtection="0"/>
    <xf numFmtId="0" fontId="33" fillId="20" borderId="0" applyNumberFormat="0" applyBorder="0" applyAlignment="0" applyProtection="0"/>
    <xf numFmtId="0" fontId="34" fillId="20" borderId="0" applyNumberFormat="0" applyBorder="0" applyAlignment="0" applyProtection="0"/>
    <xf numFmtId="0" fontId="24" fillId="24" borderId="0" applyNumberFormat="0" applyBorder="0" applyAlignment="0" applyProtection="0"/>
    <xf numFmtId="0" fontId="33" fillId="24" borderId="0" applyNumberFormat="0" applyBorder="0" applyAlignment="0" applyProtection="0"/>
    <xf numFmtId="0" fontId="34" fillId="24" borderId="0" applyNumberFormat="0" applyBorder="0" applyAlignment="0" applyProtection="0"/>
    <xf numFmtId="0" fontId="24" fillId="28" borderId="0" applyNumberFormat="0" applyBorder="0" applyAlignment="0" applyProtection="0"/>
    <xf numFmtId="0" fontId="33" fillId="28" borderId="0" applyNumberFormat="0" applyBorder="0" applyAlignment="0" applyProtection="0"/>
    <xf numFmtId="0" fontId="34" fillId="28" borderId="0" applyNumberFormat="0" applyBorder="0" applyAlignment="0" applyProtection="0"/>
    <xf numFmtId="0" fontId="24" fillId="32" borderId="0" applyNumberFormat="0" applyBorder="0" applyAlignment="0" applyProtection="0"/>
    <xf numFmtId="0" fontId="33" fillId="32" borderId="0" applyNumberFormat="0" applyBorder="0" applyAlignment="0" applyProtection="0"/>
    <xf numFmtId="0" fontId="34" fillId="32" borderId="0" applyNumberFormat="0" applyBorder="0" applyAlignment="0" applyProtection="0"/>
    <xf numFmtId="0" fontId="24" fillId="36" borderId="0" applyNumberFormat="0" applyBorder="0" applyAlignment="0" applyProtection="0"/>
    <xf numFmtId="0" fontId="33" fillId="36" borderId="0" applyNumberFormat="0" applyBorder="0" applyAlignment="0" applyProtection="0"/>
    <xf numFmtId="0" fontId="34" fillId="36" borderId="0" applyNumberFormat="0" applyBorder="0" applyAlignment="0" applyProtection="0"/>
    <xf numFmtId="0" fontId="24" fillId="40" borderId="0" applyNumberFormat="0" applyBorder="0" applyAlignment="0" applyProtection="0"/>
    <xf numFmtId="0" fontId="33" fillId="40" borderId="0" applyNumberFormat="0" applyBorder="0" applyAlignment="0" applyProtection="0"/>
    <xf numFmtId="0" fontId="34" fillId="40" borderId="0" applyNumberFormat="0" applyBorder="0" applyAlignment="0" applyProtection="0"/>
    <xf numFmtId="0" fontId="24" fillId="17"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24" fillId="21"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24" fillId="25" borderId="0" applyNumberFormat="0" applyBorder="0" applyAlignment="0" applyProtection="0"/>
    <xf numFmtId="0" fontId="33" fillId="25" borderId="0" applyNumberFormat="0" applyBorder="0" applyAlignment="0" applyProtection="0"/>
    <xf numFmtId="0" fontId="34" fillId="25" borderId="0" applyNumberFormat="0" applyBorder="0" applyAlignment="0" applyProtection="0"/>
    <xf numFmtId="0" fontId="24" fillId="29" borderId="0" applyNumberFormat="0" applyBorder="0" applyAlignment="0" applyProtection="0"/>
    <xf numFmtId="0" fontId="33" fillId="29" borderId="0" applyNumberFormat="0" applyBorder="0" applyAlignment="0" applyProtection="0"/>
    <xf numFmtId="0" fontId="34" fillId="29" borderId="0" applyNumberFormat="0" applyBorder="0" applyAlignment="0" applyProtection="0"/>
    <xf numFmtId="0" fontId="24" fillId="33" borderId="0" applyNumberFormat="0" applyBorder="0" applyAlignment="0" applyProtection="0"/>
    <xf numFmtId="0" fontId="33" fillId="33" borderId="0" applyNumberFormat="0" applyBorder="0" applyAlignment="0" applyProtection="0"/>
    <xf numFmtId="0" fontId="34" fillId="33" borderId="0" applyNumberFormat="0" applyBorder="0" applyAlignment="0" applyProtection="0"/>
    <xf numFmtId="0" fontId="24" fillId="37" borderId="0" applyNumberFormat="0" applyBorder="0" applyAlignment="0" applyProtection="0"/>
    <xf numFmtId="0" fontId="33" fillId="37" borderId="0" applyNumberFormat="0" applyBorder="0" applyAlignment="0" applyProtection="0"/>
    <xf numFmtId="0" fontId="34" fillId="37" borderId="0" applyNumberFormat="0" applyBorder="0" applyAlignment="0" applyProtection="0"/>
    <xf numFmtId="0" fontId="19" fillId="14" borderId="10" applyNumberFormat="0" applyAlignment="0" applyProtection="0"/>
    <xf numFmtId="0" fontId="35" fillId="14" borderId="10" applyNumberFormat="0" applyAlignment="0" applyProtection="0"/>
    <xf numFmtId="0" fontId="36" fillId="14" borderId="10" applyNumberFormat="0" applyAlignment="0" applyProtection="0"/>
    <xf numFmtId="0" fontId="20" fillId="14" borderId="9" applyNumberFormat="0" applyAlignment="0" applyProtection="0"/>
    <xf numFmtId="0" fontId="37" fillId="14" borderId="9" applyNumberFormat="0" applyAlignment="0" applyProtection="0"/>
    <xf numFmtId="0" fontId="38" fillId="14" borderId="9" applyNumberFormat="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18" fillId="13" borderId="9" applyNumberFormat="0" applyAlignment="0" applyProtection="0"/>
    <xf numFmtId="0" fontId="40" fillId="13" borderId="9" applyNumberFormat="0" applyAlignment="0" applyProtection="0"/>
    <xf numFmtId="0" fontId="41" fillId="13" borderId="9" applyNumberFormat="0" applyAlignment="0" applyProtection="0"/>
    <xf numFmtId="0" fontId="1" fillId="0" borderId="14" applyNumberFormat="0" applyFill="0" applyAlignment="0" applyProtection="0"/>
    <xf numFmtId="0" fontId="42" fillId="0" borderId="14" applyNumberFormat="0" applyFill="0" applyAlignment="0" applyProtection="0"/>
    <xf numFmtId="0" fontId="43" fillId="0" borderId="14" applyNumberFormat="0" applyFill="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5" fillId="10" borderId="0" applyNumberFormat="0" applyBorder="0" applyAlignment="0" applyProtection="0"/>
    <xf numFmtId="0" fontId="47" fillId="10" borderId="0" applyNumberFormat="0" applyBorder="0" applyAlignment="0" applyProtection="0"/>
    <xf numFmtId="0" fontId="48" fillId="10" borderId="0" applyNumberFormat="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4" fontId="4" fillId="0" borderId="0" applyFont="0" applyFill="0" applyBorder="0" applyAlignment="0" applyProtection="0"/>
    <xf numFmtId="164" fontId="49" fillId="0" borderId="0" applyFont="0" applyFill="0" applyBorder="0" applyAlignment="0" applyProtection="0"/>
    <xf numFmtId="164" fontId="5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4" fontId="49" fillId="0" borderId="0" applyFont="0" applyFill="0" applyBorder="0" applyAlignment="0" applyProtection="0"/>
    <xf numFmtId="164" fontId="5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0" fontId="2"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4" fontId="5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2" fontId="52" fillId="0" borderId="0" applyFill="0" applyBorder="0" applyProtection="0"/>
    <xf numFmtId="173" fontId="52" fillId="0" borderId="0" applyFill="0" applyBorder="0" applyProtection="0"/>
    <xf numFmtId="174" fontId="52" fillId="0" borderId="0" applyFill="0" applyBorder="0" applyProtection="0"/>
    <xf numFmtId="175" fontId="52" fillId="0" borderId="0" applyFill="0" applyBorder="0" applyProtection="0"/>
    <xf numFmtId="176" fontId="52" fillId="0" borderId="0" applyFill="0" applyBorder="0" applyProtection="0"/>
    <xf numFmtId="177" fontId="52" fillId="0" borderId="0" applyFill="0" applyBorder="0" applyProtection="0"/>
    <xf numFmtId="178" fontId="52" fillId="0" borderId="0" applyFill="0" applyBorder="0" applyProtection="0"/>
    <xf numFmtId="179" fontId="52" fillId="0" borderId="0" applyFill="0" applyBorder="0" applyProtection="0"/>
    <xf numFmtId="180" fontId="52" fillId="0" borderId="0" applyFill="0" applyBorder="0" applyProtection="0"/>
    <xf numFmtId="181" fontId="52" fillId="0" borderId="0" applyFill="0" applyBorder="0" applyProtection="0"/>
    <xf numFmtId="182" fontId="52" fillId="0" borderId="0" applyFill="0" applyBorder="0" applyProtection="0"/>
    <xf numFmtId="0" fontId="17" fillId="12" borderId="0" applyNumberFormat="0" applyBorder="0" applyAlignment="0" applyProtection="0"/>
    <xf numFmtId="0" fontId="53" fillId="12" borderId="0" applyNumberFormat="0" applyBorder="0" applyAlignment="0" applyProtection="0"/>
    <xf numFmtId="0" fontId="54" fillId="12" borderId="0" applyNumberFormat="0" applyBorder="0" applyAlignment="0" applyProtection="0"/>
    <xf numFmtId="0" fontId="55" fillId="16" borderId="13" applyNumberFormat="0" applyFont="0" applyAlignment="0" applyProtection="0"/>
    <xf numFmtId="0" fontId="55"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5" fillId="16" borderId="13" applyNumberFormat="0" applyFont="0" applyAlignment="0" applyProtection="0"/>
    <xf numFmtId="0" fontId="55" fillId="16" borderId="13" applyNumberFormat="0" applyFont="0" applyAlignment="0" applyProtection="0"/>
    <xf numFmtId="0" fontId="4"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55" fillId="16" borderId="13" applyNumberFormat="0" applyFont="0" applyAlignment="0" applyProtection="0"/>
    <xf numFmtId="0" fontId="55"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55"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55" fillId="16" borderId="13" applyNumberFormat="0" applyFont="0" applyAlignment="0" applyProtection="0"/>
    <xf numFmtId="0" fontId="55"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55"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3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6"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0" fontId="56"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51" fillId="16" borderId="13" applyNumberFormat="0" applyFont="0" applyAlignment="0" applyProtection="0"/>
    <xf numFmtId="0" fontId="31" fillId="16" borderId="13" applyNumberFormat="0" applyFont="0" applyAlignment="0" applyProtection="0"/>
    <xf numFmtId="9" fontId="2" fillId="0" borderId="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 fillId="0" borderId="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3" fontId="57" fillId="0" borderId="0" applyFill="0" applyBorder="0" applyProtection="0">
      <alignment horizontal="right"/>
    </xf>
    <xf numFmtId="0" fontId="16" fillId="11" borderId="0" applyNumberFormat="0" applyBorder="0" applyAlignment="0" applyProtection="0"/>
    <xf numFmtId="0" fontId="58" fillId="11" borderId="0" applyNumberFormat="0" applyBorder="0" applyAlignment="0" applyProtection="0"/>
    <xf numFmtId="0" fontId="59" fillId="11" borderId="0" applyNumberFormat="0" applyBorder="0" applyAlignment="0" applyProtection="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31" fillId="0" borderId="0"/>
    <xf numFmtId="0" fontId="52" fillId="0" borderId="0"/>
    <xf numFmtId="0" fontId="2" fillId="0" borderId="0"/>
    <xf numFmtId="0" fontId="31" fillId="0" borderId="0"/>
    <xf numFmtId="0" fontId="32" fillId="0" borderId="0"/>
    <xf numFmtId="0" fontId="2" fillId="0" borderId="0"/>
    <xf numFmtId="0" fontId="2" fillId="0" borderId="0"/>
    <xf numFmtId="0" fontId="2" fillId="0" borderId="0"/>
    <xf numFmtId="0" fontId="31" fillId="0" borderId="0"/>
    <xf numFmtId="0" fontId="2" fillId="0" borderId="0"/>
    <xf numFmtId="0" fontId="31" fillId="0" borderId="0"/>
    <xf numFmtId="0" fontId="32" fillId="0" borderId="0"/>
    <xf numFmtId="0" fontId="2" fillId="0" borderId="0"/>
    <xf numFmtId="0" fontId="2"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4" fillId="0" borderId="0"/>
    <xf numFmtId="0" fontId="61" fillId="0" borderId="0"/>
    <xf numFmtId="0" fontId="62" fillId="0" borderId="0"/>
    <xf numFmtId="0" fontId="61"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xf numFmtId="0" fontId="2" fillId="0" borderId="0"/>
    <xf numFmtId="0" fontId="2" fillId="0" borderId="0"/>
    <xf numFmtId="0" fontId="6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6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60"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52" fillId="0" borderId="0" applyFill="0" applyBorder="0" applyProtection="0">
      <alignment horizontal="left"/>
    </xf>
    <xf numFmtId="0" fontId="12" fillId="0" borderId="6"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0" fontId="64" fillId="0" borderId="6" applyNumberFormat="0" applyFill="0" applyAlignment="0" applyProtection="0"/>
    <xf numFmtId="0" fontId="13"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14"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1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1" fillId="0" borderId="11" applyNumberFormat="0" applyFill="0" applyAlignment="0" applyProtection="0"/>
    <xf numFmtId="0" fontId="67" fillId="0" borderId="11" applyNumberFormat="0" applyFill="0" applyAlignment="0" applyProtection="0"/>
    <xf numFmtId="0" fontId="68" fillId="0" borderId="11" applyNumberFormat="0" applyFill="0" applyAlignment="0" applyProtection="0"/>
    <xf numFmtId="44" fontId="5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18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4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44" fontId="55" fillId="0" borderId="0" applyFont="0" applyFill="0" applyBorder="0" applyAlignment="0" applyProtection="0"/>
    <xf numFmtId="185" fontId="52" fillId="0" borderId="0" applyFont="0" applyFill="0" applyBorder="0" applyAlignment="0" applyProtection="0"/>
    <xf numFmtId="44" fontId="55"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5"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184" fontId="51" fillId="0" borderId="0" applyFont="0" applyFill="0" applyBorder="0" applyAlignment="0" applyProtection="0"/>
    <xf numFmtId="0" fontId="5"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2" fillId="15" borderId="12" applyNumberFormat="0" applyAlignment="0" applyProtection="0"/>
    <xf numFmtId="0" fontId="71" fillId="15" borderId="12" applyNumberFormat="0" applyAlignment="0" applyProtection="0"/>
    <xf numFmtId="0" fontId="72" fillId="15" borderId="12" applyNumberFormat="0" applyAlignment="0" applyProtection="0"/>
  </cellStyleXfs>
  <cellXfs count="394">
    <xf numFmtId="0" fontId="0" fillId="0" borderId="0" xfId="0"/>
    <xf numFmtId="0" fontId="0" fillId="0" borderId="0" xfId="0"/>
    <xf numFmtId="0" fontId="0" fillId="0" borderId="0" xfId="0" applyAlignment="1">
      <alignment horizontal="center"/>
    </xf>
    <xf numFmtId="0" fontId="0" fillId="0" borderId="1" xfId="0" applyBorder="1"/>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Fill="1"/>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xf numFmtId="165" fontId="1" fillId="0" borderId="0" xfId="2" applyNumberFormat="1" applyFont="1" applyFill="1" applyBorder="1"/>
    <xf numFmtId="0" fontId="1" fillId="0" borderId="1" xfId="0" applyFont="1" applyBorder="1"/>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0" fillId="0" borderId="0" xfId="0" applyBorder="1"/>
    <xf numFmtId="0" fontId="1" fillId="2" borderId="1" xfId="0" applyFont="1" applyFill="1" applyBorder="1" applyAlignment="1">
      <alignment horizontal="center" vertical="center" wrapText="1"/>
    </xf>
    <xf numFmtId="0" fontId="0" fillId="0" borderId="0" xfId="0"/>
    <xf numFmtId="1" fontId="10" fillId="0" borderId="1" xfId="0" applyNumberFormat="1" applyFont="1" applyBorder="1" applyAlignment="1">
      <alignment horizontal="center"/>
    </xf>
    <xf numFmtId="49" fontId="10" fillId="0" borderId="1" xfId="0" applyNumberFormat="1" applyFont="1" applyBorder="1"/>
    <xf numFmtId="0" fontId="10" fillId="0" borderId="1" xfId="0" applyFont="1" applyBorder="1" applyAlignment="1">
      <alignment horizont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xf>
    <xf numFmtId="0" fontId="0" fillId="0" borderId="1" xfId="0" applyBorder="1" applyAlignment="1">
      <alignment horizontal="center"/>
    </xf>
    <xf numFmtId="0" fontId="11" fillId="8" borderId="1" xfId="0" applyFont="1" applyFill="1" applyBorder="1" applyAlignment="1">
      <alignment horizontal="center" vertical="center" wrapText="1"/>
    </xf>
    <xf numFmtId="1" fontId="10" fillId="0" borderId="1" xfId="0" applyNumberFormat="1" applyFont="1" applyBorder="1" applyAlignment="1">
      <alignment horizontal="center"/>
    </xf>
    <xf numFmtId="49" fontId="10" fillId="0" borderId="1" xfId="0" applyNumberFormat="1" applyFont="1" applyBorder="1"/>
    <xf numFmtId="3" fontId="10" fillId="0" borderId="1" xfId="0" applyNumberFormat="1" applyFont="1" applyBorder="1" applyAlignment="1">
      <alignment horizontal="center"/>
    </xf>
    <xf numFmtId="0" fontId="10" fillId="0" borderId="1" xfId="0" applyFont="1" applyBorder="1" applyAlignment="1">
      <alignment horizont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xf>
    <xf numFmtId="1" fontId="10" fillId="7" borderId="1" xfId="0" applyNumberFormat="1" applyFont="1" applyFill="1" applyBorder="1" applyAlignment="1">
      <alignment horizontal="center"/>
    </xf>
    <xf numFmtId="49" fontId="10" fillId="7" borderId="1" xfId="0" applyNumberFormat="1" applyFont="1" applyFill="1" applyBorder="1"/>
    <xf numFmtId="1" fontId="10" fillId="3" borderId="1" xfId="0" applyNumberFormat="1" applyFont="1" applyFill="1" applyBorder="1" applyAlignment="1">
      <alignment horizontal="center"/>
    </xf>
    <xf numFmtId="49" fontId="10" fillId="3" borderId="1" xfId="0" applyNumberFormat="1" applyFont="1" applyFill="1" applyBorder="1"/>
    <xf numFmtId="0" fontId="0" fillId="0" borderId="1" xfId="0" applyBorder="1" applyAlignment="1">
      <alignment horizontal="center"/>
    </xf>
    <xf numFmtId="0" fontId="11" fillId="8" borderId="1" xfId="0" applyFont="1" applyFill="1" applyBorder="1" applyAlignment="1">
      <alignment horizontal="center" vertical="center" wrapText="1"/>
    </xf>
    <xf numFmtId="0" fontId="10" fillId="0" borderId="0" xfId="0" applyFont="1" applyAlignment="1">
      <alignment horizontal="center"/>
    </xf>
    <xf numFmtId="0" fontId="10" fillId="0" borderId="0" xfId="0" applyFont="1"/>
    <xf numFmtId="49" fontId="10" fillId="0" borderId="0" xfId="0" applyNumberFormat="1" applyFont="1"/>
    <xf numFmtId="3" fontId="10" fillId="0" borderId="0" xfId="0" applyNumberFormat="1" applyFont="1"/>
    <xf numFmtId="165" fontId="0" fillId="0" borderId="0" xfId="2" applyNumberFormat="1" applyFont="1"/>
    <xf numFmtId="0" fontId="25" fillId="0" borderId="0" xfId="0" applyFont="1"/>
    <xf numFmtId="0" fontId="25" fillId="0" borderId="0" xfId="0" applyFont="1" applyFill="1" applyBorder="1" applyProtection="1">
      <protection locked="0"/>
    </xf>
    <xf numFmtId="166" fontId="25" fillId="0" borderId="0" xfId="2" applyNumberFormat="1" applyFont="1" applyAlignment="1">
      <alignment horizontal="right"/>
    </xf>
    <xf numFmtId="3" fontId="26" fillId="41" borderId="15" xfId="1" applyNumberFormat="1" applyFont="1" applyFill="1" applyBorder="1" applyAlignment="1">
      <alignment horizontal="center"/>
    </xf>
    <xf numFmtId="167" fontId="26" fillId="41" borderId="1" xfId="0" applyNumberFormat="1" applyFont="1" applyFill="1" applyBorder="1" applyAlignment="1" applyProtection="1">
      <alignment horizontal="center"/>
      <protection locked="0"/>
    </xf>
    <xf numFmtId="168" fontId="26" fillId="41" borderId="15" xfId="0" applyNumberFormat="1" applyFont="1" applyFill="1" applyBorder="1" applyAlignment="1" applyProtection="1">
      <protection locked="0"/>
    </xf>
    <xf numFmtId="168" fontId="27" fillId="41" borderId="15" xfId="0" applyNumberFormat="1" applyFont="1" applyFill="1" applyBorder="1" applyAlignment="1" applyProtection="1">
      <protection locked="0"/>
    </xf>
    <xf numFmtId="167" fontId="26" fillId="41" borderId="15" xfId="0" applyNumberFormat="1" applyFont="1" applyFill="1" applyBorder="1" applyAlignment="1" applyProtection="1">
      <alignment horizontal="center"/>
      <protection locked="0"/>
    </xf>
    <xf numFmtId="3" fontId="26" fillId="0" borderId="16" xfId="1" applyNumberFormat="1" applyFont="1" applyFill="1" applyBorder="1" applyAlignment="1">
      <alignment horizontal="center"/>
    </xf>
    <xf numFmtId="167" fontId="26" fillId="0" borderId="1" xfId="0" applyNumberFormat="1" applyFont="1" applyFill="1" applyBorder="1" applyAlignment="1" applyProtection="1">
      <alignment horizontal="center"/>
      <protection locked="0"/>
    </xf>
    <xf numFmtId="168" fontId="26" fillId="0" borderId="15" xfId="0" applyNumberFormat="1" applyFont="1" applyFill="1" applyBorder="1" applyAlignment="1" applyProtection="1">
      <protection locked="0"/>
    </xf>
    <xf numFmtId="168" fontId="27" fillId="0" borderId="15" xfId="0" applyNumberFormat="1" applyFont="1" applyFill="1" applyBorder="1" applyAlignment="1" applyProtection="1">
      <protection locked="0"/>
    </xf>
    <xf numFmtId="167" fontId="26" fillId="0" borderId="15" xfId="0" applyNumberFormat="1" applyFont="1" applyFill="1" applyBorder="1" applyAlignment="1" applyProtection="1">
      <alignment horizontal="center"/>
      <protection locked="0"/>
    </xf>
    <xf numFmtId="0" fontId="26" fillId="41" borderId="17" xfId="1" applyFont="1" applyFill="1" applyBorder="1" applyAlignment="1">
      <alignment horizontal="center"/>
    </xf>
    <xf numFmtId="168" fontId="26" fillId="41" borderId="17" xfId="0" applyNumberFormat="1" applyFont="1" applyFill="1" applyBorder="1" applyAlignment="1" applyProtection="1">
      <protection locked="0"/>
    </xf>
    <xf numFmtId="168" fontId="27" fillId="41" borderId="17" xfId="0" applyNumberFormat="1" applyFont="1" applyFill="1" applyBorder="1" applyAlignment="1" applyProtection="1">
      <protection locked="0"/>
    </xf>
    <xf numFmtId="167" fontId="26" fillId="41" borderId="17" xfId="0" applyNumberFormat="1" applyFont="1" applyFill="1" applyBorder="1" applyAlignment="1" applyProtection="1">
      <alignment horizontal="center"/>
      <protection locked="0"/>
    </xf>
    <xf numFmtId="0" fontId="26" fillId="0" borderId="1" xfId="1" applyFont="1" applyBorder="1" applyAlignment="1">
      <alignment horizontal="center"/>
    </xf>
    <xf numFmtId="168" fontId="26" fillId="0" borderId="1" xfId="0" applyNumberFormat="1" applyFont="1" applyFill="1" applyBorder="1" applyAlignment="1" applyProtection="1">
      <protection locked="0"/>
    </xf>
    <xf numFmtId="168" fontId="27" fillId="0" borderId="1" xfId="0" applyNumberFormat="1" applyFont="1" applyFill="1" applyBorder="1" applyAlignment="1" applyProtection="1">
      <protection locked="0"/>
    </xf>
    <xf numFmtId="0" fontId="26" fillId="41" borderId="4" xfId="1" applyFont="1" applyFill="1" applyBorder="1" applyAlignment="1">
      <alignment horizontal="center"/>
    </xf>
    <xf numFmtId="168" fontId="26" fillId="41" borderId="4" xfId="0" applyNumberFormat="1" applyFont="1" applyFill="1" applyBorder="1" applyAlignment="1" applyProtection="1">
      <protection locked="0"/>
    </xf>
    <xf numFmtId="168" fontId="27" fillId="41" borderId="4" xfId="0" applyNumberFormat="1" applyFont="1" applyFill="1" applyBorder="1" applyAlignment="1" applyProtection="1">
      <protection locked="0"/>
    </xf>
    <xf numFmtId="167" fontId="26" fillId="41" borderId="4" xfId="0" applyNumberFormat="1" applyFont="1" applyFill="1" applyBorder="1" applyAlignment="1" applyProtection="1">
      <alignment horizontal="center"/>
      <protection locked="0"/>
    </xf>
    <xf numFmtId="3" fontId="26" fillId="0" borderId="1" xfId="1" applyNumberFormat="1" applyFont="1" applyFill="1" applyBorder="1" applyAlignment="1">
      <alignment horizontal="center"/>
    </xf>
    <xf numFmtId="0" fontId="26" fillId="0" borderId="17" xfId="1" applyFont="1" applyBorder="1" applyAlignment="1">
      <alignment horizontal="center"/>
    </xf>
    <xf numFmtId="168" fontId="26" fillId="0" borderId="17" xfId="0" applyNumberFormat="1" applyFont="1" applyFill="1" applyBorder="1" applyAlignment="1" applyProtection="1">
      <protection locked="0"/>
    </xf>
    <xf numFmtId="168" fontId="27" fillId="0" borderId="17" xfId="0" applyNumberFormat="1" applyFont="1" applyFill="1" applyBorder="1" applyAlignment="1" applyProtection="1">
      <protection locked="0"/>
    </xf>
    <xf numFmtId="167" fontId="26" fillId="0" borderId="17" xfId="0" applyNumberFormat="1" applyFont="1" applyFill="1" applyBorder="1" applyAlignment="1" applyProtection="1">
      <alignment horizontal="center"/>
      <protection locked="0"/>
    </xf>
    <xf numFmtId="0" fontId="26" fillId="41" borderId="1" xfId="1" applyFont="1" applyFill="1" applyBorder="1" applyAlignment="1">
      <alignment horizontal="center"/>
    </xf>
    <xf numFmtId="168" fontId="26" fillId="41" borderId="1" xfId="0" applyNumberFormat="1" applyFont="1" applyFill="1" applyBorder="1" applyAlignment="1" applyProtection="1">
      <protection locked="0"/>
    </xf>
    <xf numFmtId="168" fontId="27" fillId="41" borderId="1" xfId="0" applyNumberFormat="1" applyFont="1" applyFill="1" applyBorder="1" applyAlignment="1" applyProtection="1">
      <protection locked="0"/>
    </xf>
    <xf numFmtId="167" fontId="27" fillId="0" borderId="1" xfId="0" applyNumberFormat="1" applyFont="1" applyFill="1" applyBorder="1" applyAlignment="1" applyProtection="1">
      <alignment horizontal="center"/>
      <protection locked="0"/>
    </xf>
    <xf numFmtId="0" fontId="26" fillId="0" borderId="1" xfId="1" applyFont="1" applyFill="1" applyBorder="1" applyAlignment="1">
      <alignment horizontal="center"/>
    </xf>
    <xf numFmtId="3" fontId="28" fillId="0" borderId="1" xfId="1" applyNumberFormat="1" applyFont="1" applyFill="1" applyBorder="1" applyAlignment="1">
      <alignment horizontal="center"/>
    </xf>
    <xf numFmtId="3" fontId="26" fillId="41" borderId="1" xfId="1" applyNumberFormat="1" applyFont="1" applyFill="1" applyBorder="1" applyAlignment="1">
      <alignment horizontal="center"/>
    </xf>
    <xf numFmtId="3" fontId="26" fillId="0" borderId="4" xfId="1" applyNumberFormat="1" applyFont="1" applyFill="1" applyBorder="1" applyAlignment="1">
      <alignment horizontal="center"/>
    </xf>
    <xf numFmtId="168" fontId="26" fillId="0" borderId="4" xfId="0" applyNumberFormat="1" applyFont="1" applyFill="1" applyBorder="1" applyAlignment="1" applyProtection="1">
      <protection locked="0"/>
    </xf>
    <xf numFmtId="168" fontId="27" fillId="0" borderId="4" xfId="0" applyNumberFormat="1" applyFont="1" applyFill="1" applyBorder="1" applyAlignment="1" applyProtection="1">
      <protection locked="0"/>
    </xf>
    <xf numFmtId="167" fontId="26" fillId="0" borderId="4" xfId="0" applyNumberFormat="1" applyFont="1" applyFill="1" applyBorder="1" applyAlignment="1" applyProtection="1">
      <alignment horizontal="center"/>
      <protection locked="0"/>
    </xf>
    <xf numFmtId="166" fontId="0" fillId="0" borderId="0" xfId="2" applyNumberFormat="1" applyFont="1"/>
    <xf numFmtId="167" fontId="27" fillId="41" borderId="1" xfId="0" applyNumberFormat="1" applyFont="1" applyFill="1" applyBorder="1" applyAlignment="1" applyProtection="1">
      <alignment horizontal="center"/>
      <protection locked="0"/>
    </xf>
    <xf numFmtId="168" fontId="27" fillId="0" borderId="1" xfId="0" applyNumberFormat="1" applyFont="1" applyFill="1" applyBorder="1" applyAlignment="1" applyProtection="1">
      <alignment wrapText="1"/>
      <protection locked="0"/>
    </xf>
    <xf numFmtId="3" fontId="26" fillId="42" borderId="1" xfId="1" applyNumberFormat="1" applyFont="1" applyFill="1" applyBorder="1" applyAlignment="1">
      <alignment horizontal="center"/>
    </xf>
    <xf numFmtId="167" fontId="26" fillId="42" borderId="1" xfId="0" applyNumberFormat="1" applyFont="1" applyFill="1" applyBorder="1" applyAlignment="1" applyProtection="1">
      <alignment horizontal="center"/>
      <protection locked="0"/>
    </xf>
    <xf numFmtId="168" fontId="26" fillId="42" borderId="1" xfId="0" applyNumberFormat="1" applyFont="1" applyFill="1" applyBorder="1" applyAlignment="1" applyProtection="1">
      <protection locked="0"/>
    </xf>
    <xf numFmtId="168" fontId="27" fillId="42" borderId="1" xfId="0" applyNumberFormat="1" applyFont="1" applyFill="1" applyBorder="1" applyAlignment="1" applyProtection="1">
      <protection locked="0"/>
    </xf>
    <xf numFmtId="0" fontId="26" fillId="42" borderId="1" xfId="1" applyFont="1" applyFill="1" applyBorder="1" applyAlignment="1">
      <alignment horizontal="center"/>
    </xf>
    <xf numFmtId="168" fontId="27" fillId="41" borderId="1" xfId="0" applyNumberFormat="1" applyFont="1" applyFill="1" applyBorder="1" applyAlignment="1" applyProtection="1">
      <alignment wrapText="1"/>
      <protection locked="0"/>
    </xf>
    <xf numFmtId="3" fontId="28" fillId="42" borderId="1" xfId="1" applyNumberFormat="1" applyFont="1" applyFill="1" applyBorder="1" applyAlignment="1">
      <alignment horizontal="center"/>
    </xf>
    <xf numFmtId="0" fontId="26" fillId="0" borderId="4" xfId="1" applyFont="1" applyBorder="1" applyAlignment="1">
      <alignment horizontal="center"/>
    </xf>
    <xf numFmtId="0" fontId="26" fillId="42" borderId="17" xfId="1" applyFont="1" applyFill="1" applyBorder="1" applyAlignment="1">
      <alignment horizontal="center"/>
    </xf>
    <xf numFmtId="168" fontId="26" fillId="42" borderId="17" xfId="0" applyNumberFormat="1" applyFont="1" applyFill="1" applyBorder="1" applyAlignment="1" applyProtection="1">
      <protection locked="0"/>
    </xf>
    <xf numFmtId="168" fontId="27" fillId="42" borderId="17" xfId="0" applyNumberFormat="1" applyFont="1" applyFill="1" applyBorder="1" applyAlignment="1" applyProtection="1">
      <protection locked="0"/>
    </xf>
    <xf numFmtId="167" fontId="26" fillId="42" borderId="17" xfId="0" applyNumberFormat="1" applyFont="1" applyFill="1" applyBorder="1" applyAlignment="1" applyProtection="1">
      <alignment horizontal="center"/>
      <protection locked="0"/>
    </xf>
    <xf numFmtId="0" fontId="0" fillId="2" borderId="0" xfId="0" applyFill="1"/>
    <xf numFmtId="0" fontId="1" fillId="2" borderId="0" xfId="0" applyFont="1" applyFill="1"/>
    <xf numFmtId="2" fontId="1" fillId="0" borderId="0" xfId="0" applyNumberFormat="1" applyFont="1"/>
    <xf numFmtId="165" fontId="1" fillId="0" borderId="0" xfId="2" applyNumberFormat="1" applyFont="1"/>
    <xf numFmtId="166" fontId="1" fillId="0" borderId="0" xfId="2" applyNumberFormat="1" applyFont="1"/>
    <xf numFmtId="165" fontId="26" fillId="0" borderId="1" xfId="2" applyNumberFormat="1" applyFont="1" applyFill="1" applyBorder="1" applyAlignment="1">
      <alignment horizontal="center"/>
    </xf>
    <xf numFmtId="165" fontId="26" fillId="0" borderId="1" xfId="2" applyNumberFormat="1" applyFont="1" applyBorder="1" applyAlignment="1">
      <alignment horizontal="center"/>
    </xf>
    <xf numFmtId="165" fontId="28" fillId="0" borderId="1" xfId="2" applyNumberFormat="1" applyFont="1" applyFill="1" applyBorder="1" applyAlignment="1">
      <alignment horizontal="center"/>
    </xf>
    <xf numFmtId="165" fontId="26" fillId="41" borderId="1" xfId="2" applyNumberFormat="1" applyFont="1" applyFill="1" applyBorder="1" applyAlignment="1">
      <alignment horizontal="center"/>
    </xf>
    <xf numFmtId="165" fontId="26" fillId="41" borderId="4" xfId="2" applyNumberFormat="1" applyFont="1" applyFill="1" applyBorder="1" applyAlignment="1">
      <alignment horizontal="center"/>
    </xf>
    <xf numFmtId="165" fontId="26" fillId="0" borderId="17" xfId="2" applyNumberFormat="1" applyFont="1" applyFill="1" applyBorder="1" applyAlignment="1">
      <alignment horizontal="center"/>
    </xf>
    <xf numFmtId="3" fontId="26" fillId="0" borderId="17" xfId="1" applyNumberFormat="1" applyFont="1" applyFill="1" applyBorder="1" applyAlignment="1">
      <alignment horizontal="center"/>
    </xf>
    <xf numFmtId="165" fontId="26" fillId="0" borderId="3" xfId="2" applyNumberFormat="1" applyFont="1" applyBorder="1" applyAlignment="1">
      <alignment horizontal="center"/>
    </xf>
    <xf numFmtId="0" fontId="26" fillId="0" borderId="3" xfId="1" applyFont="1" applyBorder="1" applyAlignment="1">
      <alignment horizontal="center"/>
    </xf>
    <xf numFmtId="167" fontId="27" fillId="41" borderId="4" xfId="0" applyNumberFormat="1" applyFont="1" applyFill="1" applyBorder="1" applyAlignment="1" applyProtection="1">
      <alignment horizontal="center"/>
      <protection locked="0"/>
    </xf>
    <xf numFmtId="165" fontId="26" fillId="0" borderId="17" xfId="2" applyNumberFormat="1" applyFont="1" applyBorder="1" applyAlignment="1">
      <alignment horizontal="center"/>
    </xf>
    <xf numFmtId="165" fontId="27" fillId="0" borderId="18" xfId="2" applyNumberFormat="1"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74" fillId="0" borderId="1" xfId="1" applyFont="1" applyBorder="1" applyAlignment="1">
      <alignment vertical="top"/>
    </xf>
    <xf numFmtId="0" fontId="2" fillId="0" borderId="1" xfId="1" applyFont="1" applyBorder="1" applyAlignment="1">
      <alignment horizontal="center" vertical="top" wrapText="1"/>
    </xf>
    <xf numFmtId="0" fontId="2" fillId="0" borderId="19" xfId="1" applyFont="1" applyBorder="1" applyAlignment="1">
      <alignment horizontal="center" vertical="top" wrapText="1"/>
    </xf>
    <xf numFmtId="0" fontId="3" fillId="0" borderId="19" xfId="1" applyFont="1" applyBorder="1" applyAlignment="1">
      <alignment horizontal="center" vertical="top" wrapText="1"/>
    </xf>
    <xf numFmtId="0" fontId="3" fillId="0" borderId="1" xfId="1" applyFont="1" applyFill="1" applyBorder="1" applyAlignment="1">
      <alignment horizontal="center" vertical="top" wrapText="1"/>
    </xf>
    <xf numFmtId="0" fontId="3" fillId="9" borderId="1" xfId="1" applyFont="1" applyFill="1" applyBorder="1" applyAlignment="1">
      <alignment horizontal="center" vertical="top" wrapText="1"/>
    </xf>
    <xf numFmtId="0" fontId="2" fillId="0" borderId="1" xfId="1" applyFont="1" applyBorder="1"/>
    <xf numFmtId="0" fontId="2" fillId="0" borderId="1" xfId="1" applyBorder="1" applyAlignment="1">
      <alignment horizontal="center"/>
    </xf>
    <xf numFmtId="1" fontId="2" fillId="0" borderId="1" xfId="1" applyNumberFormat="1" applyFont="1" applyBorder="1" applyAlignment="1">
      <alignment horizontal="center"/>
    </xf>
    <xf numFmtId="1" fontId="2" fillId="0" borderId="19" xfId="1" applyNumberFormat="1" applyFont="1" applyBorder="1" applyAlignment="1">
      <alignment horizontal="center"/>
    </xf>
    <xf numFmtId="0" fontId="3" fillId="0" borderId="19" xfId="1" applyFont="1" applyBorder="1" applyAlignment="1">
      <alignment horizontal="center"/>
    </xf>
    <xf numFmtId="1" fontId="3" fillId="0" borderId="1" xfId="1" applyNumberFormat="1" applyFont="1" applyBorder="1" applyAlignment="1">
      <alignment horizontal="center"/>
    </xf>
    <xf numFmtId="1" fontId="3" fillId="44" borderId="19" xfId="1" applyNumberFormat="1" applyFont="1" applyFill="1" applyBorder="1" applyAlignment="1">
      <alignment horizontal="center"/>
    </xf>
    <xf numFmtId="0" fontId="3" fillId="0" borderId="1" xfId="1" applyFont="1" applyBorder="1" applyAlignment="1">
      <alignment horizontal="center"/>
    </xf>
    <xf numFmtId="1" fontId="3" fillId="9" borderId="19" xfId="1" applyNumberFormat="1" applyFont="1" applyFill="1" applyBorder="1" applyAlignment="1">
      <alignment horizontal="center"/>
    </xf>
    <xf numFmtId="0" fontId="2" fillId="0" borderId="1" xfId="1" applyFont="1" applyBorder="1" applyAlignment="1">
      <alignment horizontal="center"/>
    </xf>
    <xf numFmtId="0" fontId="74" fillId="0" borderId="1" xfId="1" applyNumberFormat="1" applyFont="1" applyBorder="1" applyAlignment="1">
      <alignment vertical="top"/>
    </xf>
    <xf numFmtId="0" fontId="2" fillId="0" borderId="19" xfId="1" applyFont="1" applyBorder="1" applyAlignment="1">
      <alignment horizontal="center"/>
    </xf>
    <xf numFmtId="0" fontId="3" fillId="44" borderId="19" xfId="1" applyFont="1" applyFill="1" applyBorder="1" applyAlignment="1">
      <alignment horizontal="center"/>
    </xf>
    <xf numFmtId="0" fontId="3" fillId="9" borderId="19" xfId="1" applyFont="1" applyFill="1" applyBorder="1" applyAlignment="1">
      <alignment horizontal="center"/>
    </xf>
    <xf numFmtId="1" fontId="10" fillId="0" borderId="0" xfId="0" applyNumberFormat="1" applyFont="1" applyAlignment="1">
      <alignment horizontal="center"/>
    </xf>
    <xf numFmtId="3" fontId="0" fillId="0" borderId="0" xfId="0" applyNumberFormat="1"/>
    <xf numFmtId="3" fontId="0" fillId="0" borderId="0" xfId="0" applyNumberFormat="1" applyBorder="1"/>
    <xf numFmtId="0" fontId="5" fillId="0" borderId="1" xfId="0" applyFont="1" applyBorder="1" applyAlignment="1">
      <alignment horizontal="center"/>
    </xf>
    <xf numFmtId="0" fontId="7" fillId="0" borderId="1" xfId="0" applyFont="1" applyBorder="1" applyAlignment="1">
      <alignment horizontal="center"/>
    </xf>
    <xf numFmtId="0" fontId="75" fillId="0" borderId="1" xfId="0" applyFont="1" applyBorder="1" applyAlignment="1">
      <alignment horizontal="center"/>
    </xf>
    <xf numFmtId="0" fontId="1" fillId="0" borderId="0" xfId="0" applyFont="1" applyFill="1" applyBorder="1" applyAlignment="1">
      <alignment horizontal="center"/>
    </xf>
    <xf numFmtId="0" fontId="0" fillId="0" borderId="0" xfId="0" applyFill="1" applyBorder="1"/>
    <xf numFmtId="0" fontId="8" fillId="0" borderId="0" xfId="0" applyFont="1" applyFill="1" applyBorder="1" applyAlignment="1">
      <alignment horizontal="center"/>
    </xf>
    <xf numFmtId="0" fontId="9" fillId="0" borderId="0" xfId="0" applyFont="1" applyFill="1" applyBorder="1" applyAlignment="1">
      <alignment horizontal="center"/>
    </xf>
    <xf numFmtId="0" fontId="1" fillId="0" borderId="0" xfId="0" applyFont="1" applyBorder="1"/>
    <xf numFmtId="0" fontId="8" fillId="0" borderId="0" xfId="0" applyFont="1" applyFill="1" applyBorder="1" applyAlignment="1"/>
    <xf numFmtId="0" fontId="1" fillId="0" borderId="0" xfId="0" applyFont="1" applyFill="1" applyBorder="1" applyAlignment="1"/>
    <xf numFmtId="0" fontId="9" fillId="0" borderId="0" xfId="0" applyFont="1" applyFill="1" applyBorder="1" applyAlignment="1"/>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0" fillId="6" borderId="1" xfId="0" applyFill="1" applyBorder="1"/>
    <xf numFmtId="0" fontId="0" fillId="5" borderId="1" xfId="0" applyFill="1" applyBorder="1"/>
    <xf numFmtId="0" fontId="0" fillId="45" borderId="1" xfId="0" applyFill="1" applyBorder="1"/>
    <xf numFmtId="0" fontId="0" fillId="4" borderId="1" xfId="0" applyFill="1" applyBorder="1"/>
    <xf numFmtId="0" fontId="7" fillId="0" borderId="0" xfId="0" applyFont="1" applyFill="1" applyBorder="1" applyAlignment="1">
      <alignment horizontal="center"/>
    </xf>
    <xf numFmtId="0" fontId="5" fillId="0" borderId="0" xfId="0" applyFont="1" applyFill="1" applyBorder="1" applyAlignment="1">
      <alignment horizontal="center"/>
    </xf>
    <xf numFmtId="0" fontId="0" fillId="46" borderId="1" xfId="0" applyFill="1" applyBorder="1"/>
    <xf numFmtId="49" fontId="11" fillId="46" borderId="0" xfId="0" applyNumberFormat="1" applyFont="1" applyFill="1"/>
    <xf numFmtId="49" fontId="10" fillId="46" borderId="0" xfId="0" applyNumberFormat="1" applyFont="1" applyFill="1"/>
    <xf numFmtId="0" fontId="10" fillId="46" borderId="0" xfId="0" applyFont="1" applyFill="1"/>
    <xf numFmtId="0" fontId="10" fillId="5" borderId="1" xfId="0" applyFont="1" applyFill="1" applyBorder="1" applyAlignment="1">
      <alignment horizontal="center"/>
    </xf>
    <xf numFmtId="1" fontId="11" fillId="5" borderId="1" xfId="0" applyNumberFormat="1" applyFont="1" applyFill="1" applyBorder="1"/>
    <xf numFmtId="1" fontId="11" fillId="45" borderId="1" xfId="0" applyNumberFormat="1" applyFont="1" applyFill="1" applyBorder="1"/>
    <xf numFmtId="1" fontId="11" fillId="46" borderId="0" xfId="0" applyNumberFormat="1" applyFont="1" applyFill="1" applyAlignment="1">
      <alignment horizontal="center"/>
    </xf>
    <xf numFmtId="3" fontId="10" fillId="46" borderId="0" xfId="0" applyNumberFormat="1" applyFont="1" applyFill="1"/>
    <xf numFmtId="1" fontId="10" fillId="46" borderId="0" xfId="0" applyNumberFormat="1" applyFont="1" applyFill="1" applyAlignment="1">
      <alignment horizontal="center"/>
    </xf>
    <xf numFmtId="0" fontId="10" fillId="0" borderId="1" xfId="0" applyFont="1" applyBorder="1"/>
    <xf numFmtId="1" fontId="10" fillId="0" borderId="0" xfId="0" applyNumberFormat="1" applyFont="1"/>
    <xf numFmtId="0" fontId="10" fillId="0" borderId="0" xfId="0" applyFont="1" applyBorder="1"/>
    <xf numFmtId="1" fontId="10" fillId="0" borderId="0" xfId="0" applyNumberFormat="1" applyFont="1" applyBorder="1"/>
    <xf numFmtId="3" fontId="10" fillId="0" borderId="0" xfId="0" applyNumberFormat="1" applyFont="1" applyBorder="1"/>
    <xf numFmtId="1" fontId="11" fillId="3" borderId="1" xfId="0" applyNumberFormat="1" applyFont="1" applyFill="1" applyBorder="1"/>
    <xf numFmtId="1" fontId="10" fillId="0" borderId="0" xfId="0" applyNumberFormat="1" applyFont="1" applyFill="1" applyBorder="1"/>
    <xf numFmtId="0" fontId="0" fillId="47" borderId="1" xfId="0" applyFill="1" applyBorder="1"/>
    <xf numFmtId="0" fontId="11" fillId="48" borderId="1" xfId="0" applyFont="1" applyFill="1" applyBorder="1" applyAlignment="1">
      <alignment horizontal="center" vertical="center" wrapText="1"/>
    </xf>
    <xf numFmtId="0" fontId="0" fillId="0" borderId="0" xfId="0" applyFill="1"/>
    <xf numFmtId="0" fontId="78" fillId="0" borderId="0" xfId="0" applyFont="1" applyAlignment="1">
      <alignment horizontal="left" vertical="center" indent="2"/>
    </xf>
    <xf numFmtId="0" fontId="11" fillId="8" borderId="0" xfId="0" applyFont="1" applyFill="1" applyBorder="1" applyAlignment="1">
      <alignment horizontal="center" vertical="center" wrapText="1"/>
    </xf>
    <xf numFmtId="0" fontId="0" fillId="0" borderId="1" xfId="0" applyFill="1" applyBorder="1"/>
    <xf numFmtId="0" fontId="11" fillId="48" borderId="5" xfId="0" applyFont="1" applyFill="1" applyBorder="1" applyAlignment="1">
      <alignment horizontal="center" vertical="center" wrapText="1"/>
    </xf>
    <xf numFmtId="0" fontId="10" fillId="0" borderId="5" xfId="0" applyFont="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43" borderId="1" xfId="0" applyFill="1" applyBorder="1" applyAlignment="1">
      <alignment horizontal="center"/>
    </xf>
    <xf numFmtId="0" fontId="0" fillId="49" borderId="0" xfId="0" applyFill="1" applyBorder="1" applyAlignment="1">
      <alignment horizontal="center"/>
    </xf>
    <xf numFmtId="3" fontId="0" fillId="0" borderId="0" xfId="0" applyNumberFormat="1" applyFill="1" applyBorder="1"/>
    <xf numFmtId="0" fontId="10" fillId="43" borderId="1" xfId="0" applyFont="1" applyFill="1" applyBorder="1" applyAlignment="1">
      <alignment horizontal="center"/>
    </xf>
    <xf numFmtId="3" fontId="5" fillId="0" borderId="0" xfId="0" applyNumberFormat="1" applyFont="1" applyBorder="1"/>
    <xf numFmtId="3" fontId="5" fillId="0" borderId="0" xfId="0" applyNumberFormat="1" applyFont="1" applyFill="1" applyBorder="1"/>
    <xf numFmtId="0" fontId="0" fillId="49" borderId="1" xfId="0" applyFill="1" applyBorder="1" applyAlignment="1">
      <alignment horizontal="center"/>
    </xf>
    <xf numFmtId="0" fontId="10" fillId="49" borderId="1" xfId="0" applyFont="1" applyFill="1" applyBorder="1" applyAlignment="1">
      <alignment horizontal="center"/>
    </xf>
    <xf numFmtId="0" fontId="0" fillId="0" borderId="0" xfId="0" applyFill="1" applyAlignment="1">
      <alignment horizontal="center"/>
    </xf>
    <xf numFmtId="0" fontId="0" fillId="43" borderId="0" xfId="0" applyFill="1" applyAlignment="1">
      <alignment horizontal="center"/>
    </xf>
    <xf numFmtId="0" fontId="0" fillId="43" borderId="0" xfId="0" applyFill="1" applyBorder="1" applyAlignment="1">
      <alignment horizontal="center"/>
    </xf>
    <xf numFmtId="0" fontId="0" fillId="49" borderId="0" xfId="0" applyFill="1" applyAlignment="1">
      <alignment horizontal="center"/>
    </xf>
    <xf numFmtId="0" fontId="0" fillId="49" borderId="0" xfId="0" applyFill="1" applyBorder="1"/>
    <xf numFmtId="186" fontId="0" fillId="0" borderId="0" xfId="0" applyNumberFormat="1" applyFill="1" applyBorder="1"/>
    <xf numFmtId="0" fontId="0" fillId="0" borderId="1" xfId="0" applyFill="1" applyBorder="1" applyAlignment="1">
      <alignment horizontal="center"/>
    </xf>
    <xf numFmtId="0" fontId="10" fillId="0" borderId="1" xfId="0" applyFont="1" applyFill="1" applyBorder="1" applyAlignment="1">
      <alignment horizontal="center"/>
    </xf>
    <xf numFmtId="0" fontId="0" fillId="0" borderId="0" xfId="0" applyAlignment="1">
      <alignment horizontal="left" vertical="top"/>
    </xf>
    <xf numFmtId="0" fontId="10" fillId="0" borderId="0" xfId="0" applyFont="1" applyFill="1"/>
    <xf numFmtId="3" fontId="1" fillId="0" borderId="0" xfId="0" applyNumberFormat="1" applyFont="1"/>
    <xf numFmtId="164" fontId="0" fillId="0" borderId="0" xfId="2" applyFont="1"/>
    <xf numFmtId="3" fontId="10" fillId="0" borderId="0" xfId="0" applyNumberFormat="1" applyFont="1" applyBorder="1" applyAlignment="1">
      <alignment horizontal="center"/>
    </xf>
    <xf numFmtId="0" fontId="10" fillId="0" borderId="0" xfId="0" applyFont="1" applyBorder="1" applyAlignment="1">
      <alignment horizontal="center"/>
    </xf>
    <xf numFmtId="1" fontId="10" fillId="44" borderId="0" xfId="0" applyNumberFormat="1" applyFont="1" applyFill="1" applyBorder="1" applyAlignment="1">
      <alignment horizontal="center"/>
    </xf>
    <xf numFmtId="49" fontId="10" fillId="44" borderId="0" xfId="0" applyNumberFormat="1" applyFont="1" applyFill="1" applyBorder="1"/>
    <xf numFmtId="1" fontId="10" fillId="7" borderId="2" xfId="0" applyNumberFormat="1" applyFont="1" applyFill="1" applyBorder="1" applyAlignment="1">
      <alignment horizontal="center"/>
    </xf>
    <xf numFmtId="49" fontId="10" fillId="7" borderId="2" xfId="0" applyNumberFormat="1" applyFont="1" applyFill="1" applyBorder="1"/>
    <xf numFmtId="3" fontId="8" fillId="0" borderId="21" xfId="0" applyNumberFormat="1" applyFont="1" applyFill="1" applyBorder="1"/>
    <xf numFmtId="0" fontId="1" fillId="0" borderId="22" xfId="0" applyFont="1" applyBorder="1"/>
    <xf numFmtId="0" fontId="1" fillId="0" borderId="22" xfId="0" applyFont="1" applyFill="1" applyBorder="1" applyAlignment="1">
      <alignment horizontal="left"/>
    </xf>
    <xf numFmtId="0" fontId="1" fillId="0" borderId="23" xfId="0" applyFont="1" applyBorder="1"/>
    <xf numFmtId="3" fontId="80" fillId="0" borderId="24" xfId="0" applyNumberFormat="1" applyFont="1" applyFill="1" applyBorder="1"/>
    <xf numFmtId="0" fontId="1" fillId="0" borderId="0" xfId="0" applyFont="1" applyFill="1" applyBorder="1" applyAlignment="1">
      <alignment horizontal="left"/>
    </xf>
    <xf numFmtId="0" fontId="1" fillId="0" borderId="25" xfId="0" applyFont="1" applyBorder="1"/>
    <xf numFmtId="0" fontId="1" fillId="0" borderId="24" xfId="0" applyFont="1" applyBorder="1"/>
    <xf numFmtId="0" fontId="1" fillId="0" borderId="26" xfId="0" applyFont="1" applyBorder="1"/>
    <xf numFmtId="0" fontId="1" fillId="0" borderId="27" xfId="0" applyFont="1" applyBorder="1"/>
    <xf numFmtId="0" fontId="1" fillId="0" borderId="27" xfId="0" applyFont="1" applyFill="1" applyBorder="1" applyAlignment="1">
      <alignment horizontal="left"/>
    </xf>
    <xf numFmtId="0" fontId="1" fillId="0" borderId="28" xfId="0" applyFont="1" applyBorder="1"/>
    <xf numFmtId="1" fontId="3" fillId="0" borderId="19" xfId="1" applyNumberFormat="1" applyFont="1" applyFill="1" applyBorder="1" applyAlignment="1">
      <alignment horizontal="center"/>
    </xf>
    <xf numFmtId="0" fontId="3" fillId="0" borderId="1" xfId="1" applyFont="1" applyFill="1" applyBorder="1" applyAlignment="1">
      <alignment horizontal="center"/>
    </xf>
    <xf numFmtId="1" fontId="3" fillId="0" borderId="1" xfId="1" applyNumberFormat="1" applyFont="1" applyFill="1" applyBorder="1" applyAlignment="1">
      <alignment horizontal="center"/>
    </xf>
    <xf numFmtId="0" fontId="2" fillId="0" borderId="1" xfId="1" applyFill="1" applyBorder="1"/>
    <xf numFmtId="0" fontId="3" fillId="0" borderId="19" xfId="1" applyFont="1" applyFill="1" applyBorder="1" applyAlignment="1">
      <alignment horizontal="center"/>
    </xf>
    <xf numFmtId="0" fontId="2" fillId="43" borderId="1" xfId="1" applyFont="1" applyFill="1" applyBorder="1" applyAlignment="1">
      <alignment horizontal="center" vertical="top" wrapText="1"/>
    </xf>
    <xf numFmtId="0" fontId="2" fillId="43" borderId="19" xfId="1" applyFont="1" applyFill="1" applyBorder="1" applyAlignment="1">
      <alignment horizontal="center" vertical="top" wrapText="1"/>
    </xf>
    <xf numFmtId="1" fontId="2" fillId="43" borderId="19" xfId="1" applyNumberFormat="1" applyFont="1" applyFill="1" applyBorder="1" applyAlignment="1">
      <alignment horizontal="center"/>
    </xf>
    <xf numFmtId="0" fontId="2" fillId="43" borderId="19" xfId="1" applyFont="1" applyFill="1" applyBorder="1" applyAlignment="1">
      <alignment horizontal="center"/>
    </xf>
    <xf numFmtId="1" fontId="10" fillId="0" borderId="1" xfId="0" applyNumberFormat="1" applyFont="1" applyFill="1" applyBorder="1" applyAlignment="1">
      <alignment horizontal="center"/>
    </xf>
    <xf numFmtId="49" fontId="10" fillId="0" borderId="1" xfId="0" applyNumberFormat="1" applyFont="1" applyFill="1" applyBorder="1"/>
    <xf numFmtId="3" fontId="10" fillId="0" borderId="1" xfId="0" applyNumberFormat="1" applyFont="1" applyFill="1" applyBorder="1" applyAlignment="1">
      <alignment horizontal="center"/>
    </xf>
    <xf numFmtId="0" fontId="9" fillId="0" borderId="0" xfId="0" applyFont="1" applyBorder="1" applyAlignment="1">
      <alignment horizontal="center"/>
    </xf>
    <xf numFmtId="0" fontId="9" fillId="0" borderId="0" xfId="0" applyFont="1" applyBorder="1"/>
    <xf numFmtId="0" fontId="1" fillId="0" borderId="0" xfId="0" applyFont="1" applyBorder="1" applyAlignment="1">
      <alignment horizontal="center"/>
    </xf>
    <xf numFmtId="0" fontId="8" fillId="0" borderId="0" xfId="0" applyFont="1" applyBorder="1" applyAlignment="1">
      <alignment horizontal="center"/>
    </xf>
    <xf numFmtId="0" fontId="81" fillId="0" borderId="1" xfId="0" applyFont="1" applyBorder="1" applyAlignment="1">
      <alignment horizontal="center"/>
    </xf>
    <xf numFmtId="0" fontId="6" fillId="0" borderId="1" xfId="0" applyFont="1" applyBorder="1" applyAlignment="1">
      <alignment horizontal="center"/>
    </xf>
    <xf numFmtId="0" fontId="6" fillId="44" borderId="1" xfId="0" applyFont="1" applyFill="1" applyBorder="1" applyAlignment="1">
      <alignment horizontal="center"/>
    </xf>
    <xf numFmtId="0" fontId="6" fillId="0" borderId="1" xfId="0" applyFont="1" applyFill="1" applyBorder="1" applyAlignment="1">
      <alignment horizontal="center"/>
    </xf>
    <xf numFmtId="0" fontId="83" fillId="0" borderId="1" xfId="0" applyFont="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1" fillId="44" borderId="0" xfId="0" applyFont="1" applyFill="1" applyBorder="1"/>
    <xf numFmtId="0" fontId="0" fillId="44" borderId="1" xfId="0" applyFill="1" applyBorder="1"/>
    <xf numFmtId="0" fontId="8" fillId="0" borderId="0" xfId="0" applyFont="1" applyFill="1" applyBorder="1" applyAlignment="1">
      <alignment vertical="center" wrapText="1"/>
    </xf>
    <xf numFmtId="1" fontId="0" fillId="0" borderId="0" xfId="0" applyNumberFormat="1" applyAlignment="1">
      <alignment horizontal="center"/>
    </xf>
    <xf numFmtId="0" fontId="1" fillId="7" borderId="0" xfId="0" applyFont="1" applyFill="1"/>
    <xf numFmtId="0" fontId="0" fillId="7" borderId="0" xfId="0" applyFill="1"/>
    <xf numFmtId="0" fontId="61" fillId="0" borderId="0" xfId="0" applyFont="1" applyAlignment="1">
      <alignment vertical="center"/>
    </xf>
    <xf numFmtId="0" fontId="61" fillId="0" borderId="0" xfId="0" applyFont="1" applyAlignment="1">
      <alignment horizontal="left" vertical="center" indent="1"/>
    </xf>
    <xf numFmtId="0" fontId="84" fillId="0" borderId="0" xfId="0" applyFont="1" applyAlignment="1">
      <alignment vertical="center"/>
    </xf>
    <xf numFmtId="0" fontId="61" fillId="0" borderId="0" xfId="0" applyFont="1" applyAlignment="1">
      <alignment horizontal="center" vertical="top" wrapText="1"/>
    </xf>
    <xf numFmtId="0" fontId="61" fillId="0" borderId="0" xfId="0" applyFont="1" applyAlignment="1">
      <alignment horizontal="left" vertical="center" wrapText="1"/>
    </xf>
    <xf numFmtId="0" fontId="79" fillId="0" borderId="0" xfId="0" applyFont="1" applyAlignment="1">
      <alignment vertical="center"/>
    </xf>
    <xf numFmtId="0" fontId="61" fillId="0" borderId="0" xfId="0" applyFont="1" applyBorder="1" applyAlignment="1">
      <alignment horizontal="center" vertical="top" wrapText="1"/>
    </xf>
    <xf numFmtId="0" fontId="2" fillId="50" borderId="1" xfId="1" applyFont="1" applyFill="1" applyBorder="1" applyAlignment="1">
      <alignment horizontal="center" vertical="top" wrapText="1"/>
    </xf>
    <xf numFmtId="0" fontId="2" fillId="50" borderId="19" xfId="1" applyFont="1" applyFill="1" applyBorder="1" applyAlignment="1">
      <alignment horizontal="center" vertical="top" wrapText="1"/>
    </xf>
    <xf numFmtId="0" fontId="3" fillId="51" borderId="1" xfId="1" applyFont="1" applyFill="1" applyBorder="1" applyAlignment="1">
      <alignment horizontal="center" vertical="top" wrapText="1"/>
    </xf>
    <xf numFmtId="1" fontId="3" fillId="51" borderId="1" xfId="1" applyNumberFormat="1" applyFont="1" applyFill="1" applyBorder="1" applyAlignment="1">
      <alignment horizontal="center"/>
    </xf>
    <xf numFmtId="0" fontId="3" fillId="51" borderId="1" xfId="1" applyFont="1" applyFill="1" applyBorder="1" applyAlignment="1">
      <alignment horizontal="center"/>
    </xf>
    <xf numFmtId="0" fontId="2" fillId="0" borderId="19" xfId="1" applyFont="1" applyFill="1" applyBorder="1" applyAlignment="1">
      <alignment horizontal="center" vertical="top" wrapText="1"/>
    </xf>
    <xf numFmtId="1" fontId="2" fillId="43" borderId="29" xfId="1" applyNumberFormat="1" applyFont="1" applyFill="1" applyBorder="1" applyAlignment="1">
      <alignment horizontal="center"/>
    </xf>
    <xf numFmtId="0" fontId="2" fillId="0" borderId="1" xfId="1" applyFont="1" applyFill="1" applyBorder="1" applyAlignment="1">
      <alignment horizontal="center" vertical="top" wrapText="1"/>
    </xf>
    <xf numFmtId="0" fontId="3" fillId="44" borderId="0" xfId="1" applyFont="1" applyFill="1"/>
    <xf numFmtId="0" fontId="2" fillId="44" borderId="0" xfId="1" applyFill="1"/>
    <xf numFmtId="0" fontId="0" fillId="44" borderId="0" xfId="0" applyFill="1"/>
    <xf numFmtId="0" fontId="73" fillId="44" borderId="0" xfId="1" applyFont="1" applyFill="1"/>
    <xf numFmtId="0" fontId="2" fillId="44" borderId="0" xfId="1" applyFill="1" applyBorder="1"/>
    <xf numFmtId="0" fontId="2" fillId="44" borderId="0" xfId="1" applyFont="1" applyFill="1"/>
    <xf numFmtId="0" fontId="2" fillId="44" borderId="0" xfId="1" applyFill="1" applyAlignment="1"/>
    <xf numFmtId="0" fontId="3" fillId="44" borderId="0" xfId="1" applyFont="1" applyFill="1" applyAlignment="1"/>
    <xf numFmtId="0" fontId="76" fillId="44" borderId="0" xfId="0" applyFont="1" applyFill="1" applyBorder="1" applyAlignment="1">
      <alignment horizontal="center" vertical="center" wrapText="1"/>
    </xf>
    <xf numFmtId="0" fontId="0" fillId="44" borderId="0" xfId="0" applyFill="1" applyBorder="1"/>
    <xf numFmtId="0" fontId="1" fillId="44" borderId="0" xfId="0" applyFont="1" applyFill="1" applyBorder="1" applyAlignment="1">
      <alignment horizontal="center"/>
    </xf>
    <xf numFmtId="0" fontId="8" fillId="44" borderId="0" xfId="0" applyFont="1" applyFill="1" applyBorder="1" applyAlignment="1">
      <alignment horizontal="center"/>
    </xf>
    <xf numFmtId="0" fontId="9" fillId="44" borderId="0" xfId="0" applyFont="1" applyFill="1" applyBorder="1" applyAlignment="1">
      <alignment horizontal="center"/>
    </xf>
    <xf numFmtId="0" fontId="7" fillId="44" borderId="0" xfId="0" applyFont="1" applyFill="1" applyBorder="1" applyAlignment="1">
      <alignment horizontal="center"/>
    </xf>
    <xf numFmtId="0" fontId="5" fillId="44" borderId="0" xfId="0" applyFont="1" applyFill="1" applyBorder="1" applyAlignment="1">
      <alignment horizontal="center"/>
    </xf>
    <xf numFmtId="0" fontId="8" fillId="44" borderId="0" xfId="0" applyFont="1" applyFill="1" applyBorder="1" applyAlignment="1"/>
    <xf numFmtId="0" fontId="9" fillId="44" borderId="0" xfId="0" applyFont="1" applyFill="1" applyBorder="1" applyAlignment="1"/>
    <xf numFmtId="0" fontId="8" fillId="44" borderId="0" xfId="0" applyFont="1" applyFill="1" applyBorder="1" applyAlignment="1">
      <alignment horizontal="center" vertical="center" wrapText="1"/>
    </xf>
    <xf numFmtId="0" fontId="8" fillId="44" borderId="0" xfId="0" applyFont="1" applyFill="1" applyBorder="1" applyAlignment="1">
      <alignment vertical="center" wrapText="1"/>
    </xf>
    <xf numFmtId="0" fontId="86" fillId="0" borderId="1" xfId="0" applyFont="1" applyBorder="1" applyAlignment="1">
      <alignment horizontal="center"/>
    </xf>
    <xf numFmtId="0" fontId="86" fillId="0" borderId="1" xfId="0" applyFont="1" applyFill="1" applyBorder="1" applyAlignment="1">
      <alignment horizontal="center"/>
    </xf>
    <xf numFmtId="0" fontId="86" fillId="44" borderId="1" xfId="0" applyFont="1" applyFill="1" applyBorder="1" applyAlignment="1">
      <alignment horizontal="center"/>
    </xf>
    <xf numFmtId="0" fontId="8" fillId="0" borderId="0" xfId="0" applyFont="1" applyBorder="1"/>
    <xf numFmtId="3" fontId="10" fillId="0" borderId="4" xfId="0" applyNumberFormat="1" applyFont="1" applyBorder="1" applyAlignment="1">
      <alignment horizontal="center"/>
    </xf>
    <xf numFmtId="165" fontId="1" fillId="0" borderId="0" xfId="2" applyNumberFormat="1" applyFont="1" applyFill="1" applyBorder="1" applyAlignment="1"/>
    <xf numFmtId="0" fontId="1" fillId="43" borderId="0" xfId="0" applyFont="1" applyFill="1" applyAlignment="1">
      <alignment horizontal="center" vertical="center" wrapText="1"/>
    </xf>
    <xf numFmtId="0" fontId="1" fillId="43" borderId="1" xfId="0" applyFont="1" applyFill="1" applyBorder="1" applyAlignment="1">
      <alignment horizontal="center" vertical="center" wrapText="1"/>
    </xf>
    <xf numFmtId="0" fontId="11" fillId="43" borderId="1" xfId="0" applyFont="1" applyFill="1" applyBorder="1" applyAlignment="1">
      <alignment horizontal="center" vertical="center" wrapText="1"/>
    </xf>
    <xf numFmtId="0" fontId="2" fillId="51" borderId="1" xfId="1" applyFont="1" applyFill="1" applyBorder="1" applyAlignment="1">
      <alignment horizontal="center" vertical="top" wrapText="1"/>
    </xf>
    <xf numFmtId="0" fontId="2" fillId="51" borderId="19" xfId="1" applyFont="1" applyFill="1" applyBorder="1" applyAlignment="1">
      <alignment horizontal="center" vertical="top" wrapText="1"/>
    </xf>
    <xf numFmtId="1" fontId="3" fillId="51" borderId="19" xfId="1" applyNumberFormat="1" applyFont="1" applyFill="1" applyBorder="1" applyAlignment="1">
      <alignment horizontal="center"/>
    </xf>
    <xf numFmtId="0" fontId="3" fillId="51" borderId="19" xfId="1" applyFont="1" applyFill="1" applyBorder="1" applyAlignment="1">
      <alignment horizontal="center"/>
    </xf>
    <xf numFmtId="0" fontId="3" fillId="7" borderId="1" xfId="1" applyFont="1" applyFill="1" applyBorder="1" applyAlignment="1">
      <alignment horizontal="center" vertical="top" wrapText="1"/>
    </xf>
    <xf numFmtId="1" fontId="3" fillId="7" borderId="1" xfId="1" applyNumberFormat="1" applyFont="1" applyFill="1" applyBorder="1" applyAlignment="1">
      <alignment horizontal="center"/>
    </xf>
    <xf numFmtId="0" fontId="3" fillId="7" borderId="1" xfId="1" applyFont="1" applyFill="1" applyBorder="1" applyAlignment="1">
      <alignment horizontal="center"/>
    </xf>
    <xf numFmtId="0" fontId="3" fillId="43" borderId="19" xfId="1" applyFont="1" applyFill="1" applyBorder="1" applyAlignment="1">
      <alignment horizontal="center" vertical="top" wrapText="1"/>
    </xf>
    <xf numFmtId="1" fontId="3" fillId="43" borderId="19" xfId="1" applyNumberFormat="1" applyFont="1" applyFill="1" applyBorder="1" applyAlignment="1">
      <alignment horizontal="center"/>
    </xf>
    <xf numFmtId="1" fontId="2" fillId="50" borderId="19" xfId="1" applyNumberFormat="1" applyFont="1" applyFill="1" applyBorder="1" applyAlignment="1">
      <alignment horizontal="center"/>
    </xf>
    <xf numFmtId="0" fontId="2" fillId="0" borderId="1" xfId="1" applyFont="1" applyFill="1" applyBorder="1"/>
    <xf numFmtId="0" fontId="9" fillId="0" borderId="0" xfId="0" applyFont="1" applyFill="1" applyBorder="1"/>
    <xf numFmtId="0" fontId="77" fillId="0" borderId="0" xfId="0" applyFont="1" applyFill="1" applyBorder="1"/>
    <xf numFmtId="0" fontId="82" fillId="0" borderId="0" xfId="0" applyFont="1" applyFill="1" applyBorder="1"/>
    <xf numFmtId="0" fontId="10" fillId="0" borderId="0" xfId="0" applyFont="1" applyFill="1" applyBorder="1" applyAlignment="1">
      <alignment horizontal="center"/>
    </xf>
    <xf numFmtId="0" fontId="8" fillId="0" borderId="0" xfId="0" applyFont="1" applyFill="1" applyBorder="1"/>
    <xf numFmtId="1" fontId="1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0" fillId="0" borderId="0" xfId="0" applyFont="1" applyFill="1" applyBorder="1" applyAlignment="1"/>
    <xf numFmtId="0" fontId="5" fillId="0" borderId="1" xfId="0" applyFont="1" applyFill="1" applyBorder="1"/>
    <xf numFmtId="0" fontId="7" fillId="0" borderId="1" xfId="0" applyFont="1" applyFill="1" applyBorder="1"/>
    <xf numFmtId="0" fontId="1" fillId="0" borderId="1" xfId="0" applyFont="1" applyBorder="1" applyAlignment="1">
      <alignment horizontal="center"/>
    </xf>
    <xf numFmtId="0" fontId="80" fillId="0" borderId="1" xfId="0" applyFont="1" applyBorder="1" applyAlignment="1">
      <alignment horizontal="center"/>
    </xf>
    <xf numFmtId="0" fontId="0" fillId="5" borderId="1" xfId="0" applyFill="1" applyBorder="1" applyAlignment="1">
      <alignment horizontal="center"/>
    </xf>
    <xf numFmtId="0" fontId="0" fillId="4" borderId="1" xfId="0" applyFill="1" applyBorder="1" applyAlignment="1">
      <alignment horizontal="center"/>
    </xf>
    <xf numFmtId="0" fontId="0" fillId="45" borderId="1" xfId="0" applyFill="1" applyBorder="1" applyAlignment="1">
      <alignment horizontal="center"/>
    </xf>
    <xf numFmtId="0" fontId="0" fillId="46" borderId="1" xfId="0" applyFill="1" applyBorder="1" applyAlignment="1">
      <alignment horizontal="center"/>
    </xf>
    <xf numFmtId="0" fontId="3" fillId="52" borderId="1" xfId="1" applyFont="1" applyFill="1" applyBorder="1" applyAlignment="1">
      <alignment horizontal="center" vertical="top" wrapText="1"/>
    </xf>
    <xf numFmtId="1" fontId="3" fillId="52" borderId="1" xfId="1" applyNumberFormat="1" applyFont="1" applyFill="1" applyBorder="1" applyAlignment="1">
      <alignment horizontal="center"/>
    </xf>
    <xf numFmtId="0" fontId="3" fillId="52" borderId="1" xfId="1" applyFont="1" applyFill="1" applyBorder="1" applyAlignment="1">
      <alignment horizontal="center"/>
    </xf>
    <xf numFmtId="0" fontId="2" fillId="7" borderId="1" xfId="1" applyFont="1" applyFill="1" applyBorder="1" applyAlignment="1">
      <alignment horizontal="center" vertical="top" wrapText="1"/>
    </xf>
    <xf numFmtId="0" fontId="2" fillId="7" borderId="19" xfId="1" applyFont="1" applyFill="1" applyBorder="1" applyAlignment="1">
      <alignment horizontal="center" vertical="top" wrapText="1"/>
    </xf>
    <xf numFmtId="1" fontId="3" fillId="7" borderId="19" xfId="1" applyNumberFormat="1" applyFont="1" applyFill="1" applyBorder="1" applyAlignment="1">
      <alignment horizontal="center"/>
    </xf>
    <xf numFmtId="0" fontId="3" fillId="7" borderId="19" xfId="1" applyFont="1" applyFill="1" applyBorder="1" applyAlignment="1">
      <alignment horizontal="center"/>
    </xf>
    <xf numFmtId="0" fontId="1" fillId="53" borderId="1" xfId="0" applyFont="1" applyFill="1" applyBorder="1" applyAlignment="1">
      <alignment horizontal="center" vertical="center" wrapText="1"/>
    </xf>
    <xf numFmtId="49" fontId="10" fillId="0" borderId="0" xfId="0" applyNumberFormat="1" applyFont="1" applyFill="1" applyBorder="1"/>
    <xf numFmtId="49" fontId="10" fillId="43" borderId="1" xfId="0" applyNumberFormat="1" applyFont="1" applyFill="1" applyBorder="1"/>
    <xf numFmtId="1" fontId="10" fillId="43" borderId="1" xfId="0" applyNumberFormat="1" applyFont="1" applyFill="1" applyBorder="1" applyAlignment="1">
      <alignment horizontal="center"/>
    </xf>
    <xf numFmtId="0" fontId="0" fillId="54" borderId="1" xfId="0" applyFill="1" applyBorder="1" applyAlignment="1">
      <alignment horizontal="center"/>
    </xf>
    <xf numFmtId="165" fontId="0" fillId="0" borderId="0" xfId="0" applyNumberFormat="1" applyAlignment="1">
      <alignment horizontal="center"/>
    </xf>
    <xf numFmtId="0" fontId="9" fillId="44" borderId="0" xfId="0" applyFont="1" applyFill="1" applyBorder="1" applyAlignment="1">
      <alignment horizontal="center"/>
    </xf>
    <xf numFmtId="0" fontId="0" fillId="0" borderId="1" xfId="0" applyBorder="1" applyAlignment="1">
      <alignment horizontal="right"/>
    </xf>
    <xf numFmtId="0" fontId="0" fillId="0" borderId="3" xfId="0" applyFill="1" applyBorder="1"/>
    <xf numFmtId="165" fontId="1" fillId="0" borderId="0" xfId="2" applyNumberFormat="1" applyFont="1" applyBorder="1" applyAlignment="1">
      <alignment horizontal="center"/>
    </xf>
    <xf numFmtId="0" fontId="11" fillId="53" borderId="1" xfId="0" applyFont="1" applyFill="1" applyBorder="1" applyAlignment="1">
      <alignment horizontal="center" vertical="center" wrapText="1"/>
    </xf>
    <xf numFmtId="0" fontId="8" fillId="44" borderId="0" xfId="0" applyFont="1" applyFill="1" applyBorder="1" applyAlignment="1">
      <alignment horizontal="center"/>
    </xf>
    <xf numFmtId="0" fontId="9" fillId="44" borderId="0" xfId="0" applyFont="1" applyFill="1" applyBorder="1" applyAlignment="1">
      <alignment horizontal="center"/>
    </xf>
    <xf numFmtId="0" fontId="1" fillId="44" borderId="0" xfId="0" applyFont="1" applyFill="1" applyBorder="1" applyAlignment="1">
      <alignment horizontal="center"/>
    </xf>
    <xf numFmtId="0" fontId="1" fillId="53" borderId="0" xfId="0" applyFont="1" applyFill="1" applyAlignment="1">
      <alignment horizontal="center" vertical="center" wrapText="1"/>
    </xf>
    <xf numFmtId="0" fontId="6" fillId="5" borderId="1" xfId="0" applyFont="1" applyFill="1" applyBorder="1"/>
    <xf numFmtId="0" fontId="6" fillId="0" borderId="1" xfId="0" applyFont="1" applyFill="1" applyBorder="1"/>
    <xf numFmtId="0" fontId="3" fillId="4" borderId="1" xfId="1" applyFont="1" applyFill="1" applyBorder="1" applyAlignment="1">
      <alignment horizontal="center" vertical="top" wrapText="1"/>
    </xf>
    <xf numFmtId="1" fontId="3" fillId="4" borderId="1" xfId="1" applyNumberFormat="1" applyFont="1" applyFill="1" applyBorder="1" applyAlignment="1">
      <alignment horizontal="center"/>
    </xf>
    <xf numFmtId="0" fontId="3" fillId="4" borderId="1" xfId="1" applyFont="1" applyFill="1" applyBorder="1" applyAlignment="1">
      <alignment horizontal="center"/>
    </xf>
    <xf numFmtId="0" fontId="6" fillId="46" borderId="1" xfId="0" applyFont="1" applyFill="1" applyBorder="1"/>
    <xf numFmtId="1" fontId="3" fillId="52" borderId="2" xfId="1" applyNumberFormat="1" applyFont="1" applyFill="1" applyBorder="1" applyAlignment="1">
      <alignment horizontal="center" vertical="center"/>
    </xf>
    <xf numFmtId="1" fontId="3" fillId="52" borderId="3" xfId="1" applyNumberFormat="1" applyFont="1" applyFill="1" applyBorder="1" applyAlignment="1">
      <alignment horizontal="center" vertical="center"/>
    </xf>
    <xf numFmtId="1" fontId="3" fillId="52" borderId="4" xfId="1" applyNumberFormat="1" applyFont="1" applyFill="1" applyBorder="1" applyAlignment="1">
      <alignment horizontal="center" vertical="center"/>
    </xf>
    <xf numFmtId="0" fontId="2" fillId="52" borderId="1" xfId="1" applyFont="1" applyFill="1" applyBorder="1" applyAlignment="1">
      <alignment horizontal="center" vertical="top" wrapText="1"/>
    </xf>
    <xf numFmtId="0" fontId="2" fillId="52" borderId="19" xfId="1" applyFont="1" applyFill="1" applyBorder="1" applyAlignment="1">
      <alignment horizontal="center" vertical="top" wrapText="1"/>
    </xf>
    <xf numFmtId="0" fontId="77" fillId="0" borderId="19" xfId="0" applyFont="1" applyBorder="1" applyAlignment="1">
      <alignment horizontal="center" vertical="center" wrapText="1"/>
    </xf>
    <xf numFmtId="0" fontId="77" fillId="0" borderId="20" xfId="0" applyFont="1" applyBorder="1" applyAlignment="1">
      <alignment horizontal="center" vertical="center"/>
    </xf>
    <xf numFmtId="0" fontId="77" fillId="0" borderId="5" xfId="0" applyFont="1" applyBorder="1" applyAlignment="1">
      <alignment horizontal="center" vertical="center"/>
    </xf>
    <xf numFmtId="0" fontId="8" fillId="44" borderId="0" xfId="0" applyFont="1" applyFill="1" applyBorder="1" applyAlignment="1">
      <alignment horizontal="center"/>
    </xf>
    <xf numFmtId="0" fontId="9" fillId="44" borderId="0" xfId="0" applyFont="1" applyFill="1" applyBorder="1" applyAlignment="1">
      <alignment horizontal="center"/>
    </xf>
    <xf numFmtId="0" fontId="76" fillId="0" borderId="1" xfId="0" applyFont="1" applyBorder="1" applyAlignment="1">
      <alignment horizontal="center" vertical="center" wrapText="1"/>
    </xf>
    <xf numFmtId="1" fontId="3" fillId="4" borderId="2" xfId="1" applyNumberFormat="1" applyFont="1" applyFill="1" applyBorder="1" applyAlignment="1">
      <alignment horizontal="center" vertical="center"/>
    </xf>
    <xf numFmtId="1" fontId="3" fillId="4" borderId="3" xfId="1" applyNumberFormat="1" applyFont="1" applyFill="1" applyBorder="1" applyAlignment="1">
      <alignment horizontal="center" vertical="center"/>
    </xf>
    <xf numFmtId="1" fontId="3" fillId="4" borderId="4" xfId="1" applyNumberFormat="1" applyFont="1" applyFill="1" applyBorder="1" applyAlignment="1">
      <alignment horizontal="center" vertical="center"/>
    </xf>
    <xf numFmtId="1" fontId="3" fillId="7" borderId="2" xfId="1" applyNumberFormat="1" applyFont="1" applyFill="1" applyBorder="1" applyAlignment="1">
      <alignment horizontal="center" vertical="center"/>
    </xf>
    <xf numFmtId="1" fontId="3" fillId="7" borderId="3" xfId="1" applyNumberFormat="1" applyFont="1" applyFill="1" applyBorder="1" applyAlignment="1">
      <alignment horizontal="center" vertical="center"/>
    </xf>
    <xf numFmtId="1" fontId="3" fillId="7" borderId="4" xfId="1" applyNumberFormat="1" applyFont="1" applyFill="1" applyBorder="1" applyAlignment="1">
      <alignment horizontal="center" vertical="center"/>
    </xf>
    <xf numFmtId="1" fontId="3" fillId="52" borderId="2" xfId="1" applyNumberFormat="1" applyFont="1" applyFill="1" applyBorder="1" applyAlignment="1">
      <alignment horizontal="center" vertical="center"/>
    </xf>
    <xf numFmtId="1" fontId="3" fillId="52" borderId="3" xfId="1" applyNumberFormat="1" applyFont="1" applyFill="1" applyBorder="1" applyAlignment="1">
      <alignment horizontal="center" vertical="center"/>
    </xf>
    <xf numFmtId="1" fontId="3" fillId="52" borderId="4" xfId="1" applyNumberFormat="1" applyFont="1" applyFill="1" applyBorder="1" applyAlignment="1">
      <alignment horizontal="center" vertical="center"/>
    </xf>
    <xf numFmtId="46" fontId="2" fillId="44" borderId="0" xfId="1" applyNumberFormat="1" applyFont="1" applyFill="1" applyAlignment="1">
      <alignment horizontal="left" wrapText="1"/>
    </xf>
    <xf numFmtId="1" fontId="3" fillId="51" borderId="2" xfId="1" applyNumberFormat="1" applyFont="1" applyFill="1" applyBorder="1" applyAlignment="1">
      <alignment horizontal="center" vertical="center"/>
    </xf>
    <xf numFmtId="1" fontId="3" fillId="51" borderId="3" xfId="1" applyNumberFormat="1" applyFont="1" applyFill="1" applyBorder="1" applyAlignment="1">
      <alignment horizontal="center" vertical="center"/>
    </xf>
    <xf numFmtId="1" fontId="3" fillId="51" borderId="4" xfId="1" applyNumberFormat="1" applyFont="1" applyFill="1" applyBorder="1" applyAlignment="1">
      <alignment horizontal="center" vertical="center"/>
    </xf>
    <xf numFmtId="1" fontId="3" fillId="9" borderId="2" xfId="1" applyNumberFormat="1" applyFont="1" applyFill="1" applyBorder="1" applyAlignment="1">
      <alignment horizontal="center" vertical="center"/>
    </xf>
    <xf numFmtId="1" fontId="3" fillId="9" borderId="3" xfId="1" applyNumberFormat="1" applyFont="1" applyFill="1" applyBorder="1" applyAlignment="1">
      <alignment horizontal="center" vertical="center"/>
    </xf>
    <xf numFmtId="1" fontId="3" fillId="9" borderId="4" xfId="1" applyNumberFormat="1" applyFont="1" applyFill="1" applyBorder="1" applyAlignment="1">
      <alignment horizontal="center" vertical="center"/>
    </xf>
    <xf numFmtId="0" fontId="2" fillId="44" borderId="20" xfId="1" applyFill="1" applyBorder="1" applyAlignment="1">
      <alignment horizont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1" fontId="3" fillId="0" borderId="2" xfId="1" applyNumberFormat="1" applyFont="1" applyFill="1" applyBorder="1" applyAlignment="1">
      <alignment horizontal="center" vertical="center"/>
    </xf>
    <xf numFmtId="1" fontId="3" fillId="0" borderId="3" xfId="1" applyNumberFormat="1" applyFont="1" applyFill="1" applyBorder="1" applyAlignment="1">
      <alignment horizontal="center" vertical="center"/>
    </xf>
    <xf numFmtId="1" fontId="3" fillId="0" borderId="4" xfId="1" applyNumberFormat="1" applyFont="1" applyFill="1" applyBorder="1" applyAlignment="1">
      <alignment horizontal="center" vertical="center"/>
    </xf>
    <xf numFmtId="0" fontId="3" fillId="43" borderId="2" xfId="1" applyFont="1" applyFill="1" applyBorder="1" applyAlignment="1">
      <alignment horizontal="center" vertical="center" wrapText="1"/>
    </xf>
    <xf numFmtId="0" fontId="3" fillId="43" borderId="3" xfId="1" applyFont="1" applyFill="1" applyBorder="1" applyAlignment="1">
      <alignment horizontal="center" vertical="center" wrapText="1"/>
    </xf>
    <xf numFmtId="0" fontId="3" fillId="43" borderId="4" xfId="1" applyFont="1" applyFill="1" applyBorder="1" applyAlignment="1">
      <alignment horizontal="center" vertical="center" wrapText="1"/>
    </xf>
    <xf numFmtId="1" fontId="3" fillId="43" borderId="2" xfId="1" applyNumberFormat="1" applyFont="1" applyFill="1" applyBorder="1" applyAlignment="1">
      <alignment horizontal="center" vertical="center" wrapText="1"/>
    </xf>
    <xf numFmtId="1" fontId="3" fillId="43" borderId="3" xfId="1" applyNumberFormat="1" applyFont="1" applyFill="1" applyBorder="1" applyAlignment="1">
      <alignment horizontal="center" vertical="center" wrapText="1"/>
    </xf>
    <xf numFmtId="1" fontId="3" fillId="43" borderId="4" xfId="1" applyNumberFormat="1" applyFont="1" applyFill="1" applyBorder="1" applyAlignment="1">
      <alignment horizontal="center" vertical="center" wrapText="1"/>
    </xf>
    <xf numFmtId="0" fontId="1" fillId="44" borderId="0" xfId="0" applyFont="1" applyFill="1" applyBorder="1" applyAlignment="1">
      <alignment horizontal="center"/>
    </xf>
    <xf numFmtId="0" fontId="11" fillId="48" borderId="1" xfId="0" applyFont="1" applyFill="1" applyBorder="1" applyAlignment="1">
      <alignment horizontal="center" vertical="center" wrapText="1"/>
    </xf>
  </cellXfs>
  <cellStyles count="46545">
    <cellStyle name="20 % - Akzent1 10" xfId="3"/>
    <cellStyle name="20 % - Akzent1 10 2" xfId="4"/>
    <cellStyle name="20 % - Akzent1 10 2 2" xfId="5"/>
    <cellStyle name="20 % - Akzent1 10 2 2 2" xfId="6"/>
    <cellStyle name="20 % - Akzent1 10 2 2 2 2" xfId="7"/>
    <cellStyle name="20 % - Akzent1 10 2 2 2 2 2" xfId="8"/>
    <cellStyle name="20 % - Akzent1 10 2 2 2 2 3" xfId="9"/>
    <cellStyle name="20 % - Akzent1 10 2 2 2 2 4" xfId="10"/>
    <cellStyle name="20 % - Akzent1 10 2 2 2 2 5" xfId="11"/>
    <cellStyle name="20 % - Akzent1 10 2 2 2 3" xfId="12"/>
    <cellStyle name="20 % - Akzent1 10 2 2 2 4" xfId="13"/>
    <cellStyle name="20 % - Akzent1 10 2 2 2 5" xfId="14"/>
    <cellStyle name="20 % - Akzent1 10 2 2 2 6" xfId="15"/>
    <cellStyle name="20 % - Akzent1 10 2 2 3" xfId="16"/>
    <cellStyle name="20 % - Akzent1 10 2 2 3 2" xfId="17"/>
    <cellStyle name="20 % - Akzent1 10 2 2 3 3" xfId="18"/>
    <cellStyle name="20 % - Akzent1 10 2 2 3 4" xfId="19"/>
    <cellStyle name="20 % - Akzent1 10 2 2 3 5" xfId="20"/>
    <cellStyle name="20 % - Akzent1 10 2 2 4" xfId="21"/>
    <cellStyle name="20 % - Akzent1 10 2 2 4 2" xfId="22"/>
    <cellStyle name="20 % - Akzent1 10 2 2 4 3" xfId="23"/>
    <cellStyle name="20 % - Akzent1 10 2 2 4 4" xfId="24"/>
    <cellStyle name="20 % - Akzent1 10 2 2 4 5" xfId="25"/>
    <cellStyle name="20 % - Akzent1 10 2 2 5" xfId="26"/>
    <cellStyle name="20 % - Akzent1 10 2 2 6" xfId="27"/>
    <cellStyle name="20 % - Akzent1 10 2 2 7" xfId="28"/>
    <cellStyle name="20 % - Akzent1 10 2 2 8" xfId="29"/>
    <cellStyle name="20 % - Akzent1 10 2 3" xfId="30"/>
    <cellStyle name="20 % - Akzent1 10 2 3 2" xfId="31"/>
    <cellStyle name="20 % - Akzent1 10 2 3 2 2" xfId="32"/>
    <cellStyle name="20 % - Akzent1 10 2 3 2 3" xfId="33"/>
    <cellStyle name="20 % - Akzent1 10 2 3 2 4" xfId="34"/>
    <cellStyle name="20 % - Akzent1 10 2 3 2 5" xfId="35"/>
    <cellStyle name="20 % - Akzent1 10 2 3 3" xfId="36"/>
    <cellStyle name="20 % - Akzent1 10 2 3 4" xfId="37"/>
    <cellStyle name="20 % - Akzent1 10 2 3 5" xfId="38"/>
    <cellStyle name="20 % - Akzent1 10 2 3 6" xfId="39"/>
    <cellStyle name="20 % - Akzent1 10 2 4" xfId="40"/>
    <cellStyle name="20 % - Akzent1 10 2 4 2" xfId="41"/>
    <cellStyle name="20 % - Akzent1 10 2 4 3" xfId="42"/>
    <cellStyle name="20 % - Akzent1 10 2 4 4" xfId="43"/>
    <cellStyle name="20 % - Akzent1 10 2 4 5" xfId="44"/>
    <cellStyle name="20 % - Akzent1 10 2 5" xfId="45"/>
    <cellStyle name="20 % - Akzent1 10 2 5 2" xfId="46"/>
    <cellStyle name="20 % - Akzent1 10 2 5 3" xfId="47"/>
    <cellStyle name="20 % - Akzent1 10 2 5 4" xfId="48"/>
    <cellStyle name="20 % - Akzent1 10 2 5 5" xfId="49"/>
    <cellStyle name="20 % - Akzent1 10 2 6" xfId="50"/>
    <cellStyle name="20 % - Akzent1 10 2 7" xfId="51"/>
    <cellStyle name="20 % - Akzent1 10 2 8" xfId="52"/>
    <cellStyle name="20 % - Akzent1 10 2 9" xfId="53"/>
    <cellStyle name="20 % - Akzent1 10 3" xfId="54"/>
    <cellStyle name="20 % - Akzent1 10 3 2" xfId="55"/>
    <cellStyle name="20 % - Akzent1 10 3 2 2" xfId="56"/>
    <cellStyle name="20 % - Akzent1 10 3 2 2 2" xfId="57"/>
    <cellStyle name="20 % - Akzent1 10 3 2 2 2 2" xfId="58"/>
    <cellStyle name="20 % - Akzent1 10 3 2 2 2 3" xfId="59"/>
    <cellStyle name="20 % - Akzent1 10 3 2 2 2 4" xfId="60"/>
    <cellStyle name="20 % - Akzent1 10 3 2 2 2 5" xfId="61"/>
    <cellStyle name="20 % - Akzent1 10 3 2 2 3" xfId="62"/>
    <cellStyle name="20 % - Akzent1 10 3 2 2 4" xfId="63"/>
    <cellStyle name="20 % - Akzent1 10 3 2 2 5" xfId="64"/>
    <cellStyle name="20 % - Akzent1 10 3 2 2 6" xfId="65"/>
    <cellStyle name="20 % - Akzent1 10 3 2 3" xfId="66"/>
    <cellStyle name="20 % - Akzent1 10 3 2 3 2" xfId="67"/>
    <cellStyle name="20 % - Akzent1 10 3 2 3 3" xfId="68"/>
    <cellStyle name="20 % - Akzent1 10 3 2 3 4" xfId="69"/>
    <cellStyle name="20 % - Akzent1 10 3 2 3 5" xfId="70"/>
    <cellStyle name="20 % - Akzent1 10 3 2 4" xfId="71"/>
    <cellStyle name="20 % - Akzent1 10 3 2 4 2" xfId="72"/>
    <cellStyle name="20 % - Akzent1 10 3 2 4 3" xfId="73"/>
    <cellStyle name="20 % - Akzent1 10 3 2 4 4" xfId="74"/>
    <cellStyle name="20 % - Akzent1 10 3 2 4 5" xfId="75"/>
    <cellStyle name="20 % - Akzent1 10 3 2 5" xfId="76"/>
    <cellStyle name="20 % - Akzent1 10 3 2 6" xfId="77"/>
    <cellStyle name="20 % - Akzent1 10 3 2 7" xfId="78"/>
    <cellStyle name="20 % - Akzent1 10 3 2 8" xfId="79"/>
    <cellStyle name="20 % - Akzent1 10 3 3" xfId="80"/>
    <cellStyle name="20 % - Akzent1 10 3 3 2" xfId="81"/>
    <cellStyle name="20 % - Akzent1 10 3 3 2 2" xfId="82"/>
    <cellStyle name="20 % - Akzent1 10 3 3 2 3" xfId="83"/>
    <cellStyle name="20 % - Akzent1 10 3 3 2 4" xfId="84"/>
    <cellStyle name="20 % - Akzent1 10 3 3 2 5" xfId="85"/>
    <cellStyle name="20 % - Akzent1 10 3 3 3" xfId="86"/>
    <cellStyle name="20 % - Akzent1 10 3 3 4" xfId="87"/>
    <cellStyle name="20 % - Akzent1 10 3 3 5" xfId="88"/>
    <cellStyle name="20 % - Akzent1 10 3 3 6" xfId="89"/>
    <cellStyle name="20 % - Akzent1 10 3 4" xfId="90"/>
    <cellStyle name="20 % - Akzent1 10 3 4 2" xfId="91"/>
    <cellStyle name="20 % - Akzent1 10 3 4 3" xfId="92"/>
    <cellStyle name="20 % - Akzent1 10 3 4 4" xfId="93"/>
    <cellStyle name="20 % - Akzent1 10 3 4 5" xfId="94"/>
    <cellStyle name="20 % - Akzent1 10 3 5" xfId="95"/>
    <cellStyle name="20 % - Akzent1 10 3 5 2" xfId="96"/>
    <cellStyle name="20 % - Akzent1 10 3 5 3" xfId="97"/>
    <cellStyle name="20 % - Akzent1 10 3 5 4" xfId="98"/>
    <cellStyle name="20 % - Akzent1 10 3 5 5" xfId="99"/>
    <cellStyle name="20 % - Akzent1 10 3 6" xfId="100"/>
    <cellStyle name="20 % - Akzent1 10 3 7" xfId="101"/>
    <cellStyle name="20 % - Akzent1 10 3 8" xfId="102"/>
    <cellStyle name="20 % - Akzent1 10 3 9" xfId="103"/>
    <cellStyle name="20 % - Akzent1 11" xfId="104"/>
    <cellStyle name="20 % - Akzent1 11 10" xfId="105"/>
    <cellStyle name="20 % - Akzent1 11 2" xfId="106"/>
    <cellStyle name="20 % - Akzent1 11 2 2" xfId="107"/>
    <cellStyle name="20 % - Akzent1 11 2 2 2" xfId="108"/>
    <cellStyle name="20 % - Akzent1 11 2 2 2 2" xfId="109"/>
    <cellStyle name="20 % - Akzent1 11 2 2 2 2 2" xfId="110"/>
    <cellStyle name="20 % - Akzent1 11 2 2 2 2 3" xfId="111"/>
    <cellStyle name="20 % - Akzent1 11 2 2 2 2 4" xfId="112"/>
    <cellStyle name="20 % - Akzent1 11 2 2 2 2 5" xfId="113"/>
    <cellStyle name="20 % - Akzent1 11 2 2 2 3" xfId="114"/>
    <cellStyle name="20 % - Akzent1 11 2 2 2 4" xfId="115"/>
    <cellStyle name="20 % - Akzent1 11 2 2 2 5" xfId="116"/>
    <cellStyle name="20 % - Akzent1 11 2 2 2 6" xfId="117"/>
    <cellStyle name="20 % - Akzent1 11 2 2 3" xfId="118"/>
    <cellStyle name="20 % - Akzent1 11 2 2 3 2" xfId="119"/>
    <cellStyle name="20 % - Akzent1 11 2 2 3 3" xfId="120"/>
    <cellStyle name="20 % - Akzent1 11 2 2 3 4" xfId="121"/>
    <cellStyle name="20 % - Akzent1 11 2 2 3 5" xfId="122"/>
    <cellStyle name="20 % - Akzent1 11 2 2 4" xfId="123"/>
    <cellStyle name="20 % - Akzent1 11 2 2 4 2" xfId="124"/>
    <cellStyle name="20 % - Akzent1 11 2 2 4 3" xfId="125"/>
    <cellStyle name="20 % - Akzent1 11 2 2 4 4" xfId="126"/>
    <cellStyle name="20 % - Akzent1 11 2 2 4 5" xfId="127"/>
    <cellStyle name="20 % - Akzent1 11 2 2 5" xfId="128"/>
    <cellStyle name="20 % - Akzent1 11 2 2 6" xfId="129"/>
    <cellStyle name="20 % - Akzent1 11 2 2 7" xfId="130"/>
    <cellStyle name="20 % - Akzent1 11 2 2 8" xfId="131"/>
    <cellStyle name="20 % - Akzent1 11 2 3" xfId="132"/>
    <cellStyle name="20 % - Akzent1 11 2 3 2" xfId="133"/>
    <cellStyle name="20 % - Akzent1 11 2 3 2 2" xfId="134"/>
    <cellStyle name="20 % - Akzent1 11 2 3 2 3" xfId="135"/>
    <cellStyle name="20 % - Akzent1 11 2 3 2 4" xfId="136"/>
    <cellStyle name="20 % - Akzent1 11 2 3 2 5" xfId="137"/>
    <cellStyle name="20 % - Akzent1 11 2 3 3" xfId="138"/>
    <cellStyle name="20 % - Akzent1 11 2 3 4" xfId="139"/>
    <cellStyle name="20 % - Akzent1 11 2 3 5" xfId="140"/>
    <cellStyle name="20 % - Akzent1 11 2 3 6" xfId="141"/>
    <cellStyle name="20 % - Akzent1 11 2 4" xfId="142"/>
    <cellStyle name="20 % - Akzent1 11 2 4 2" xfId="143"/>
    <cellStyle name="20 % - Akzent1 11 2 4 3" xfId="144"/>
    <cellStyle name="20 % - Akzent1 11 2 4 4" xfId="145"/>
    <cellStyle name="20 % - Akzent1 11 2 4 5" xfId="146"/>
    <cellStyle name="20 % - Akzent1 11 2 5" xfId="147"/>
    <cellStyle name="20 % - Akzent1 11 2 5 2" xfId="148"/>
    <cellStyle name="20 % - Akzent1 11 2 5 3" xfId="149"/>
    <cellStyle name="20 % - Akzent1 11 2 5 4" xfId="150"/>
    <cellStyle name="20 % - Akzent1 11 2 5 5" xfId="151"/>
    <cellStyle name="20 % - Akzent1 11 2 6" xfId="152"/>
    <cellStyle name="20 % - Akzent1 11 2 7" xfId="153"/>
    <cellStyle name="20 % - Akzent1 11 2 8" xfId="154"/>
    <cellStyle name="20 % - Akzent1 11 2 9" xfId="155"/>
    <cellStyle name="20 % - Akzent1 11 3" xfId="156"/>
    <cellStyle name="20 % - Akzent1 11 3 2" xfId="157"/>
    <cellStyle name="20 % - Akzent1 11 3 2 2" xfId="158"/>
    <cellStyle name="20 % - Akzent1 11 3 2 2 2" xfId="159"/>
    <cellStyle name="20 % - Akzent1 11 3 2 2 3" xfId="160"/>
    <cellStyle name="20 % - Akzent1 11 3 2 2 4" xfId="161"/>
    <cellStyle name="20 % - Akzent1 11 3 2 2 5" xfId="162"/>
    <cellStyle name="20 % - Akzent1 11 3 2 3" xfId="163"/>
    <cellStyle name="20 % - Akzent1 11 3 2 4" xfId="164"/>
    <cellStyle name="20 % - Akzent1 11 3 2 5" xfId="165"/>
    <cellStyle name="20 % - Akzent1 11 3 2 6" xfId="166"/>
    <cellStyle name="20 % - Akzent1 11 3 3" xfId="167"/>
    <cellStyle name="20 % - Akzent1 11 3 3 2" xfId="168"/>
    <cellStyle name="20 % - Akzent1 11 3 3 3" xfId="169"/>
    <cellStyle name="20 % - Akzent1 11 3 3 4" xfId="170"/>
    <cellStyle name="20 % - Akzent1 11 3 3 5" xfId="171"/>
    <cellStyle name="20 % - Akzent1 11 3 4" xfId="172"/>
    <cellStyle name="20 % - Akzent1 11 3 4 2" xfId="173"/>
    <cellStyle name="20 % - Akzent1 11 3 4 3" xfId="174"/>
    <cellStyle name="20 % - Akzent1 11 3 4 4" xfId="175"/>
    <cellStyle name="20 % - Akzent1 11 3 4 5" xfId="176"/>
    <cellStyle name="20 % - Akzent1 11 3 5" xfId="177"/>
    <cellStyle name="20 % - Akzent1 11 3 6" xfId="178"/>
    <cellStyle name="20 % - Akzent1 11 3 7" xfId="179"/>
    <cellStyle name="20 % - Akzent1 11 3 8" xfId="180"/>
    <cellStyle name="20 % - Akzent1 11 4" xfId="181"/>
    <cellStyle name="20 % - Akzent1 11 4 2" xfId="182"/>
    <cellStyle name="20 % - Akzent1 11 4 2 2" xfId="183"/>
    <cellStyle name="20 % - Akzent1 11 4 2 3" xfId="184"/>
    <cellStyle name="20 % - Akzent1 11 4 2 4" xfId="185"/>
    <cellStyle name="20 % - Akzent1 11 4 2 5" xfId="186"/>
    <cellStyle name="20 % - Akzent1 11 4 3" xfId="187"/>
    <cellStyle name="20 % - Akzent1 11 4 4" xfId="188"/>
    <cellStyle name="20 % - Akzent1 11 4 5" xfId="189"/>
    <cellStyle name="20 % - Akzent1 11 4 6" xfId="190"/>
    <cellStyle name="20 % - Akzent1 11 5" xfId="191"/>
    <cellStyle name="20 % - Akzent1 11 5 2" xfId="192"/>
    <cellStyle name="20 % - Akzent1 11 5 3" xfId="193"/>
    <cellStyle name="20 % - Akzent1 11 5 4" xfId="194"/>
    <cellStyle name="20 % - Akzent1 11 5 5" xfId="195"/>
    <cellStyle name="20 % - Akzent1 11 6" xfId="196"/>
    <cellStyle name="20 % - Akzent1 11 6 2" xfId="197"/>
    <cellStyle name="20 % - Akzent1 11 6 3" xfId="198"/>
    <cellStyle name="20 % - Akzent1 11 6 4" xfId="199"/>
    <cellStyle name="20 % - Akzent1 11 6 5" xfId="200"/>
    <cellStyle name="20 % - Akzent1 11 7" xfId="201"/>
    <cellStyle name="20 % - Akzent1 11 8" xfId="202"/>
    <cellStyle name="20 % - Akzent1 11 9" xfId="203"/>
    <cellStyle name="20 % - Akzent1 12" xfId="204"/>
    <cellStyle name="20 % - Akzent1 12 2" xfId="205"/>
    <cellStyle name="20 % - Akzent1 12 2 2" xfId="206"/>
    <cellStyle name="20 % - Akzent1 12 2 2 2" xfId="207"/>
    <cellStyle name="20 % - Akzent1 12 2 2 2 2" xfId="208"/>
    <cellStyle name="20 % - Akzent1 12 2 2 2 3" xfId="209"/>
    <cellStyle name="20 % - Akzent1 12 2 2 2 4" xfId="210"/>
    <cellStyle name="20 % - Akzent1 12 2 2 2 5" xfId="211"/>
    <cellStyle name="20 % - Akzent1 12 2 2 3" xfId="212"/>
    <cellStyle name="20 % - Akzent1 12 2 2 4" xfId="213"/>
    <cellStyle name="20 % - Akzent1 12 2 2 5" xfId="214"/>
    <cellStyle name="20 % - Akzent1 12 2 2 6" xfId="215"/>
    <cellStyle name="20 % - Akzent1 12 2 3" xfId="216"/>
    <cellStyle name="20 % - Akzent1 12 2 3 2" xfId="217"/>
    <cellStyle name="20 % - Akzent1 12 2 3 3" xfId="218"/>
    <cellStyle name="20 % - Akzent1 12 2 3 4" xfId="219"/>
    <cellStyle name="20 % - Akzent1 12 2 3 5" xfId="220"/>
    <cellStyle name="20 % - Akzent1 12 2 4" xfId="221"/>
    <cellStyle name="20 % - Akzent1 12 2 4 2" xfId="222"/>
    <cellStyle name="20 % - Akzent1 12 2 4 3" xfId="223"/>
    <cellStyle name="20 % - Akzent1 12 2 4 4" xfId="224"/>
    <cellStyle name="20 % - Akzent1 12 2 4 5" xfId="225"/>
    <cellStyle name="20 % - Akzent1 12 2 5" xfId="226"/>
    <cellStyle name="20 % - Akzent1 12 2 6" xfId="227"/>
    <cellStyle name="20 % - Akzent1 12 2 7" xfId="228"/>
    <cellStyle name="20 % - Akzent1 12 2 8" xfId="229"/>
    <cellStyle name="20 % - Akzent1 12 3" xfId="230"/>
    <cellStyle name="20 % - Akzent1 12 3 2" xfId="231"/>
    <cellStyle name="20 % - Akzent1 12 3 2 2" xfId="232"/>
    <cellStyle name="20 % - Akzent1 12 3 2 3" xfId="233"/>
    <cellStyle name="20 % - Akzent1 12 3 2 4" xfId="234"/>
    <cellStyle name="20 % - Akzent1 12 3 2 5" xfId="235"/>
    <cellStyle name="20 % - Akzent1 12 3 3" xfId="236"/>
    <cellStyle name="20 % - Akzent1 12 3 4" xfId="237"/>
    <cellStyle name="20 % - Akzent1 12 3 5" xfId="238"/>
    <cellStyle name="20 % - Akzent1 12 3 6" xfId="239"/>
    <cellStyle name="20 % - Akzent1 12 4" xfId="240"/>
    <cellStyle name="20 % - Akzent1 12 4 2" xfId="241"/>
    <cellStyle name="20 % - Akzent1 12 4 3" xfId="242"/>
    <cellStyle name="20 % - Akzent1 12 4 4" xfId="243"/>
    <cellStyle name="20 % - Akzent1 12 4 5" xfId="244"/>
    <cellStyle name="20 % - Akzent1 12 5" xfId="245"/>
    <cellStyle name="20 % - Akzent1 12 5 2" xfId="246"/>
    <cellStyle name="20 % - Akzent1 12 5 3" xfId="247"/>
    <cellStyle name="20 % - Akzent1 12 5 4" xfId="248"/>
    <cellStyle name="20 % - Akzent1 12 5 5" xfId="249"/>
    <cellStyle name="20 % - Akzent1 12 6" xfId="250"/>
    <cellStyle name="20 % - Akzent1 12 7" xfId="251"/>
    <cellStyle name="20 % - Akzent1 12 8" xfId="252"/>
    <cellStyle name="20 % - Akzent1 12 9" xfId="253"/>
    <cellStyle name="20 % - Akzent1 2" xfId="254"/>
    <cellStyle name="20 % - Akzent1 2 10" xfId="255"/>
    <cellStyle name="20 % - Akzent1 2 11" xfId="256"/>
    <cellStyle name="20 % - Akzent1 2 12" xfId="257"/>
    <cellStyle name="20 % - Akzent1 2 13" xfId="258"/>
    <cellStyle name="20 % - Akzent1 2 14" xfId="259"/>
    <cellStyle name="20 % - Akzent1 2 2" xfId="260"/>
    <cellStyle name="20 % - Akzent1 2 3" xfId="261"/>
    <cellStyle name="20 % - Akzent1 2 3 2" xfId="262"/>
    <cellStyle name="20 % - Akzent1 2 3 2 2" xfId="263"/>
    <cellStyle name="20 % - Akzent1 2 3 2 2 2" xfId="264"/>
    <cellStyle name="20 % - Akzent1 2 3 2 2 2 2" xfId="265"/>
    <cellStyle name="20 % - Akzent1 2 3 2 2 2 3" xfId="266"/>
    <cellStyle name="20 % - Akzent1 2 3 2 2 2 4" xfId="267"/>
    <cellStyle name="20 % - Akzent1 2 3 2 2 2 5" xfId="268"/>
    <cellStyle name="20 % - Akzent1 2 3 2 2 3" xfId="269"/>
    <cellStyle name="20 % - Akzent1 2 3 2 2 4" xfId="270"/>
    <cellStyle name="20 % - Akzent1 2 3 2 2 5" xfId="271"/>
    <cellStyle name="20 % - Akzent1 2 3 2 2 6" xfId="272"/>
    <cellStyle name="20 % - Akzent1 2 3 2 3" xfId="273"/>
    <cellStyle name="20 % - Akzent1 2 3 2 3 2" xfId="274"/>
    <cellStyle name="20 % - Akzent1 2 3 2 3 3" xfId="275"/>
    <cellStyle name="20 % - Akzent1 2 3 2 3 4" xfId="276"/>
    <cellStyle name="20 % - Akzent1 2 3 2 3 5" xfId="277"/>
    <cellStyle name="20 % - Akzent1 2 3 2 4" xfId="278"/>
    <cellStyle name="20 % - Akzent1 2 3 2 4 2" xfId="279"/>
    <cellStyle name="20 % - Akzent1 2 3 2 4 3" xfId="280"/>
    <cellStyle name="20 % - Akzent1 2 3 2 4 4" xfId="281"/>
    <cellStyle name="20 % - Akzent1 2 3 2 4 5" xfId="282"/>
    <cellStyle name="20 % - Akzent1 2 3 2 5" xfId="283"/>
    <cellStyle name="20 % - Akzent1 2 3 2 6" xfId="284"/>
    <cellStyle name="20 % - Akzent1 2 3 2 7" xfId="285"/>
    <cellStyle name="20 % - Akzent1 2 3 2 8" xfId="286"/>
    <cellStyle name="20 % - Akzent1 2 3 3" xfId="287"/>
    <cellStyle name="20 % - Akzent1 2 3 3 2" xfId="288"/>
    <cellStyle name="20 % - Akzent1 2 3 3 2 2" xfId="289"/>
    <cellStyle name="20 % - Akzent1 2 3 3 2 3" xfId="290"/>
    <cellStyle name="20 % - Akzent1 2 3 3 2 4" xfId="291"/>
    <cellStyle name="20 % - Akzent1 2 3 3 2 5" xfId="292"/>
    <cellStyle name="20 % - Akzent1 2 3 3 3" xfId="293"/>
    <cellStyle name="20 % - Akzent1 2 3 3 4" xfId="294"/>
    <cellStyle name="20 % - Akzent1 2 3 3 5" xfId="295"/>
    <cellStyle name="20 % - Akzent1 2 3 3 6" xfId="296"/>
    <cellStyle name="20 % - Akzent1 2 3 4" xfId="297"/>
    <cellStyle name="20 % - Akzent1 2 3 4 2" xfId="298"/>
    <cellStyle name="20 % - Akzent1 2 3 4 3" xfId="299"/>
    <cellStyle name="20 % - Akzent1 2 3 4 4" xfId="300"/>
    <cellStyle name="20 % - Akzent1 2 3 4 5" xfId="301"/>
    <cellStyle name="20 % - Akzent1 2 3 5" xfId="302"/>
    <cellStyle name="20 % - Akzent1 2 3 5 2" xfId="303"/>
    <cellStyle name="20 % - Akzent1 2 3 5 3" xfId="304"/>
    <cellStyle name="20 % - Akzent1 2 3 5 4" xfId="305"/>
    <cellStyle name="20 % - Akzent1 2 3 5 5" xfId="306"/>
    <cellStyle name="20 % - Akzent1 2 3 6" xfId="307"/>
    <cellStyle name="20 % - Akzent1 2 3 7" xfId="308"/>
    <cellStyle name="20 % - Akzent1 2 3 8" xfId="309"/>
    <cellStyle name="20 % - Akzent1 2 3 9" xfId="310"/>
    <cellStyle name="20 % - Akzent1 2 4" xfId="311"/>
    <cellStyle name="20 % - Akzent1 2 4 2" xfId="312"/>
    <cellStyle name="20 % - Akzent1 2 4 2 2" xfId="313"/>
    <cellStyle name="20 % - Akzent1 2 4 2 2 2" xfId="314"/>
    <cellStyle name="20 % - Akzent1 2 4 2 2 2 2" xfId="315"/>
    <cellStyle name="20 % - Akzent1 2 4 2 2 2 3" xfId="316"/>
    <cellStyle name="20 % - Akzent1 2 4 2 2 2 4" xfId="317"/>
    <cellStyle name="20 % - Akzent1 2 4 2 2 2 5" xfId="318"/>
    <cellStyle name="20 % - Akzent1 2 4 2 2 3" xfId="319"/>
    <cellStyle name="20 % - Akzent1 2 4 2 2 4" xfId="320"/>
    <cellStyle name="20 % - Akzent1 2 4 2 2 5" xfId="321"/>
    <cellStyle name="20 % - Akzent1 2 4 2 2 6" xfId="322"/>
    <cellStyle name="20 % - Akzent1 2 4 2 3" xfId="323"/>
    <cellStyle name="20 % - Akzent1 2 4 2 3 2" xfId="324"/>
    <cellStyle name="20 % - Akzent1 2 4 2 3 3" xfId="325"/>
    <cellStyle name="20 % - Akzent1 2 4 2 3 4" xfId="326"/>
    <cellStyle name="20 % - Akzent1 2 4 2 3 5" xfId="327"/>
    <cellStyle name="20 % - Akzent1 2 4 2 4" xfId="328"/>
    <cellStyle name="20 % - Akzent1 2 4 2 4 2" xfId="329"/>
    <cellStyle name="20 % - Akzent1 2 4 2 4 3" xfId="330"/>
    <cellStyle name="20 % - Akzent1 2 4 2 4 4" xfId="331"/>
    <cellStyle name="20 % - Akzent1 2 4 2 4 5" xfId="332"/>
    <cellStyle name="20 % - Akzent1 2 4 2 5" xfId="333"/>
    <cellStyle name="20 % - Akzent1 2 4 2 6" xfId="334"/>
    <cellStyle name="20 % - Akzent1 2 4 2 7" xfId="335"/>
    <cellStyle name="20 % - Akzent1 2 4 2 8" xfId="336"/>
    <cellStyle name="20 % - Akzent1 2 4 3" xfId="337"/>
    <cellStyle name="20 % - Akzent1 2 4 3 2" xfId="338"/>
    <cellStyle name="20 % - Akzent1 2 4 3 2 2" xfId="339"/>
    <cellStyle name="20 % - Akzent1 2 4 3 2 3" xfId="340"/>
    <cellStyle name="20 % - Akzent1 2 4 3 2 4" xfId="341"/>
    <cellStyle name="20 % - Akzent1 2 4 3 2 5" xfId="342"/>
    <cellStyle name="20 % - Akzent1 2 4 3 3" xfId="343"/>
    <cellStyle name="20 % - Akzent1 2 4 3 4" xfId="344"/>
    <cellStyle name="20 % - Akzent1 2 4 3 5" xfId="345"/>
    <cellStyle name="20 % - Akzent1 2 4 3 6" xfId="346"/>
    <cellStyle name="20 % - Akzent1 2 4 4" xfId="347"/>
    <cellStyle name="20 % - Akzent1 2 4 4 2" xfId="348"/>
    <cellStyle name="20 % - Akzent1 2 4 4 3" xfId="349"/>
    <cellStyle name="20 % - Akzent1 2 4 4 4" xfId="350"/>
    <cellStyle name="20 % - Akzent1 2 4 4 5" xfId="351"/>
    <cellStyle name="20 % - Akzent1 2 4 5" xfId="352"/>
    <cellStyle name="20 % - Akzent1 2 4 5 2" xfId="353"/>
    <cellStyle name="20 % - Akzent1 2 4 5 3" xfId="354"/>
    <cellStyle name="20 % - Akzent1 2 4 5 4" xfId="355"/>
    <cellStyle name="20 % - Akzent1 2 4 5 5" xfId="356"/>
    <cellStyle name="20 % - Akzent1 2 4 6" xfId="357"/>
    <cellStyle name="20 % - Akzent1 2 4 7" xfId="358"/>
    <cellStyle name="20 % - Akzent1 2 4 8" xfId="359"/>
    <cellStyle name="20 % - Akzent1 2 4 9" xfId="360"/>
    <cellStyle name="20 % - Akzent1 2 5" xfId="361"/>
    <cellStyle name="20 % - Akzent1 2 5 2" xfId="362"/>
    <cellStyle name="20 % - Akzent1 2 5 2 2" xfId="363"/>
    <cellStyle name="20 % - Akzent1 2 5 2 2 2" xfId="364"/>
    <cellStyle name="20 % - Akzent1 2 5 2 2 2 2" xfId="365"/>
    <cellStyle name="20 % - Akzent1 2 5 2 2 2 3" xfId="366"/>
    <cellStyle name="20 % - Akzent1 2 5 2 2 2 4" xfId="367"/>
    <cellStyle name="20 % - Akzent1 2 5 2 2 2 5" xfId="368"/>
    <cellStyle name="20 % - Akzent1 2 5 2 2 3" xfId="369"/>
    <cellStyle name="20 % - Akzent1 2 5 2 2 4" xfId="370"/>
    <cellStyle name="20 % - Akzent1 2 5 2 2 5" xfId="371"/>
    <cellStyle name="20 % - Akzent1 2 5 2 2 6" xfId="372"/>
    <cellStyle name="20 % - Akzent1 2 5 2 3" xfId="373"/>
    <cellStyle name="20 % - Akzent1 2 5 2 3 2" xfId="374"/>
    <cellStyle name="20 % - Akzent1 2 5 2 3 3" xfId="375"/>
    <cellStyle name="20 % - Akzent1 2 5 2 3 4" xfId="376"/>
    <cellStyle name="20 % - Akzent1 2 5 2 3 5" xfId="377"/>
    <cellStyle name="20 % - Akzent1 2 5 2 4" xfId="378"/>
    <cellStyle name="20 % - Akzent1 2 5 2 4 2" xfId="379"/>
    <cellStyle name="20 % - Akzent1 2 5 2 4 3" xfId="380"/>
    <cellStyle name="20 % - Akzent1 2 5 2 4 4" xfId="381"/>
    <cellStyle name="20 % - Akzent1 2 5 2 4 5" xfId="382"/>
    <cellStyle name="20 % - Akzent1 2 5 2 5" xfId="383"/>
    <cellStyle name="20 % - Akzent1 2 5 2 6" xfId="384"/>
    <cellStyle name="20 % - Akzent1 2 5 2 7" xfId="385"/>
    <cellStyle name="20 % - Akzent1 2 5 2 8" xfId="386"/>
    <cellStyle name="20 % - Akzent1 2 5 3" xfId="387"/>
    <cellStyle name="20 % - Akzent1 2 5 3 2" xfId="388"/>
    <cellStyle name="20 % - Akzent1 2 5 3 2 2" xfId="389"/>
    <cellStyle name="20 % - Akzent1 2 5 3 2 3" xfId="390"/>
    <cellStyle name="20 % - Akzent1 2 5 3 2 4" xfId="391"/>
    <cellStyle name="20 % - Akzent1 2 5 3 2 5" xfId="392"/>
    <cellStyle name="20 % - Akzent1 2 5 3 3" xfId="393"/>
    <cellStyle name="20 % - Akzent1 2 5 3 4" xfId="394"/>
    <cellStyle name="20 % - Akzent1 2 5 3 5" xfId="395"/>
    <cellStyle name="20 % - Akzent1 2 5 3 6" xfId="396"/>
    <cellStyle name="20 % - Akzent1 2 5 4" xfId="397"/>
    <cellStyle name="20 % - Akzent1 2 5 4 2" xfId="398"/>
    <cellStyle name="20 % - Akzent1 2 5 4 3" xfId="399"/>
    <cellStyle name="20 % - Akzent1 2 5 4 4" xfId="400"/>
    <cellStyle name="20 % - Akzent1 2 5 4 5" xfId="401"/>
    <cellStyle name="20 % - Akzent1 2 5 5" xfId="402"/>
    <cellStyle name="20 % - Akzent1 2 5 5 2" xfId="403"/>
    <cellStyle name="20 % - Akzent1 2 5 5 3" xfId="404"/>
    <cellStyle name="20 % - Akzent1 2 5 5 4" xfId="405"/>
    <cellStyle name="20 % - Akzent1 2 5 5 5" xfId="406"/>
    <cellStyle name="20 % - Akzent1 2 5 6" xfId="407"/>
    <cellStyle name="20 % - Akzent1 2 5 7" xfId="408"/>
    <cellStyle name="20 % - Akzent1 2 5 8" xfId="409"/>
    <cellStyle name="20 % - Akzent1 2 5 9" xfId="410"/>
    <cellStyle name="20 % - Akzent1 2 6" xfId="411"/>
    <cellStyle name="20 % - Akzent1 2 6 2" xfId="412"/>
    <cellStyle name="20 % - Akzent1 2 6 2 2" xfId="413"/>
    <cellStyle name="20 % - Akzent1 2 6 2 2 2" xfId="414"/>
    <cellStyle name="20 % - Akzent1 2 6 2 2 3" xfId="415"/>
    <cellStyle name="20 % - Akzent1 2 6 2 2 4" xfId="416"/>
    <cellStyle name="20 % - Akzent1 2 6 2 2 5" xfId="417"/>
    <cellStyle name="20 % - Akzent1 2 6 2 3" xfId="418"/>
    <cellStyle name="20 % - Akzent1 2 6 2 4" xfId="419"/>
    <cellStyle name="20 % - Akzent1 2 6 2 5" xfId="420"/>
    <cellStyle name="20 % - Akzent1 2 6 2 6" xfId="421"/>
    <cellStyle name="20 % - Akzent1 2 6 3" xfId="422"/>
    <cellStyle name="20 % - Akzent1 2 6 3 2" xfId="423"/>
    <cellStyle name="20 % - Akzent1 2 6 3 3" xfId="424"/>
    <cellStyle name="20 % - Akzent1 2 6 3 4" xfId="425"/>
    <cellStyle name="20 % - Akzent1 2 6 3 5" xfId="426"/>
    <cellStyle name="20 % - Akzent1 2 6 4" xfId="427"/>
    <cellStyle name="20 % - Akzent1 2 6 4 2" xfId="428"/>
    <cellStyle name="20 % - Akzent1 2 6 4 3" xfId="429"/>
    <cellStyle name="20 % - Akzent1 2 6 4 4" xfId="430"/>
    <cellStyle name="20 % - Akzent1 2 6 4 5" xfId="431"/>
    <cellStyle name="20 % - Akzent1 2 6 5" xfId="432"/>
    <cellStyle name="20 % - Akzent1 2 6 6" xfId="433"/>
    <cellStyle name="20 % - Akzent1 2 6 7" xfId="434"/>
    <cellStyle name="20 % - Akzent1 2 6 8" xfId="435"/>
    <cellStyle name="20 % - Akzent1 2 7" xfId="436"/>
    <cellStyle name="20 % - Akzent1 2 7 2" xfId="437"/>
    <cellStyle name="20 % - Akzent1 2 7 2 2" xfId="438"/>
    <cellStyle name="20 % - Akzent1 2 7 2 3" xfId="439"/>
    <cellStyle name="20 % - Akzent1 2 7 2 4" xfId="440"/>
    <cellStyle name="20 % - Akzent1 2 7 2 5" xfId="441"/>
    <cellStyle name="20 % - Akzent1 2 7 3" xfId="442"/>
    <cellStyle name="20 % - Akzent1 2 7 4" xfId="443"/>
    <cellStyle name="20 % - Akzent1 2 7 5" xfId="444"/>
    <cellStyle name="20 % - Akzent1 2 7 6" xfId="445"/>
    <cellStyle name="20 % - Akzent1 2 8" xfId="446"/>
    <cellStyle name="20 % - Akzent1 2 8 2" xfId="447"/>
    <cellStyle name="20 % - Akzent1 2 8 3" xfId="448"/>
    <cellStyle name="20 % - Akzent1 2 8 4" xfId="449"/>
    <cellStyle name="20 % - Akzent1 2 8 5" xfId="450"/>
    <cellStyle name="20 % - Akzent1 2 9" xfId="451"/>
    <cellStyle name="20 % - Akzent1 2 9 2" xfId="452"/>
    <cellStyle name="20 % - Akzent1 2 9 3" xfId="453"/>
    <cellStyle name="20 % - Akzent1 2 9 4" xfId="454"/>
    <cellStyle name="20 % - Akzent1 2 9 5" xfId="455"/>
    <cellStyle name="20 % - Akzent1 3" xfId="456"/>
    <cellStyle name="20 % - Akzent1 3 2" xfId="457"/>
    <cellStyle name="20 % - Akzent1 3 2 2" xfId="458"/>
    <cellStyle name="20 % - Akzent1 3 2 2 2" xfId="459"/>
    <cellStyle name="20 % - Akzent1 3 2 2 2 2" xfId="460"/>
    <cellStyle name="20 % - Akzent1 3 2 2 2 2 2" xfId="461"/>
    <cellStyle name="20 % - Akzent1 3 2 2 2 2 2 2" xfId="462"/>
    <cellStyle name="20 % - Akzent1 3 2 2 2 2 2 2 2" xfId="463"/>
    <cellStyle name="20 % - Akzent1 3 2 2 2 2 2 2 2 2" xfId="464"/>
    <cellStyle name="20 % - Akzent1 3 2 2 2 2 2 2 2 3" xfId="465"/>
    <cellStyle name="20 % - Akzent1 3 2 2 2 2 2 2 2 4" xfId="466"/>
    <cellStyle name="20 % - Akzent1 3 2 2 2 2 2 2 2 5" xfId="467"/>
    <cellStyle name="20 % - Akzent1 3 2 2 2 2 2 2 3" xfId="468"/>
    <cellStyle name="20 % - Akzent1 3 2 2 2 2 2 2 4" xfId="469"/>
    <cellStyle name="20 % - Akzent1 3 2 2 2 2 2 2 5" xfId="470"/>
    <cellStyle name="20 % - Akzent1 3 2 2 2 2 2 2 6" xfId="471"/>
    <cellStyle name="20 % - Akzent1 3 2 2 2 2 2 3" xfId="472"/>
    <cellStyle name="20 % - Akzent1 3 2 2 2 2 2 3 2" xfId="473"/>
    <cellStyle name="20 % - Akzent1 3 2 2 2 2 2 3 3" xfId="474"/>
    <cellStyle name="20 % - Akzent1 3 2 2 2 2 2 3 4" xfId="475"/>
    <cellStyle name="20 % - Akzent1 3 2 2 2 2 2 3 5" xfId="476"/>
    <cellStyle name="20 % - Akzent1 3 2 2 2 2 2 4" xfId="477"/>
    <cellStyle name="20 % - Akzent1 3 2 2 2 2 2 4 2" xfId="478"/>
    <cellStyle name="20 % - Akzent1 3 2 2 2 2 2 4 3" xfId="479"/>
    <cellStyle name="20 % - Akzent1 3 2 2 2 2 2 4 4" xfId="480"/>
    <cellStyle name="20 % - Akzent1 3 2 2 2 2 2 4 5" xfId="481"/>
    <cellStyle name="20 % - Akzent1 3 2 2 2 2 2 5" xfId="482"/>
    <cellStyle name="20 % - Akzent1 3 2 2 2 2 2 6" xfId="483"/>
    <cellStyle name="20 % - Akzent1 3 2 2 2 2 2 7" xfId="484"/>
    <cellStyle name="20 % - Akzent1 3 2 2 2 2 2 8" xfId="485"/>
    <cellStyle name="20 % - Akzent1 3 2 2 2 2 3" xfId="486"/>
    <cellStyle name="20 % - Akzent1 3 2 2 2 2 3 2" xfId="487"/>
    <cellStyle name="20 % - Akzent1 3 2 2 2 2 3 2 2" xfId="488"/>
    <cellStyle name="20 % - Akzent1 3 2 2 2 2 3 2 3" xfId="489"/>
    <cellStyle name="20 % - Akzent1 3 2 2 2 2 3 2 4" xfId="490"/>
    <cellStyle name="20 % - Akzent1 3 2 2 2 2 3 2 5" xfId="491"/>
    <cellStyle name="20 % - Akzent1 3 2 2 2 2 3 3" xfId="492"/>
    <cellStyle name="20 % - Akzent1 3 2 2 2 2 3 4" xfId="493"/>
    <cellStyle name="20 % - Akzent1 3 2 2 2 2 3 5" xfId="494"/>
    <cellStyle name="20 % - Akzent1 3 2 2 2 2 3 6" xfId="495"/>
    <cellStyle name="20 % - Akzent1 3 2 2 2 2 4" xfId="496"/>
    <cellStyle name="20 % - Akzent1 3 2 2 2 2 4 2" xfId="497"/>
    <cellStyle name="20 % - Akzent1 3 2 2 2 2 4 3" xfId="498"/>
    <cellStyle name="20 % - Akzent1 3 2 2 2 2 4 4" xfId="499"/>
    <cellStyle name="20 % - Akzent1 3 2 2 2 2 4 5" xfId="500"/>
    <cellStyle name="20 % - Akzent1 3 2 2 2 2 5" xfId="501"/>
    <cellStyle name="20 % - Akzent1 3 2 2 2 2 5 2" xfId="502"/>
    <cellStyle name="20 % - Akzent1 3 2 2 2 2 5 3" xfId="503"/>
    <cellStyle name="20 % - Akzent1 3 2 2 2 2 5 4" xfId="504"/>
    <cellStyle name="20 % - Akzent1 3 2 2 2 2 5 5" xfId="505"/>
    <cellStyle name="20 % - Akzent1 3 2 2 2 2 6" xfId="506"/>
    <cellStyle name="20 % - Akzent1 3 2 2 2 2 7" xfId="507"/>
    <cellStyle name="20 % - Akzent1 3 2 2 2 2 8" xfId="508"/>
    <cellStyle name="20 % - Akzent1 3 2 2 2 2 9" xfId="509"/>
    <cellStyle name="20 % - Akzent1 3 2 2 2 3" xfId="510"/>
    <cellStyle name="20 % - Akzent1 3 2 2 2 3 2" xfId="511"/>
    <cellStyle name="20 % - Akzent1 3 2 2 2 3 2 2" xfId="512"/>
    <cellStyle name="20 % - Akzent1 3 2 2 2 3 2 2 2" xfId="513"/>
    <cellStyle name="20 % - Akzent1 3 2 2 2 3 2 2 2 2" xfId="514"/>
    <cellStyle name="20 % - Akzent1 3 2 2 2 3 2 2 2 3" xfId="515"/>
    <cellStyle name="20 % - Akzent1 3 2 2 2 3 2 2 2 4" xfId="516"/>
    <cellStyle name="20 % - Akzent1 3 2 2 2 3 2 2 2 5" xfId="517"/>
    <cellStyle name="20 % - Akzent1 3 2 2 2 3 2 2 3" xfId="518"/>
    <cellStyle name="20 % - Akzent1 3 2 2 2 3 2 2 4" xfId="519"/>
    <cellStyle name="20 % - Akzent1 3 2 2 2 3 2 2 5" xfId="520"/>
    <cellStyle name="20 % - Akzent1 3 2 2 2 3 2 2 6" xfId="521"/>
    <cellStyle name="20 % - Akzent1 3 2 2 2 3 2 3" xfId="522"/>
    <cellStyle name="20 % - Akzent1 3 2 2 2 3 2 3 2" xfId="523"/>
    <cellStyle name="20 % - Akzent1 3 2 2 2 3 2 3 3" xfId="524"/>
    <cellStyle name="20 % - Akzent1 3 2 2 2 3 2 3 4" xfId="525"/>
    <cellStyle name="20 % - Akzent1 3 2 2 2 3 2 3 5" xfId="526"/>
    <cellStyle name="20 % - Akzent1 3 2 2 2 3 2 4" xfId="527"/>
    <cellStyle name="20 % - Akzent1 3 2 2 2 3 2 4 2" xfId="528"/>
    <cellStyle name="20 % - Akzent1 3 2 2 2 3 2 4 3" xfId="529"/>
    <cellStyle name="20 % - Akzent1 3 2 2 2 3 2 4 4" xfId="530"/>
    <cellStyle name="20 % - Akzent1 3 2 2 2 3 2 4 5" xfId="531"/>
    <cellStyle name="20 % - Akzent1 3 2 2 2 3 2 5" xfId="532"/>
    <cellStyle name="20 % - Akzent1 3 2 2 2 3 2 6" xfId="533"/>
    <cellStyle name="20 % - Akzent1 3 2 2 2 3 2 7" xfId="534"/>
    <cellStyle name="20 % - Akzent1 3 2 2 2 3 2 8" xfId="535"/>
    <cellStyle name="20 % - Akzent1 3 2 2 2 3 3" xfId="536"/>
    <cellStyle name="20 % - Akzent1 3 2 2 2 3 3 2" xfId="537"/>
    <cellStyle name="20 % - Akzent1 3 2 2 2 3 3 2 2" xfId="538"/>
    <cellStyle name="20 % - Akzent1 3 2 2 2 3 3 2 3" xfId="539"/>
    <cellStyle name="20 % - Akzent1 3 2 2 2 3 3 2 4" xfId="540"/>
    <cellStyle name="20 % - Akzent1 3 2 2 2 3 3 2 5" xfId="541"/>
    <cellStyle name="20 % - Akzent1 3 2 2 2 3 3 3" xfId="542"/>
    <cellStyle name="20 % - Akzent1 3 2 2 2 3 3 4" xfId="543"/>
    <cellStyle name="20 % - Akzent1 3 2 2 2 3 3 5" xfId="544"/>
    <cellStyle name="20 % - Akzent1 3 2 2 2 3 3 6" xfId="545"/>
    <cellStyle name="20 % - Akzent1 3 2 2 2 3 4" xfId="546"/>
    <cellStyle name="20 % - Akzent1 3 2 2 2 3 4 2" xfId="547"/>
    <cellStyle name="20 % - Akzent1 3 2 2 2 3 4 3" xfId="548"/>
    <cellStyle name="20 % - Akzent1 3 2 2 2 3 4 4" xfId="549"/>
    <cellStyle name="20 % - Akzent1 3 2 2 2 3 4 5" xfId="550"/>
    <cellStyle name="20 % - Akzent1 3 2 2 2 3 5" xfId="551"/>
    <cellStyle name="20 % - Akzent1 3 2 2 2 3 5 2" xfId="552"/>
    <cellStyle name="20 % - Akzent1 3 2 2 2 3 5 3" xfId="553"/>
    <cellStyle name="20 % - Akzent1 3 2 2 2 3 5 4" xfId="554"/>
    <cellStyle name="20 % - Akzent1 3 2 2 2 3 5 5" xfId="555"/>
    <cellStyle name="20 % - Akzent1 3 2 2 2 3 6" xfId="556"/>
    <cellStyle name="20 % - Akzent1 3 2 2 2 3 7" xfId="557"/>
    <cellStyle name="20 % - Akzent1 3 2 2 2 3 8" xfId="558"/>
    <cellStyle name="20 % - Akzent1 3 2 2 2 3 9" xfId="559"/>
    <cellStyle name="20 % - Akzent1 3 2 2 3" xfId="560"/>
    <cellStyle name="20 % - Akzent1 3 2 2 3 2" xfId="561"/>
    <cellStyle name="20 % - Akzent1 3 2 2 3 2 2" xfId="562"/>
    <cellStyle name="20 % - Akzent1 3 2 2 3 2 2 2" xfId="563"/>
    <cellStyle name="20 % - Akzent1 3 2 2 3 2 2 2 2" xfId="564"/>
    <cellStyle name="20 % - Akzent1 3 2 2 3 2 2 2 3" xfId="565"/>
    <cellStyle name="20 % - Akzent1 3 2 2 3 2 2 2 4" xfId="566"/>
    <cellStyle name="20 % - Akzent1 3 2 2 3 2 2 2 5" xfId="567"/>
    <cellStyle name="20 % - Akzent1 3 2 2 3 2 2 3" xfId="568"/>
    <cellStyle name="20 % - Akzent1 3 2 2 3 2 2 4" xfId="569"/>
    <cellStyle name="20 % - Akzent1 3 2 2 3 2 2 5" xfId="570"/>
    <cellStyle name="20 % - Akzent1 3 2 2 3 2 2 6" xfId="571"/>
    <cellStyle name="20 % - Akzent1 3 2 2 3 2 3" xfId="572"/>
    <cellStyle name="20 % - Akzent1 3 2 2 3 2 3 2" xfId="573"/>
    <cellStyle name="20 % - Akzent1 3 2 2 3 2 3 3" xfId="574"/>
    <cellStyle name="20 % - Akzent1 3 2 2 3 2 3 4" xfId="575"/>
    <cellStyle name="20 % - Akzent1 3 2 2 3 2 3 5" xfId="576"/>
    <cellStyle name="20 % - Akzent1 3 2 2 3 2 4" xfId="577"/>
    <cellStyle name="20 % - Akzent1 3 2 2 3 2 4 2" xfId="578"/>
    <cellStyle name="20 % - Akzent1 3 2 2 3 2 4 3" xfId="579"/>
    <cellStyle name="20 % - Akzent1 3 2 2 3 2 4 4" xfId="580"/>
    <cellStyle name="20 % - Akzent1 3 2 2 3 2 4 5" xfId="581"/>
    <cellStyle name="20 % - Akzent1 3 2 2 3 2 5" xfId="582"/>
    <cellStyle name="20 % - Akzent1 3 2 2 3 2 6" xfId="583"/>
    <cellStyle name="20 % - Akzent1 3 2 2 3 2 7" xfId="584"/>
    <cellStyle name="20 % - Akzent1 3 2 2 3 2 8" xfId="585"/>
    <cellStyle name="20 % - Akzent1 3 2 2 3 3" xfId="586"/>
    <cellStyle name="20 % - Akzent1 3 2 2 3 3 2" xfId="587"/>
    <cellStyle name="20 % - Akzent1 3 2 2 3 3 2 2" xfId="588"/>
    <cellStyle name="20 % - Akzent1 3 2 2 3 3 2 3" xfId="589"/>
    <cellStyle name="20 % - Akzent1 3 2 2 3 3 2 4" xfId="590"/>
    <cellStyle name="20 % - Akzent1 3 2 2 3 3 2 5" xfId="591"/>
    <cellStyle name="20 % - Akzent1 3 2 2 3 3 3" xfId="592"/>
    <cellStyle name="20 % - Akzent1 3 2 2 3 3 4" xfId="593"/>
    <cellStyle name="20 % - Akzent1 3 2 2 3 3 5" xfId="594"/>
    <cellStyle name="20 % - Akzent1 3 2 2 3 3 6" xfId="595"/>
    <cellStyle name="20 % - Akzent1 3 2 2 3 4" xfId="596"/>
    <cellStyle name="20 % - Akzent1 3 2 2 3 4 2" xfId="597"/>
    <cellStyle name="20 % - Akzent1 3 2 2 3 4 3" xfId="598"/>
    <cellStyle name="20 % - Akzent1 3 2 2 3 4 4" xfId="599"/>
    <cellStyle name="20 % - Akzent1 3 2 2 3 4 5" xfId="600"/>
    <cellStyle name="20 % - Akzent1 3 2 2 3 5" xfId="601"/>
    <cellStyle name="20 % - Akzent1 3 2 2 3 5 2" xfId="602"/>
    <cellStyle name="20 % - Akzent1 3 2 2 3 5 3" xfId="603"/>
    <cellStyle name="20 % - Akzent1 3 2 2 3 5 4" xfId="604"/>
    <cellStyle name="20 % - Akzent1 3 2 2 3 5 5" xfId="605"/>
    <cellStyle name="20 % - Akzent1 3 2 2 3 6" xfId="606"/>
    <cellStyle name="20 % - Akzent1 3 2 2 3 7" xfId="607"/>
    <cellStyle name="20 % - Akzent1 3 2 2 3 8" xfId="608"/>
    <cellStyle name="20 % - Akzent1 3 2 2 3 9" xfId="609"/>
    <cellStyle name="20 % - Akzent1 3 2 2 4" xfId="610"/>
    <cellStyle name="20 % - Akzent1 3 2 2 4 2" xfId="611"/>
    <cellStyle name="20 % - Akzent1 3 2 2 4 2 2" xfId="612"/>
    <cellStyle name="20 % - Akzent1 3 2 2 4 2 2 2" xfId="613"/>
    <cellStyle name="20 % - Akzent1 3 2 2 4 2 2 2 2" xfId="614"/>
    <cellStyle name="20 % - Akzent1 3 2 2 4 2 2 2 3" xfId="615"/>
    <cellStyle name="20 % - Akzent1 3 2 2 4 2 2 2 4" xfId="616"/>
    <cellStyle name="20 % - Akzent1 3 2 2 4 2 2 2 5" xfId="617"/>
    <cellStyle name="20 % - Akzent1 3 2 2 4 2 2 3" xfId="618"/>
    <cellStyle name="20 % - Akzent1 3 2 2 4 2 2 4" xfId="619"/>
    <cellStyle name="20 % - Akzent1 3 2 2 4 2 2 5" xfId="620"/>
    <cellStyle name="20 % - Akzent1 3 2 2 4 2 2 6" xfId="621"/>
    <cellStyle name="20 % - Akzent1 3 2 2 4 2 3" xfId="622"/>
    <cellStyle name="20 % - Akzent1 3 2 2 4 2 3 2" xfId="623"/>
    <cellStyle name="20 % - Akzent1 3 2 2 4 2 3 3" xfId="624"/>
    <cellStyle name="20 % - Akzent1 3 2 2 4 2 3 4" xfId="625"/>
    <cellStyle name="20 % - Akzent1 3 2 2 4 2 3 5" xfId="626"/>
    <cellStyle name="20 % - Akzent1 3 2 2 4 2 4" xfId="627"/>
    <cellStyle name="20 % - Akzent1 3 2 2 4 2 4 2" xfId="628"/>
    <cellStyle name="20 % - Akzent1 3 2 2 4 2 4 3" xfId="629"/>
    <cellStyle name="20 % - Akzent1 3 2 2 4 2 4 4" xfId="630"/>
    <cellStyle name="20 % - Akzent1 3 2 2 4 2 4 5" xfId="631"/>
    <cellStyle name="20 % - Akzent1 3 2 2 4 2 5" xfId="632"/>
    <cellStyle name="20 % - Akzent1 3 2 2 4 2 6" xfId="633"/>
    <cellStyle name="20 % - Akzent1 3 2 2 4 2 7" xfId="634"/>
    <cellStyle name="20 % - Akzent1 3 2 2 4 2 8" xfId="635"/>
    <cellStyle name="20 % - Akzent1 3 2 2 4 3" xfId="636"/>
    <cellStyle name="20 % - Akzent1 3 2 2 4 3 2" xfId="637"/>
    <cellStyle name="20 % - Akzent1 3 2 2 4 3 2 2" xfId="638"/>
    <cellStyle name="20 % - Akzent1 3 2 2 4 3 2 3" xfId="639"/>
    <cellStyle name="20 % - Akzent1 3 2 2 4 3 2 4" xfId="640"/>
    <cellStyle name="20 % - Akzent1 3 2 2 4 3 2 5" xfId="641"/>
    <cellStyle name="20 % - Akzent1 3 2 2 4 3 3" xfId="642"/>
    <cellStyle name="20 % - Akzent1 3 2 2 4 3 4" xfId="643"/>
    <cellStyle name="20 % - Akzent1 3 2 2 4 3 5" xfId="644"/>
    <cellStyle name="20 % - Akzent1 3 2 2 4 3 6" xfId="645"/>
    <cellStyle name="20 % - Akzent1 3 2 2 4 4" xfId="646"/>
    <cellStyle name="20 % - Akzent1 3 2 2 4 4 2" xfId="647"/>
    <cellStyle name="20 % - Akzent1 3 2 2 4 4 3" xfId="648"/>
    <cellStyle name="20 % - Akzent1 3 2 2 4 4 4" xfId="649"/>
    <cellStyle name="20 % - Akzent1 3 2 2 4 4 5" xfId="650"/>
    <cellStyle name="20 % - Akzent1 3 2 2 4 5" xfId="651"/>
    <cellStyle name="20 % - Akzent1 3 2 2 4 5 2" xfId="652"/>
    <cellStyle name="20 % - Akzent1 3 2 2 4 5 3" xfId="653"/>
    <cellStyle name="20 % - Akzent1 3 2 2 4 5 4" xfId="654"/>
    <cellStyle name="20 % - Akzent1 3 2 2 4 5 5" xfId="655"/>
    <cellStyle name="20 % - Akzent1 3 2 2 4 6" xfId="656"/>
    <cellStyle name="20 % - Akzent1 3 2 2 4 7" xfId="657"/>
    <cellStyle name="20 % - Akzent1 3 2 2 4 8" xfId="658"/>
    <cellStyle name="20 % - Akzent1 3 2 2 4 9" xfId="659"/>
    <cellStyle name="20 % - Akzent1 3 2 3" xfId="660"/>
    <cellStyle name="20 % - Akzent1 3 2 3 2" xfId="661"/>
    <cellStyle name="20 % - Akzent1 3 2 3 2 2" xfId="662"/>
    <cellStyle name="20 % - Akzent1 3 2 3 2 2 2" xfId="663"/>
    <cellStyle name="20 % - Akzent1 3 2 3 2 2 2 2" xfId="664"/>
    <cellStyle name="20 % - Akzent1 3 2 3 2 2 2 2 2" xfId="665"/>
    <cellStyle name="20 % - Akzent1 3 2 3 2 2 2 2 2 2" xfId="666"/>
    <cellStyle name="20 % - Akzent1 3 2 3 2 2 2 2 2 3" xfId="667"/>
    <cellStyle name="20 % - Akzent1 3 2 3 2 2 2 2 2 4" xfId="668"/>
    <cellStyle name="20 % - Akzent1 3 2 3 2 2 2 2 2 5" xfId="669"/>
    <cellStyle name="20 % - Akzent1 3 2 3 2 2 2 2 3" xfId="670"/>
    <cellStyle name="20 % - Akzent1 3 2 3 2 2 2 2 4" xfId="671"/>
    <cellStyle name="20 % - Akzent1 3 2 3 2 2 2 2 5" xfId="672"/>
    <cellStyle name="20 % - Akzent1 3 2 3 2 2 2 2 6" xfId="673"/>
    <cellStyle name="20 % - Akzent1 3 2 3 2 2 2 3" xfId="674"/>
    <cellStyle name="20 % - Akzent1 3 2 3 2 2 2 3 2" xfId="675"/>
    <cellStyle name="20 % - Akzent1 3 2 3 2 2 2 3 3" xfId="676"/>
    <cellStyle name="20 % - Akzent1 3 2 3 2 2 2 3 4" xfId="677"/>
    <cellStyle name="20 % - Akzent1 3 2 3 2 2 2 3 5" xfId="678"/>
    <cellStyle name="20 % - Akzent1 3 2 3 2 2 2 4" xfId="679"/>
    <cellStyle name="20 % - Akzent1 3 2 3 2 2 2 4 2" xfId="680"/>
    <cellStyle name="20 % - Akzent1 3 2 3 2 2 2 4 3" xfId="681"/>
    <cellStyle name="20 % - Akzent1 3 2 3 2 2 2 4 4" xfId="682"/>
    <cellStyle name="20 % - Akzent1 3 2 3 2 2 2 4 5" xfId="683"/>
    <cellStyle name="20 % - Akzent1 3 2 3 2 2 2 5" xfId="684"/>
    <cellStyle name="20 % - Akzent1 3 2 3 2 2 2 6" xfId="685"/>
    <cellStyle name="20 % - Akzent1 3 2 3 2 2 2 7" xfId="686"/>
    <cellStyle name="20 % - Akzent1 3 2 3 2 2 2 8" xfId="687"/>
    <cellStyle name="20 % - Akzent1 3 2 3 2 2 3" xfId="688"/>
    <cellStyle name="20 % - Akzent1 3 2 3 2 2 3 2" xfId="689"/>
    <cellStyle name="20 % - Akzent1 3 2 3 2 2 3 2 2" xfId="690"/>
    <cellStyle name="20 % - Akzent1 3 2 3 2 2 3 2 3" xfId="691"/>
    <cellStyle name="20 % - Akzent1 3 2 3 2 2 3 2 4" xfId="692"/>
    <cellStyle name="20 % - Akzent1 3 2 3 2 2 3 2 5" xfId="693"/>
    <cellStyle name="20 % - Akzent1 3 2 3 2 2 3 3" xfId="694"/>
    <cellStyle name="20 % - Akzent1 3 2 3 2 2 3 4" xfId="695"/>
    <cellStyle name="20 % - Akzent1 3 2 3 2 2 3 5" xfId="696"/>
    <cellStyle name="20 % - Akzent1 3 2 3 2 2 3 6" xfId="697"/>
    <cellStyle name="20 % - Akzent1 3 2 3 2 2 4" xfId="698"/>
    <cellStyle name="20 % - Akzent1 3 2 3 2 2 4 2" xfId="699"/>
    <cellStyle name="20 % - Akzent1 3 2 3 2 2 4 3" xfId="700"/>
    <cellStyle name="20 % - Akzent1 3 2 3 2 2 4 4" xfId="701"/>
    <cellStyle name="20 % - Akzent1 3 2 3 2 2 4 5" xfId="702"/>
    <cellStyle name="20 % - Akzent1 3 2 3 2 2 5" xfId="703"/>
    <cellStyle name="20 % - Akzent1 3 2 3 2 2 5 2" xfId="704"/>
    <cellStyle name="20 % - Akzent1 3 2 3 2 2 5 3" xfId="705"/>
    <cellStyle name="20 % - Akzent1 3 2 3 2 2 5 4" xfId="706"/>
    <cellStyle name="20 % - Akzent1 3 2 3 2 2 5 5" xfId="707"/>
    <cellStyle name="20 % - Akzent1 3 2 3 2 2 6" xfId="708"/>
    <cellStyle name="20 % - Akzent1 3 2 3 2 2 7" xfId="709"/>
    <cellStyle name="20 % - Akzent1 3 2 3 2 2 8" xfId="710"/>
    <cellStyle name="20 % - Akzent1 3 2 3 2 2 9" xfId="711"/>
    <cellStyle name="20 % - Akzent1 3 2 3 3" xfId="712"/>
    <cellStyle name="20 % - Akzent1 3 2 3 3 2" xfId="713"/>
    <cellStyle name="20 % - Akzent1 3 2 3 3 2 2" xfId="714"/>
    <cellStyle name="20 % - Akzent1 3 2 3 3 2 2 2" xfId="715"/>
    <cellStyle name="20 % - Akzent1 3 2 3 3 2 2 2 2" xfId="716"/>
    <cellStyle name="20 % - Akzent1 3 2 3 3 2 2 2 3" xfId="717"/>
    <cellStyle name="20 % - Akzent1 3 2 3 3 2 2 2 4" xfId="718"/>
    <cellStyle name="20 % - Akzent1 3 2 3 3 2 2 2 5" xfId="719"/>
    <cellStyle name="20 % - Akzent1 3 2 3 3 2 2 3" xfId="720"/>
    <cellStyle name="20 % - Akzent1 3 2 3 3 2 2 4" xfId="721"/>
    <cellStyle name="20 % - Akzent1 3 2 3 3 2 2 5" xfId="722"/>
    <cellStyle name="20 % - Akzent1 3 2 3 3 2 2 6" xfId="723"/>
    <cellStyle name="20 % - Akzent1 3 2 3 3 2 3" xfId="724"/>
    <cellStyle name="20 % - Akzent1 3 2 3 3 2 3 2" xfId="725"/>
    <cellStyle name="20 % - Akzent1 3 2 3 3 2 3 3" xfId="726"/>
    <cellStyle name="20 % - Akzent1 3 2 3 3 2 3 4" xfId="727"/>
    <cellStyle name="20 % - Akzent1 3 2 3 3 2 3 5" xfId="728"/>
    <cellStyle name="20 % - Akzent1 3 2 3 3 2 4" xfId="729"/>
    <cellStyle name="20 % - Akzent1 3 2 3 3 2 4 2" xfId="730"/>
    <cellStyle name="20 % - Akzent1 3 2 3 3 2 4 3" xfId="731"/>
    <cellStyle name="20 % - Akzent1 3 2 3 3 2 4 4" xfId="732"/>
    <cellStyle name="20 % - Akzent1 3 2 3 3 2 4 5" xfId="733"/>
    <cellStyle name="20 % - Akzent1 3 2 3 3 2 5" xfId="734"/>
    <cellStyle name="20 % - Akzent1 3 2 3 3 2 6" xfId="735"/>
    <cellStyle name="20 % - Akzent1 3 2 3 3 2 7" xfId="736"/>
    <cellStyle name="20 % - Akzent1 3 2 3 3 2 8" xfId="737"/>
    <cellStyle name="20 % - Akzent1 3 2 3 3 3" xfId="738"/>
    <cellStyle name="20 % - Akzent1 3 2 3 3 3 2" xfId="739"/>
    <cellStyle name="20 % - Akzent1 3 2 3 3 3 2 2" xfId="740"/>
    <cellStyle name="20 % - Akzent1 3 2 3 3 3 2 3" xfId="741"/>
    <cellStyle name="20 % - Akzent1 3 2 3 3 3 2 4" xfId="742"/>
    <cellStyle name="20 % - Akzent1 3 2 3 3 3 2 5" xfId="743"/>
    <cellStyle name="20 % - Akzent1 3 2 3 3 3 3" xfId="744"/>
    <cellStyle name="20 % - Akzent1 3 2 3 3 3 4" xfId="745"/>
    <cellStyle name="20 % - Akzent1 3 2 3 3 3 5" xfId="746"/>
    <cellStyle name="20 % - Akzent1 3 2 3 3 3 6" xfId="747"/>
    <cellStyle name="20 % - Akzent1 3 2 3 3 4" xfId="748"/>
    <cellStyle name="20 % - Akzent1 3 2 3 3 4 2" xfId="749"/>
    <cellStyle name="20 % - Akzent1 3 2 3 3 4 3" xfId="750"/>
    <cellStyle name="20 % - Akzent1 3 2 3 3 4 4" xfId="751"/>
    <cellStyle name="20 % - Akzent1 3 2 3 3 4 5" xfId="752"/>
    <cellStyle name="20 % - Akzent1 3 2 3 3 5" xfId="753"/>
    <cellStyle name="20 % - Akzent1 3 2 3 3 5 2" xfId="754"/>
    <cellStyle name="20 % - Akzent1 3 2 3 3 5 3" xfId="755"/>
    <cellStyle name="20 % - Akzent1 3 2 3 3 5 4" xfId="756"/>
    <cellStyle name="20 % - Akzent1 3 2 3 3 5 5" xfId="757"/>
    <cellStyle name="20 % - Akzent1 3 2 3 3 6" xfId="758"/>
    <cellStyle name="20 % - Akzent1 3 2 3 3 7" xfId="759"/>
    <cellStyle name="20 % - Akzent1 3 2 3 3 8" xfId="760"/>
    <cellStyle name="20 % - Akzent1 3 2 3 3 9" xfId="761"/>
    <cellStyle name="20 % - Akzent1 3 2 4" xfId="762"/>
    <cellStyle name="20 % - Akzent1 3 2 4 2" xfId="763"/>
    <cellStyle name="20 % - Akzent1 3 2 4 2 2" xfId="764"/>
    <cellStyle name="20 % - Akzent1 3 2 4 2 2 2" xfId="765"/>
    <cellStyle name="20 % - Akzent1 3 2 4 2 2 2 2" xfId="766"/>
    <cellStyle name="20 % - Akzent1 3 2 4 2 2 2 2 2" xfId="767"/>
    <cellStyle name="20 % - Akzent1 3 2 4 2 2 2 2 3" xfId="768"/>
    <cellStyle name="20 % - Akzent1 3 2 4 2 2 2 2 4" xfId="769"/>
    <cellStyle name="20 % - Akzent1 3 2 4 2 2 2 2 5" xfId="770"/>
    <cellStyle name="20 % - Akzent1 3 2 4 2 2 2 3" xfId="771"/>
    <cellStyle name="20 % - Akzent1 3 2 4 2 2 2 4" xfId="772"/>
    <cellStyle name="20 % - Akzent1 3 2 4 2 2 2 5" xfId="773"/>
    <cellStyle name="20 % - Akzent1 3 2 4 2 2 2 6" xfId="774"/>
    <cellStyle name="20 % - Akzent1 3 2 4 2 2 3" xfId="775"/>
    <cellStyle name="20 % - Akzent1 3 2 4 2 2 3 2" xfId="776"/>
    <cellStyle name="20 % - Akzent1 3 2 4 2 2 3 3" xfId="777"/>
    <cellStyle name="20 % - Akzent1 3 2 4 2 2 3 4" xfId="778"/>
    <cellStyle name="20 % - Akzent1 3 2 4 2 2 3 5" xfId="779"/>
    <cellStyle name="20 % - Akzent1 3 2 4 2 2 4" xfId="780"/>
    <cellStyle name="20 % - Akzent1 3 2 4 2 2 4 2" xfId="781"/>
    <cellStyle name="20 % - Akzent1 3 2 4 2 2 4 3" xfId="782"/>
    <cellStyle name="20 % - Akzent1 3 2 4 2 2 4 4" xfId="783"/>
    <cellStyle name="20 % - Akzent1 3 2 4 2 2 4 5" xfId="784"/>
    <cellStyle name="20 % - Akzent1 3 2 4 2 2 5" xfId="785"/>
    <cellStyle name="20 % - Akzent1 3 2 4 2 2 6" xfId="786"/>
    <cellStyle name="20 % - Akzent1 3 2 4 2 2 7" xfId="787"/>
    <cellStyle name="20 % - Akzent1 3 2 4 2 2 8" xfId="788"/>
    <cellStyle name="20 % - Akzent1 3 2 4 2 3" xfId="789"/>
    <cellStyle name="20 % - Akzent1 3 2 4 2 3 2" xfId="790"/>
    <cellStyle name="20 % - Akzent1 3 2 4 2 3 2 2" xfId="791"/>
    <cellStyle name="20 % - Akzent1 3 2 4 2 3 2 3" xfId="792"/>
    <cellStyle name="20 % - Akzent1 3 2 4 2 3 2 4" xfId="793"/>
    <cellStyle name="20 % - Akzent1 3 2 4 2 3 2 5" xfId="794"/>
    <cellStyle name="20 % - Akzent1 3 2 4 2 3 3" xfId="795"/>
    <cellStyle name="20 % - Akzent1 3 2 4 2 3 4" xfId="796"/>
    <cellStyle name="20 % - Akzent1 3 2 4 2 3 5" xfId="797"/>
    <cellStyle name="20 % - Akzent1 3 2 4 2 3 6" xfId="798"/>
    <cellStyle name="20 % - Akzent1 3 2 4 2 4" xfId="799"/>
    <cellStyle name="20 % - Akzent1 3 2 4 2 4 2" xfId="800"/>
    <cellStyle name="20 % - Akzent1 3 2 4 2 4 3" xfId="801"/>
    <cellStyle name="20 % - Akzent1 3 2 4 2 4 4" xfId="802"/>
    <cellStyle name="20 % - Akzent1 3 2 4 2 4 5" xfId="803"/>
    <cellStyle name="20 % - Akzent1 3 2 4 2 5" xfId="804"/>
    <cellStyle name="20 % - Akzent1 3 2 4 2 5 2" xfId="805"/>
    <cellStyle name="20 % - Akzent1 3 2 4 2 5 3" xfId="806"/>
    <cellStyle name="20 % - Akzent1 3 2 4 2 5 4" xfId="807"/>
    <cellStyle name="20 % - Akzent1 3 2 4 2 5 5" xfId="808"/>
    <cellStyle name="20 % - Akzent1 3 2 4 2 6" xfId="809"/>
    <cellStyle name="20 % - Akzent1 3 2 4 2 7" xfId="810"/>
    <cellStyle name="20 % - Akzent1 3 2 4 2 8" xfId="811"/>
    <cellStyle name="20 % - Akzent1 3 2 4 2 9" xfId="812"/>
    <cellStyle name="20 % - Akzent1 3 2 5" xfId="813"/>
    <cellStyle name="20 % - Akzent1 3 2 6" xfId="814"/>
    <cellStyle name="20 % - Akzent1 3 2 6 2" xfId="815"/>
    <cellStyle name="20 % - Akzent1 3 2 6 2 2" xfId="816"/>
    <cellStyle name="20 % - Akzent1 3 2 6 2 2 2" xfId="817"/>
    <cellStyle name="20 % - Akzent1 3 2 6 2 2 2 2" xfId="818"/>
    <cellStyle name="20 % - Akzent1 3 2 6 2 2 2 3" xfId="819"/>
    <cellStyle name="20 % - Akzent1 3 2 6 2 2 2 4" xfId="820"/>
    <cellStyle name="20 % - Akzent1 3 2 6 2 2 2 5" xfId="821"/>
    <cellStyle name="20 % - Akzent1 3 2 6 2 2 3" xfId="822"/>
    <cellStyle name="20 % - Akzent1 3 2 6 2 2 4" xfId="823"/>
    <cellStyle name="20 % - Akzent1 3 2 6 2 2 5" xfId="824"/>
    <cellStyle name="20 % - Akzent1 3 2 6 2 2 6" xfId="825"/>
    <cellStyle name="20 % - Akzent1 3 2 6 2 3" xfId="826"/>
    <cellStyle name="20 % - Akzent1 3 2 6 2 3 2" xfId="827"/>
    <cellStyle name="20 % - Akzent1 3 2 6 2 3 3" xfId="828"/>
    <cellStyle name="20 % - Akzent1 3 2 6 2 3 4" xfId="829"/>
    <cellStyle name="20 % - Akzent1 3 2 6 2 3 5" xfId="830"/>
    <cellStyle name="20 % - Akzent1 3 2 6 2 4" xfId="831"/>
    <cellStyle name="20 % - Akzent1 3 2 6 2 4 2" xfId="832"/>
    <cellStyle name="20 % - Akzent1 3 2 6 2 4 3" xfId="833"/>
    <cellStyle name="20 % - Akzent1 3 2 6 2 4 4" xfId="834"/>
    <cellStyle name="20 % - Akzent1 3 2 6 2 4 5" xfId="835"/>
    <cellStyle name="20 % - Akzent1 3 2 6 2 5" xfId="836"/>
    <cellStyle name="20 % - Akzent1 3 2 6 2 6" xfId="837"/>
    <cellStyle name="20 % - Akzent1 3 2 6 2 7" xfId="838"/>
    <cellStyle name="20 % - Akzent1 3 2 6 2 8" xfId="839"/>
    <cellStyle name="20 % - Akzent1 3 2 6 3" xfId="840"/>
    <cellStyle name="20 % - Akzent1 3 2 6 3 2" xfId="841"/>
    <cellStyle name="20 % - Akzent1 3 2 6 3 2 2" xfId="842"/>
    <cellStyle name="20 % - Akzent1 3 2 6 3 2 3" xfId="843"/>
    <cellStyle name="20 % - Akzent1 3 2 6 3 2 4" xfId="844"/>
    <cellStyle name="20 % - Akzent1 3 2 6 3 2 5" xfId="845"/>
    <cellStyle name="20 % - Akzent1 3 2 6 3 3" xfId="846"/>
    <cellStyle name="20 % - Akzent1 3 2 6 3 4" xfId="847"/>
    <cellStyle name="20 % - Akzent1 3 2 6 3 5" xfId="848"/>
    <cellStyle name="20 % - Akzent1 3 2 6 3 6" xfId="849"/>
    <cellStyle name="20 % - Akzent1 3 2 6 4" xfId="850"/>
    <cellStyle name="20 % - Akzent1 3 2 6 4 2" xfId="851"/>
    <cellStyle name="20 % - Akzent1 3 2 6 4 3" xfId="852"/>
    <cellStyle name="20 % - Akzent1 3 2 6 4 4" xfId="853"/>
    <cellStyle name="20 % - Akzent1 3 2 6 4 5" xfId="854"/>
    <cellStyle name="20 % - Akzent1 3 2 6 5" xfId="855"/>
    <cellStyle name="20 % - Akzent1 3 2 6 5 2" xfId="856"/>
    <cellStyle name="20 % - Akzent1 3 2 6 5 3" xfId="857"/>
    <cellStyle name="20 % - Akzent1 3 2 6 5 4" xfId="858"/>
    <cellStyle name="20 % - Akzent1 3 2 6 5 5" xfId="859"/>
    <cellStyle name="20 % - Akzent1 3 2 6 6" xfId="860"/>
    <cellStyle name="20 % - Akzent1 3 2 6 7" xfId="861"/>
    <cellStyle name="20 % - Akzent1 3 2 6 8" xfId="862"/>
    <cellStyle name="20 % - Akzent1 3 2 6 9" xfId="863"/>
    <cellStyle name="20 % - Akzent1 3 3" xfId="864"/>
    <cellStyle name="20 % - Akzent1 3 3 2" xfId="865"/>
    <cellStyle name="20 % - Akzent1 3 3 2 2" xfId="866"/>
    <cellStyle name="20 % - Akzent1 3 3 2 2 2" xfId="867"/>
    <cellStyle name="20 % - Akzent1 3 3 2 2 2 2" xfId="868"/>
    <cellStyle name="20 % - Akzent1 3 3 2 2 2 2 2" xfId="869"/>
    <cellStyle name="20 % - Akzent1 3 3 2 2 2 2 2 2" xfId="870"/>
    <cellStyle name="20 % - Akzent1 3 3 2 2 2 2 2 3" xfId="871"/>
    <cellStyle name="20 % - Akzent1 3 3 2 2 2 2 2 4" xfId="872"/>
    <cellStyle name="20 % - Akzent1 3 3 2 2 2 2 2 5" xfId="873"/>
    <cellStyle name="20 % - Akzent1 3 3 2 2 2 2 3" xfId="874"/>
    <cellStyle name="20 % - Akzent1 3 3 2 2 2 2 4" xfId="875"/>
    <cellStyle name="20 % - Akzent1 3 3 2 2 2 2 5" xfId="876"/>
    <cellStyle name="20 % - Akzent1 3 3 2 2 2 2 6" xfId="877"/>
    <cellStyle name="20 % - Akzent1 3 3 2 2 2 3" xfId="878"/>
    <cellStyle name="20 % - Akzent1 3 3 2 2 2 3 2" xfId="879"/>
    <cellStyle name="20 % - Akzent1 3 3 2 2 2 3 3" xfId="880"/>
    <cellStyle name="20 % - Akzent1 3 3 2 2 2 3 4" xfId="881"/>
    <cellStyle name="20 % - Akzent1 3 3 2 2 2 3 5" xfId="882"/>
    <cellStyle name="20 % - Akzent1 3 3 2 2 2 4" xfId="883"/>
    <cellStyle name="20 % - Akzent1 3 3 2 2 2 4 2" xfId="884"/>
    <cellStyle name="20 % - Akzent1 3 3 2 2 2 4 3" xfId="885"/>
    <cellStyle name="20 % - Akzent1 3 3 2 2 2 4 4" xfId="886"/>
    <cellStyle name="20 % - Akzent1 3 3 2 2 2 4 5" xfId="887"/>
    <cellStyle name="20 % - Akzent1 3 3 2 2 2 5" xfId="888"/>
    <cellStyle name="20 % - Akzent1 3 3 2 2 2 6" xfId="889"/>
    <cellStyle name="20 % - Akzent1 3 3 2 2 2 7" xfId="890"/>
    <cellStyle name="20 % - Akzent1 3 3 2 2 2 8" xfId="891"/>
    <cellStyle name="20 % - Akzent1 3 3 2 2 3" xfId="892"/>
    <cellStyle name="20 % - Akzent1 3 3 2 2 3 2" xfId="893"/>
    <cellStyle name="20 % - Akzent1 3 3 2 2 3 2 2" xfId="894"/>
    <cellStyle name="20 % - Akzent1 3 3 2 2 3 2 3" xfId="895"/>
    <cellStyle name="20 % - Akzent1 3 3 2 2 3 2 4" xfId="896"/>
    <cellStyle name="20 % - Akzent1 3 3 2 2 3 2 5" xfId="897"/>
    <cellStyle name="20 % - Akzent1 3 3 2 2 3 3" xfId="898"/>
    <cellStyle name="20 % - Akzent1 3 3 2 2 3 4" xfId="899"/>
    <cellStyle name="20 % - Akzent1 3 3 2 2 3 5" xfId="900"/>
    <cellStyle name="20 % - Akzent1 3 3 2 2 3 6" xfId="901"/>
    <cellStyle name="20 % - Akzent1 3 3 2 2 4" xfId="902"/>
    <cellStyle name="20 % - Akzent1 3 3 2 2 4 2" xfId="903"/>
    <cellStyle name="20 % - Akzent1 3 3 2 2 4 3" xfId="904"/>
    <cellStyle name="20 % - Akzent1 3 3 2 2 4 4" xfId="905"/>
    <cellStyle name="20 % - Akzent1 3 3 2 2 4 5" xfId="906"/>
    <cellStyle name="20 % - Akzent1 3 3 2 2 5" xfId="907"/>
    <cellStyle name="20 % - Akzent1 3 3 2 2 5 2" xfId="908"/>
    <cellStyle name="20 % - Akzent1 3 3 2 2 5 3" xfId="909"/>
    <cellStyle name="20 % - Akzent1 3 3 2 2 5 4" xfId="910"/>
    <cellStyle name="20 % - Akzent1 3 3 2 2 5 5" xfId="911"/>
    <cellStyle name="20 % - Akzent1 3 3 2 2 6" xfId="912"/>
    <cellStyle name="20 % - Akzent1 3 3 2 2 7" xfId="913"/>
    <cellStyle name="20 % - Akzent1 3 3 2 2 8" xfId="914"/>
    <cellStyle name="20 % - Akzent1 3 3 2 2 9" xfId="915"/>
    <cellStyle name="20 % - Akzent1 3 3 2 3" xfId="916"/>
    <cellStyle name="20 % - Akzent1 3 3 2 3 2" xfId="917"/>
    <cellStyle name="20 % - Akzent1 3 3 2 3 2 2" xfId="918"/>
    <cellStyle name="20 % - Akzent1 3 3 2 3 2 2 2" xfId="919"/>
    <cellStyle name="20 % - Akzent1 3 3 2 3 2 2 2 2" xfId="920"/>
    <cellStyle name="20 % - Akzent1 3 3 2 3 2 2 2 3" xfId="921"/>
    <cellStyle name="20 % - Akzent1 3 3 2 3 2 2 2 4" xfId="922"/>
    <cellStyle name="20 % - Akzent1 3 3 2 3 2 2 2 5" xfId="923"/>
    <cellStyle name="20 % - Akzent1 3 3 2 3 2 2 3" xfId="924"/>
    <cellStyle name="20 % - Akzent1 3 3 2 3 2 2 4" xfId="925"/>
    <cellStyle name="20 % - Akzent1 3 3 2 3 2 2 5" xfId="926"/>
    <cellStyle name="20 % - Akzent1 3 3 2 3 2 2 6" xfId="927"/>
    <cellStyle name="20 % - Akzent1 3 3 2 3 2 3" xfId="928"/>
    <cellStyle name="20 % - Akzent1 3 3 2 3 2 3 2" xfId="929"/>
    <cellStyle name="20 % - Akzent1 3 3 2 3 2 3 3" xfId="930"/>
    <cellStyle name="20 % - Akzent1 3 3 2 3 2 3 4" xfId="931"/>
    <cellStyle name="20 % - Akzent1 3 3 2 3 2 3 5" xfId="932"/>
    <cellStyle name="20 % - Akzent1 3 3 2 3 2 4" xfId="933"/>
    <cellStyle name="20 % - Akzent1 3 3 2 3 2 4 2" xfId="934"/>
    <cellStyle name="20 % - Akzent1 3 3 2 3 2 4 3" xfId="935"/>
    <cellStyle name="20 % - Akzent1 3 3 2 3 2 4 4" xfId="936"/>
    <cellStyle name="20 % - Akzent1 3 3 2 3 2 4 5" xfId="937"/>
    <cellStyle name="20 % - Akzent1 3 3 2 3 2 5" xfId="938"/>
    <cellStyle name="20 % - Akzent1 3 3 2 3 2 6" xfId="939"/>
    <cellStyle name="20 % - Akzent1 3 3 2 3 2 7" xfId="940"/>
    <cellStyle name="20 % - Akzent1 3 3 2 3 2 8" xfId="941"/>
    <cellStyle name="20 % - Akzent1 3 3 2 3 3" xfId="942"/>
    <cellStyle name="20 % - Akzent1 3 3 2 3 3 2" xfId="943"/>
    <cellStyle name="20 % - Akzent1 3 3 2 3 3 2 2" xfId="944"/>
    <cellStyle name="20 % - Akzent1 3 3 2 3 3 2 3" xfId="945"/>
    <cellStyle name="20 % - Akzent1 3 3 2 3 3 2 4" xfId="946"/>
    <cellStyle name="20 % - Akzent1 3 3 2 3 3 2 5" xfId="947"/>
    <cellStyle name="20 % - Akzent1 3 3 2 3 3 3" xfId="948"/>
    <cellStyle name="20 % - Akzent1 3 3 2 3 3 4" xfId="949"/>
    <cellStyle name="20 % - Akzent1 3 3 2 3 3 5" xfId="950"/>
    <cellStyle name="20 % - Akzent1 3 3 2 3 3 6" xfId="951"/>
    <cellStyle name="20 % - Akzent1 3 3 2 3 4" xfId="952"/>
    <cellStyle name="20 % - Akzent1 3 3 2 3 4 2" xfId="953"/>
    <cellStyle name="20 % - Akzent1 3 3 2 3 4 3" xfId="954"/>
    <cellStyle name="20 % - Akzent1 3 3 2 3 4 4" xfId="955"/>
    <cellStyle name="20 % - Akzent1 3 3 2 3 4 5" xfId="956"/>
    <cellStyle name="20 % - Akzent1 3 3 2 3 5" xfId="957"/>
    <cellStyle name="20 % - Akzent1 3 3 2 3 5 2" xfId="958"/>
    <cellStyle name="20 % - Akzent1 3 3 2 3 5 3" xfId="959"/>
    <cellStyle name="20 % - Akzent1 3 3 2 3 5 4" xfId="960"/>
    <cellStyle name="20 % - Akzent1 3 3 2 3 5 5" xfId="961"/>
    <cellStyle name="20 % - Akzent1 3 3 2 3 6" xfId="962"/>
    <cellStyle name="20 % - Akzent1 3 3 2 3 7" xfId="963"/>
    <cellStyle name="20 % - Akzent1 3 3 2 3 8" xfId="964"/>
    <cellStyle name="20 % - Akzent1 3 3 2 3 9" xfId="965"/>
    <cellStyle name="20 % - Akzent1 3 3 3" xfId="966"/>
    <cellStyle name="20 % - Akzent1 3 3 3 2" xfId="967"/>
    <cellStyle name="20 % - Akzent1 3 3 3 2 2" xfId="968"/>
    <cellStyle name="20 % - Akzent1 3 3 3 2 2 2" xfId="969"/>
    <cellStyle name="20 % - Akzent1 3 3 3 2 2 2 2" xfId="970"/>
    <cellStyle name="20 % - Akzent1 3 3 3 2 2 2 3" xfId="971"/>
    <cellStyle name="20 % - Akzent1 3 3 3 2 2 2 4" xfId="972"/>
    <cellStyle name="20 % - Akzent1 3 3 3 2 2 2 5" xfId="973"/>
    <cellStyle name="20 % - Akzent1 3 3 3 2 2 3" xfId="974"/>
    <cellStyle name="20 % - Akzent1 3 3 3 2 2 4" xfId="975"/>
    <cellStyle name="20 % - Akzent1 3 3 3 2 2 5" xfId="976"/>
    <cellStyle name="20 % - Akzent1 3 3 3 2 2 6" xfId="977"/>
    <cellStyle name="20 % - Akzent1 3 3 3 2 3" xfId="978"/>
    <cellStyle name="20 % - Akzent1 3 3 3 2 3 2" xfId="979"/>
    <cellStyle name="20 % - Akzent1 3 3 3 2 3 3" xfId="980"/>
    <cellStyle name="20 % - Akzent1 3 3 3 2 3 4" xfId="981"/>
    <cellStyle name="20 % - Akzent1 3 3 3 2 3 5" xfId="982"/>
    <cellStyle name="20 % - Akzent1 3 3 3 2 4" xfId="983"/>
    <cellStyle name="20 % - Akzent1 3 3 3 2 4 2" xfId="984"/>
    <cellStyle name="20 % - Akzent1 3 3 3 2 4 3" xfId="985"/>
    <cellStyle name="20 % - Akzent1 3 3 3 2 4 4" xfId="986"/>
    <cellStyle name="20 % - Akzent1 3 3 3 2 4 5" xfId="987"/>
    <cellStyle name="20 % - Akzent1 3 3 3 2 5" xfId="988"/>
    <cellStyle name="20 % - Akzent1 3 3 3 2 6" xfId="989"/>
    <cellStyle name="20 % - Akzent1 3 3 3 2 7" xfId="990"/>
    <cellStyle name="20 % - Akzent1 3 3 3 2 8" xfId="991"/>
    <cellStyle name="20 % - Akzent1 3 3 3 3" xfId="992"/>
    <cellStyle name="20 % - Akzent1 3 3 3 3 2" xfId="993"/>
    <cellStyle name="20 % - Akzent1 3 3 3 3 2 2" xfId="994"/>
    <cellStyle name="20 % - Akzent1 3 3 3 3 2 3" xfId="995"/>
    <cellStyle name="20 % - Akzent1 3 3 3 3 2 4" xfId="996"/>
    <cellStyle name="20 % - Akzent1 3 3 3 3 2 5" xfId="997"/>
    <cellStyle name="20 % - Akzent1 3 3 3 3 3" xfId="998"/>
    <cellStyle name="20 % - Akzent1 3 3 3 3 4" xfId="999"/>
    <cellStyle name="20 % - Akzent1 3 3 3 3 5" xfId="1000"/>
    <cellStyle name="20 % - Akzent1 3 3 3 3 6" xfId="1001"/>
    <cellStyle name="20 % - Akzent1 3 3 3 4" xfId="1002"/>
    <cellStyle name="20 % - Akzent1 3 3 3 4 2" xfId="1003"/>
    <cellStyle name="20 % - Akzent1 3 3 3 4 3" xfId="1004"/>
    <cellStyle name="20 % - Akzent1 3 3 3 4 4" xfId="1005"/>
    <cellStyle name="20 % - Akzent1 3 3 3 4 5" xfId="1006"/>
    <cellStyle name="20 % - Akzent1 3 3 3 5" xfId="1007"/>
    <cellStyle name="20 % - Akzent1 3 3 3 5 2" xfId="1008"/>
    <cellStyle name="20 % - Akzent1 3 3 3 5 3" xfId="1009"/>
    <cellStyle name="20 % - Akzent1 3 3 3 5 4" xfId="1010"/>
    <cellStyle name="20 % - Akzent1 3 3 3 5 5" xfId="1011"/>
    <cellStyle name="20 % - Akzent1 3 3 3 6" xfId="1012"/>
    <cellStyle name="20 % - Akzent1 3 3 3 7" xfId="1013"/>
    <cellStyle name="20 % - Akzent1 3 3 3 8" xfId="1014"/>
    <cellStyle name="20 % - Akzent1 3 3 3 9" xfId="1015"/>
    <cellStyle name="20 % - Akzent1 3 3 4" xfId="1016"/>
    <cellStyle name="20 % - Akzent1 3 3 4 2" xfId="1017"/>
    <cellStyle name="20 % - Akzent1 3 3 4 2 2" xfId="1018"/>
    <cellStyle name="20 % - Akzent1 3 3 4 2 2 2" xfId="1019"/>
    <cellStyle name="20 % - Akzent1 3 3 4 2 2 2 2" xfId="1020"/>
    <cellStyle name="20 % - Akzent1 3 3 4 2 2 2 3" xfId="1021"/>
    <cellStyle name="20 % - Akzent1 3 3 4 2 2 2 4" xfId="1022"/>
    <cellStyle name="20 % - Akzent1 3 3 4 2 2 2 5" xfId="1023"/>
    <cellStyle name="20 % - Akzent1 3 3 4 2 2 3" xfId="1024"/>
    <cellStyle name="20 % - Akzent1 3 3 4 2 2 4" xfId="1025"/>
    <cellStyle name="20 % - Akzent1 3 3 4 2 2 5" xfId="1026"/>
    <cellStyle name="20 % - Akzent1 3 3 4 2 2 6" xfId="1027"/>
    <cellStyle name="20 % - Akzent1 3 3 4 2 3" xfId="1028"/>
    <cellStyle name="20 % - Akzent1 3 3 4 2 3 2" xfId="1029"/>
    <cellStyle name="20 % - Akzent1 3 3 4 2 3 3" xfId="1030"/>
    <cellStyle name="20 % - Akzent1 3 3 4 2 3 4" xfId="1031"/>
    <cellStyle name="20 % - Akzent1 3 3 4 2 3 5" xfId="1032"/>
    <cellStyle name="20 % - Akzent1 3 3 4 2 4" xfId="1033"/>
    <cellStyle name="20 % - Akzent1 3 3 4 2 4 2" xfId="1034"/>
    <cellStyle name="20 % - Akzent1 3 3 4 2 4 3" xfId="1035"/>
    <cellStyle name="20 % - Akzent1 3 3 4 2 4 4" xfId="1036"/>
    <cellStyle name="20 % - Akzent1 3 3 4 2 4 5" xfId="1037"/>
    <cellStyle name="20 % - Akzent1 3 3 4 2 5" xfId="1038"/>
    <cellStyle name="20 % - Akzent1 3 3 4 2 6" xfId="1039"/>
    <cellStyle name="20 % - Akzent1 3 3 4 2 7" xfId="1040"/>
    <cellStyle name="20 % - Akzent1 3 3 4 2 8" xfId="1041"/>
    <cellStyle name="20 % - Akzent1 3 3 4 3" xfId="1042"/>
    <cellStyle name="20 % - Akzent1 3 3 4 3 2" xfId="1043"/>
    <cellStyle name="20 % - Akzent1 3 3 4 3 2 2" xfId="1044"/>
    <cellStyle name="20 % - Akzent1 3 3 4 3 2 3" xfId="1045"/>
    <cellStyle name="20 % - Akzent1 3 3 4 3 2 4" xfId="1046"/>
    <cellStyle name="20 % - Akzent1 3 3 4 3 2 5" xfId="1047"/>
    <cellStyle name="20 % - Akzent1 3 3 4 3 3" xfId="1048"/>
    <cellStyle name="20 % - Akzent1 3 3 4 3 4" xfId="1049"/>
    <cellStyle name="20 % - Akzent1 3 3 4 3 5" xfId="1050"/>
    <cellStyle name="20 % - Akzent1 3 3 4 3 6" xfId="1051"/>
    <cellStyle name="20 % - Akzent1 3 3 4 4" xfId="1052"/>
    <cellStyle name="20 % - Akzent1 3 3 4 4 2" xfId="1053"/>
    <cellStyle name="20 % - Akzent1 3 3 4 4 3" xfId="1054"/>
    <cellStyle name="20 % - Akzent1 3 3 4 4 4" xfId="1055"/>
    <cellStyle name="20 % - Akzent1 3 3 4 4 5" xfId="1056"/>
    <cellStyle name="20 % - Akzent1 3 3 4 5" xfId="1057"/>
    <cellStyle name="20 % - Akzent1 3 3 4 5 2" xfId="1058"/>
    <cellStyle name="20 % - Akzent1 3 3 4 5 3" xfId="1059"/>
    <cellStyle name="20 % - Akzent1 3 3 4 5 4" xfId="1060"/>
    <cellStyle name="20 % - Akzent1 3 3 4 5 5" xfId="1061"/>
    <cellStyle name="20 % - Akzent1 3 3 4 6" xfId="1062"/>
    <cellStyle name="20 % - Akzent1 3 3 4 7" xfId="1063"/>
    <cellStyle name="20 % - Akzent1 3 3 4 8" xfId="1064"/>
    <cellStyle name="20 % - Akzent1 3 3 4 9" xfId="1065"/>
    <cellStyle name="20 % - Akzent1 3 4" xfId="1066"/>
    <cellStyle name="20 % - Akzent1 3 4 2" xfId="1067"/>
    <cellStyle name="20 % - Akzent1 3 4 2 2" xfId="1068"/>
    <cellStyle name="20 % - Akzent1 3 4 2 2 2" xfId="1069"/>
    <cellStyle name="20 % - Akzent1 3 4 2 2 2 2" xfId="1070"/>
    <cellStyle name="20 % - Akzent1 3 4 2 2 2 2 2" xfId="1071"/>
    <cellStyle name="20 % - Akzent1 3 4 2 2 2 2 2 2" xfId="1072"/>
    <cellStyle name="20 % - Akzent1 3 4 2 2 2 2 2 3" xfId="1073"/>
    <cellStyle name="20 % - Akzent1 3 4 2 2 2 2 2 4" xfId="1074"/>
    <cellStyle name="20 % - Akzent1 3 4 2 2 2 2 2 5" xfId="1075"/>
    <cellStyle name="20 % - Akzent1 3 4 2 2 2 2 3" xfId="1076"/>
    <cellStyle name="20 % - Akzent1 3 4 2 2 2 2 4" xfId="1077"/>
    <cellStyle name="20 % - Akzent1 3 4 2 2 2 2 5" xfId="1078"/>
    <cellStyle name="20 % - Akzent1 3 4 2 2 2 2 6" xfId="1079"/>
    <cellStyle name="20 % - Akzent1 3 4 2 2 2 3" xfId="1080"/>
    <cellStyle name="20 % - Akzent1 3 4 2 2 2 3 2" xfId="1081"/>
    <cellStyle name="20 % - Akzent1 3 4 2 2 2 3 3" xfId="1082"/>
    <cellStyle name="20 % - Akzent1 3 4 2 2 2 3 4" xfId="1083"/>
    <cellStyle name="20 % - Akzent1 3 4 2 2 2 3 5" xfId="1084"/>
    <cellStyle name="20 % - Akzent1 3 4 2 2 2 4" xfId="1085"/>
    <cellStyle name="20 % - Akzent1 3 4 2 2 2 4 2" xfId="1086"/>
    <cellStyle name="20 % - Akzent1 3 4 2 2 2 4 3" xfId="1087"/>
    <cellStyle name="20 % - Akzent1 3 4 2 2 2 4 4" xfId="1088"/>
    <cellStyle name="20 % - Akzent1 3 4 2 2 2 4 5" xfId="1089"/>
    <cellStyle name="20 % - Akzent1 3 4 2 2 2 5" xfId="1090"/>
    <cellStyle name="20 % - Akzent1 3 4 2 2 2 6" xfId="1091"/>
    <cellStyle name="20 % - Akzent1 3 4 2 2 2 7" xfId="1092"/>
    <cellStyle name="20 % - Akzent1 3 4 2 2 2 8" xfId="1093"/>
    <cellStyle name="20 % - Akzent1 3 4 2 2 3" xfId="1094"/>
    <cellStyle name="20 % - Akzent1 3 4 2 2 3 2" xfId="1095"/>
    <cellStyle name="20 % - Akzent1 3 4 2 2 3 2 2" xfId="1096"/>
    <cellStyle name="20 % - Akzent1 3 4 2 2 3 2 3" xfId="1097"/>
    <cellStyle name="20 % - Akzent1 3 4 2 2 3 2 4" xfId="1098"/>
    <cellStyle name="20 % - Akzent1 3 4 2 2 3 2 5" xfId="1099"/>
    <cellStyle name="20 % - Akzent1 3 4 2 2 3 3" xfId="1100"/>
    <cellStyle name="20 % - Akzent1 3 4 2 2 3 4" xfId="1101"/>
    <cellStyle name="20 % - Akzent1 3 4 2 2 3 5" xfId="1102"/>
    <cellStyle name="20 % - Akzent1 3 4 2 2 3 6" xfId="1103"/>
    <cellStyle name="20 % - Akzent1 3 4 2 2 4" xfId="1104"/>
    <cellStyle name="20 % - Akzent1 3 4 2 2 4 2" xfId="1105"/>
    <cellStyle name="20 % - Akzent1 3 4 2 2 4 3" xfId="1106"/>
    <cellStyle name="20 % - Akzent1 3 4 2 2 4 4" xfId="1107"/>
    <cellStyle name="20 % - Akzent1 3 4 2 2 4 5" xfId="1108"/>
    <cellStyle name="20 % - Akzent1 3 4 2 2 5" xfId="1109"/>
    <cellStyle name="20 % - Akzent1 3 4 2 2 5 2" xfId="1110"/>
    <cellStyle name="20 % - Akzent1 3 4 2 2 5 3" xfId="1111"/>
    <cellStyle name="20 % - Akzent1 3 4 2 2 5 4" xfId="1112"/>
    <cellStyle name="20 % - Akzent1 3 4 2 2 5 5" xfId="1113"/>
    <cellStyle name="20 % - Akzent1 3 4 2 2 6" xfId="1114"/>
    <cellStyle name="20 % - Akzent1 3 4 2 2 7" xfId="1115"/>
    <cellStyle name="20 % - Akzent1 3 4 2 2 8" xfId="1116"/>
    <cellStyle name="20 % - Akzent1 3 4 2 2 9" xfId="1117"/>
    <cellStyle name="20 % - Akzent1 3 4 3" xfId="1118"/>
    <cellStyle name="20 % - Akzent1 3 4 3 2" xfId="1119"/>
    <cellStyle name="20 % - Akzent1 3 4 3 2 2" xfId="1120"/>
    <cellStyle name="20 % - Akzent1 3 4 3 2 2 2" xfId="1121"/>
    <cellStyle name="20 % - Akzent1 3 4 3 2 2 2 2" xfId="1122"/>
    <cellStyle name="20 % - Akzent1 3 4 3 2 2 2 3" xfId="1123"/>
    <cellStyle name="20 % - Akzent1 3 4 3 2 2 2 4" xfId="1124"/>
    <cellStyle name="20 % - Akzent1 3 4 3 2 2 2 5" xfId="1125"/>
    <cellStyle name="20 % - Akzent1 3 4 3 2 2 3" xfId="1126"/>
    <cellStyle name="20 % - Akzent1 3 4 3 2 2 4" xfId="1127"/>
    <cellStyle name="20 % - Akzent1 3 4 3 2 2 5" xfId="1128"/>
    <cellStyle name="20 % - Akzent1 3 4 3 2 2 6" xfId="1129"/>
    <cellStyle name="20 % - Akzent1 3 4 3 2 3" xfId="1130"/>
    <cellStyle name="20 % - Akzent1 3 4 3 2 3 2" xfId="1131"/>
    <cellStyle name="20 % - Akzent1 3 4 3 2 3 3" xfId="1132"/>
    <cellStyle name="20 % - Akzent1 3 4 3 2 3 4" xfId="1133"/>
    <cellStyle name="20 % - Akzent1 3 4 3 2 3 5" xfId="1134"/>
    <cellStyle name="20 % - Akzent1 3 4 3 2 4" xfId="1135"/>
    <cellStyle name="20 % - Akzent1 3 4 3 2 4 2" xfId="1136"/>
    <cellStyle name="20 % - Akzent1 3 4 3 2 4 3" xfId="1137"/>
    <cellStyle name="20 % - Akzent1 3 4 3 2 4 4" xfId="1138"/>
    <cellStyle name="20 % - Akzent1 3 4 3 2 4 5" xfId="1139"/>
    <cellStyle name="20 % - Akzent1 3 4 3 2 5" xfId="1140"/>
    <cellStyle name="20 % - Akzent1 3 4 3 2 6" xfId="1141"/>
    <cellStyle name="20 % - Akzent1 3 4 3 2 7" xfId="1142"/>
    <cellStyle name="20 % - Akzent1 3 4 3 2 8" xfId="1143"/>
    <cellStyle name="20 % - Akzent1 3 4 3 3" xfId="1144"/>
    <cellStyle name="20 % - Akzent1 3 4 3 3 2" xfId="1145"/>
    <cellStyle name="20 % - Akzent1 3 4 3 3 2 2" xfId="1146"/>
    <cellStyle name="20 % - Akzent1 3 4 3 3 2 3" xfId="1147"/>
    <cellStyle name="20 % - Akzent1 3 4 3 3 2 4" xfId="1148"/>
    <cellStyle name="20 % - Akzent1 3 4 3 3 2 5" xfId="1149"/>
    <cellStyle name="20 % - Akzent1 3 4 3 3 3" xfId="1150"/>
    <cellStyle name="20 % - Akzent1 3 4 3 3 4" xfId="1151"/>
    <cellStyle name="20 % - Akzent1 3 4 3 3 5" xfId="1152"/>
    <cellStyle name="20 % - Akzent1 3 4 3 3 6" xfId="1153"/>
    <cellStyle name="20 % - Akzent1 3 4 3 4" xfId="1154"/>
    <cellStyle name="20 % - Akzent1 3 4 3 4 2" xfId="1155"/>
    <cellStyle name="20 % - Akzent1 3 4 3 4 3" xfId="1156"/>
    <cellStyle name="20 % - Akzent1 3 4 3 4 4" xfId="1157"/>
    <cellStyle name="20 % - Akzent1 3 4 3 4 5" xfId="1158"/>
    <cellStyle name="20 % - Akzent1 3 4 3 5" xfId="1159"/>
    <cellStyle name="20 % - Akzent1 3 4 3 5 2" xfId="1160"/>
    <cellStyle name="20 % - Akzent1 3 4 3 5 3" xfId="1161"/>
    <cellStyle name="20 % - Akzent1 3 4 3 5 4" xfId="1162"/>
    <cellStyle name="20 % - Akzent1 3 4 3 5 5" xfId="1163"/>
    <cellStyle name="20 % - Akzent1 3 4 3 6" xfId="1164"/>
    <cellStyle name="20 % - Akzent1 3 4 3 7" xfId="1165"/>
    <cellStyle name="20 % - Akzent1 3 4 3 8" xfId="1166"/>
    <cellStyle name="20 % - Akzent1 3 4 3 9" xfId="1167"/>
    <cellStyle name="20 % - Akzent1 3 5" xfId="1168"/>
    <cellStyle name="20 % - Akzent1 3 5 2" xfId="1169"/>
    <cellStyle name="20 % - Akzent1 3 5 2 2" xfId="1170"/>
    <cellStyle name="20 % - Akzent1 3 5 2 2 2" xfId="1171"/>
    <cellStyle name="20 % - Akzent1 3 5 2 2 2 2" xfId="1172"/>
    <cellStyle name="20 % - Akzent1 3 5 2 2 2 2 2" xfId="1173"/>
    <cellStyle name="20 % - Akzent1 3 5 2 2 2 2 3" xfId="1174"/>
    <cellStyle name="20 % - Akzent1 3 5 2 2 2 2 4" xfId="1175"/>
    <cellStyle name="20 % - Akzent1 3 5 2 2 2 2 5" xfId="1176"/>
    <cellStyle name="20 % - Akzent1 3 5 2 2 2 3" xfId="1177"/>
    <cellStyle name="20 % - Akzent1 3 5 2 2 2 4" xfId="1178"/>
    <cellStyle name="20 % - Akzent1 3 5 2 2 2 5" xfId="1179"/>
    <cellStyle name="20 % - Akzent1 3 5 2 2 2 6" xfId="1180"/>
    <cellStyle name="20 % - Akzent1 3 5 2 2 3" xfId="1181"/>
    <cellStyle name="20 % - Akzent1 3 5 2 2 3 2" xfId="1182"/>
    <cellStyle name="20 % - Akzent1 3 5 2 2 3 3" xfId="1183"/>
    <cellStyle name="20 % - Akzent1 3 5 2 2 3 4" xfId="1184"/>
    <cellStyle name="20 % - Akzent1 3 5 2 2 3 5" xfId="1185"/>
    <cellStyle name="20 % - Akzent1 3 5 2 2 4" xfId="1186"/>
    <cellStyle name="20 % - Akzent1 3 5 2 2 4 2" xfId="1187"/>
    <cellStyle name="20 % - Akzent1 3 5 2 2 4 3" xfId="1188"/>
    <cellStyle name="20 % - Akzent1 3 5 2 2 4 4" xfId="1189"/>
    <cellStyle name="20 % - Akzent1 3 5 2 2 4 5" xfId="1190"/>
    <cellStyle name="20 % - Akzent1 3 5 2 2 5" xfId="1191"/>
    <cellStyle name="20 % - Akzent1 3 5 2 2 6" xfId="1192"/>
    <cellStyle name="20 % - Akzent1 3 5 2 2 7" xfId="1193"/>
    <cellStyle name="20 % - Akzent1 3 5 2 2 8" xfId="1194"/>
    <cellStyle name="20 % - Akzent1 3 5 2 3" xfId="1195"/>
    <cellStyle name="20 % - Akzent1 3 5 2 3 2" xfId="1196"/>
    <cellStyle name="20 % - Akzent1 3 5 2 3 2 2" xfId="1197"/>
    <cellStyle name="20 % - Akzent1 3 5 2 3 2 3" xfId="1198"/>
    <cellStyle name="20 % - Akzent1 3 5 2 3 2 4" xfId="1199"/>
    <cellStyle name="20 % - Akzent1 3 5 2 3 2 5" xfId="1200"/>
    <cellStyle name="20 % - Akzent1 3 5 2 3 3" xfId="1201"/>
    <cellStyle name="20 % - Akzent1 3 5 2 3 4" xfId="1202"/>
    <cellStyle name="20 % - Akzent1 3 5 2 3 5" xfId="1203"/>
    <cellStyle name="20 % - Akzent1 3 5 2 3 6" xfId="1204"/>
    <cellStyle name="20 % - Akzent1 3 5 2 4" xfId="1205"/>
    <cellStyle name="20 % - Akzent1 3 5 2 4 2" xfId="1206"/>
    <cellStyle name="20 % - Akzent1 3 5 2 4 3" xfId="1207"/>
    <cellStyle name="20 % - Akzent1 3 5 2 4 4" xfId="1208"/>
    <cellStyle name="20 % - Akzent1 3 5 2 4 5" xfId="1209"/>
    <cellStyle name="20 % - Akzent1 3 5 2 5" xfId="1210"/>
    <cellStyle name="20 % - Akzent1 3 5 2 5 2" xfId="1211"/>
    <cellStyle name="20 % - Akzent1 3 5 2 5 3" xfId="1212"/>
    <cellStyle name="20 % - Akzent1 3 5 2 5 4" xfId="1213"/>
    <cellStyle name="20 % - Akzent1 3 5 2 5 5" xfId="1214"/>
    <cellStyle name="20 % - Akzent1 3 5 2 6" xfId="1215"/>
    <cellStyle name="20 % - Akzent1 3 5 2 7" xfId="1216"/>
    <cellStyle name="20 % - Akzent1 3 5 2 8" xfId="1217"/>
    <cellStyle name="20 % - Akzent1 3 5 2 9" xfId="1218"/>
    <cellStyle name="20 % - Akzent1 3 5 3" xfId="1219"/>
    <cellStyle name="20 % - Akzent1 3 5 3 2" xfId="1220"/>
    <cellStyle name="20 % - Akzent1 3 5 3 2 2" xfId="1221"/>
    <cellStyle name="20 % - Akzent1 3 5 3 2 2 2" xfId="1222"/>
    <cellStyle name="20 % - Akzent1 3 5 3 2 2 2 2" xfId="1223"/>
    <cellStyle name="20 % - Akzent1 3 5 3 2 2 2 3" xfId="1224"/>
    <cellStyle name="20 % - Akzent1 3 5 3 2 2 2 4" xfId="1225"/>
    <cellStyle name="20 % - Akzent1 3 5 3 2 2 2 5" xfId="1226"/>
    <cellStyle name="20 % - Akzent1 3 5 3 2 2 3" xfId="1227"/>
    <cellStyle name="20 % - Akzent1 3 5 3 2 2 4" xfId="1228"/>
    <cellStyle name="20 % - Akzent1 3 5 3 2 2 5" xfId="1229"/>
    <cellStyle name="20 % - Akzent1 3 5 3 2 2 6" xfId="1230"/>
    <cellStyle name="20 % - Akzent1 3 5 3 2 3" xfId="1231"/>
    <cellStyle name="20 % - Akzent1 3 5 3 2 3 2" xfId="1232"/>
    <cellStyle name="20 % - Akzent1 3 5 3 2 3 3" xfId="1233"/>
    <cellStyle name="20 % - Akzent1 3 5 3 2 3 4" xfId="1234"/>
    <cellStyle name="20 % - Akzent1 3 5 3 2 3 5" xfId="1235"/>
    <cellStyle name="20 % - Akzent1 3 5 3 2 4" xfId="1236"/>
    <cellStyle name="20 % - Akzent1 3 5 3 2 4 2" xfId="1237"/>
    <cellStyle name="20 % - Akzent1 3 5 3 2 4 3" xfId="1238"/>
    <cellStyle name="20 % - Akzent1 3 5 3 2 4 4" xfId="1239"/>
    <cellStyle name="20 % - Akzent1 3 5 3 2 4 5" xfId="1240"/>
    <cellStyle name="20 % - Akzent1 3 5 3 2 5" xfId="1241"/>
    <cellStyle name="20 % - Akzent1 3 5 3 2 6" xfId="1242"/>
    <cellStyle name="20 % - Akzent1 3 5 3 2 7" xfId="1243"/>
    <cellStyle name="20 % - Akzent1 3 5 3 2 8" xfId="1244"/>
    <cellStyle name="20 % - Akzent1 3 5 3 3" xfId="1245"/>
    <cellStyle name="20 % - Akzent1 3 5 3 3 2" xfId="1246"/>
    <cellStyle name="20 % - Akzent1 3 5 3 3 2 2" xfId="1247"/>
    <cellStyle name="20 % - Akzent1 3 5 3 3 2 3" xfId="1248"/>
    <cellStyle name="20 % - Akzent1 3 5 3 3 2 4" xfId="1249"/>
    <cellStyle name="20 % - Akzent1 3 5 3 3 2 5" xfId="1250"/>
    <cellStyle name="20 % - Akzent1 3 5 3 3 3" xfId="1251"/>
    <cellStyle name="20 % - Akzent1 3 5 3 3 4" xfId="1252"/>
    <cellStyle name="20 % - Akzent1 3 5 3 3 5" xfId="1253"/>
    <cellStyle name="20 % - Akzent1 3 5 3 3 6" xfId="1254"/>
    <cellStyle name="20 % - Akzent1 3 5 3 4" xfId="1255"/>
    <cellStyle name="20 % - Akzent1 3 5 3 4 2" xfId="1256"/>
    <cellStyle name="20 % - Akzent1 3 5 3 4 3" xfId="1257"/>
    <cellStyle name="20 % - Akzent1 3 5 3 4 4" xfId="1258"/>
    <cellStyle name="20 % - Akzent1 3 5 3 4 5" xfId="1259"/>
    <cellStyle name="20 % - Akzent1 3 5 3 5" xfId="1260"/>
    <cellStyle name="20 % - Akzent1 3 5 3 5 2" xfId="1261"/>
    <cellStyle name="20 % - Akzent1 3 5 3 5 3" xfId="1262"/>
    <cellStyle name="20 % - Akzent1 3 5 3 5 4" xfId="1263"/>
    <cellStyle name="20 % - Akzent1 3 5 3 5 5" xfId="1264"/>
    <cellStyle name="20 % - Akzent1 3 5 3 6" xfId="1265"/>
    <cellStyle name="20 % - Akzent1 3 5 3 7" xfId="1266"/>
    <cellStyle name="20 % - Akzent1 3 5 3 8" xfId="1267"/>
    <cellStyle name="20 % - Akzent1 3 5 3 9" xfId="1268"/>
    <cellStyle name="20 % - Akzent1 3 6" xfId="1269"/>
    <cellStyle name="20 % - Akzent1 3 6 2" xfId="1270"/>
    <cellStyle name="20 % - Akzent1 3 6 2 2" xfId="1271"/>
    <cellStyle name="20 % - Akzent1 3 6 2 2 2" xfId="1272"/>
    <cellStyle name="20 % - Akzent1 3 6 2 2 2 2" xfId="1273"/>
    <cellStyle name="20 % - Akzent1 3 6 2 2 2 2 2" xfId="1274"/>
    <cellStyle name="20 % - Akzent1 3 6 2 2 2 2 3" xfId="1275"/>
    <cellStyle name="20 % - Akzent1 3 6 2 2 2 2 4" xfId="1276"/>
    <cellStyle name="20 % - Akzent1 3 6 2 2 2 2 5" xfId="1277"/>
    <cellStyle name="20 % - Akzent1 3 6 2 2 2 3" xfId="1278"/>
    <cellStyle name="20 % - Akzent1 3 6 2 2 2 4" xfId="1279"/>
    <cellStyle name="20 % - Akzent1 3 6 2 2 2 5" xfId="1280"/>
    <cellStyle name="20 % - Akzent1 3 6 2 2 2 6" xfId="1281"/>
    <cellStyle name="20 % - Akzent1 3 6 2 2 3" xfId="1282"/>
    <cellStyle name="20 % - Akzent1 3 6 2 2 3 2" xfId="1283"/>
    <cellStyle name="20 % - Akzent1 3 6 2 2 3 3" xfId="1284"/>
    <cellStyle name="20 % - Akzent1 3 6 2 2 3 4" xfId="1285"/>
    <cellStyle name="20 % - Akzent1 3 6 2 2 3 5" xfId="1286"/>
    <cellStyle name="20 % - Akzent1 3 6 2 2 4" xfId="1287"/>
    <cellStyle name="20 % - Akzent1 3 6 2 2 4 2" xfId="1288"/>
    <cellStyle name="20 % - Akzent1 3 6 2 2 4 3" xfId="1289"/>
    <cellStyle name="20 % - Akzent1 3 6 2 2 4 4" xfId="1290"/>
    <cellStyle name="20 % - Akzent1 3 6 2 2 4 5" xfId="1291"/>
    <cellStyle name="20 % - Akzent1 3 6 2 2 5" xfId="1292"/>
    <cellStyle name="20 % - Akzent1 3 6 2 2 6" xfId="1293"/>
    <cellStyle name="20 % - Akzent1 3 6 2 2 7" xfId="1294"/>
    <cellStyle name="20 % - Akzent1 3 6 2 2 8" xfId="1295"/>
    <cellStyle name="20 % - Akzent1 3 6 2 3" xfId="1296"/>
    <cellStyle name="20 % - Akzent1 3 6 2 3 2" xfId="1297"/>
    <cellStyle name="20 % - Akzent1 3 6 2 3 2 2" xfId="1298"/>
    <cellStyle name="20 % - Akzent1 3 6 2 3 2 3" xfId="1299"/>
    <cellStyle name="20 % - Akzent1 3 6 2 3 2 4" xfId="1300"/>
    <cellStyle name="20 % - Akzent1 3 6 2 3 2 5" xfId="1301"/>
    <cellStyle name="20 % - Akzent1 3 6 2 3 3" xfId="1302"/>
    <cellStyle name="20 % - Akzent1 3 6 2 3 4" xfId="1303"/>
    <cellStyle name="20 % - Akzent1 3 6 2 3 5" xfId="1304"/>
    <cellStyle name="20 % - Akzent1 3 6 2 3 6" xfId="1305"/>
    <cellStyle name="20 % - Akzent1 3 6 2 4" xfId="1306"/>
    <cellStyle name="20 % - Akzent1 3 6 2 4 2" xfId="1307"/>
    <cellStyle name="20 % - Akzent1 3 6 2 4 3" xfId="1308"/>
    <cellStyle name="20 % - Akzent1 3 6 2 4 4" xfId="1309"/>
    <cellStyle name="20 % - Akzent1 3 6 2 4 5" xfId="1310"/>
    <cellStyle name="20 % - Akzent1 3 6 2 5" xfId="1311"/>
    <cellStyle name="20 % - Akzent1 3 6 2 5 2" xfId="1312"/>
    <cellStyle name="20 % - Akzent1 3 6 2 5 3" xfId="1313"/>
    <cellStyle name="20 % - Akzent1 3 6 2 5 4" xfId="1314"/>
    <cellStyle name="20 % - Akzent1 3 6 2 5 5" xfId="1315"/>
    <cellStyle name="20 % - Akzent1 3 6 2 6" xfId="1316"/>
    <cellStyle name="20 % - Akzent1 3 6 2 7" xfId="1317"/>
    <cellStyle name="20 % - Akzent1 3 6 2 8" xfId="1318"/>
    <cellStyle name="20 % - Akzent1 3 6 2 9" xfId="1319"/>
    <cellStyle name="20 % - Akzent1 3 7" xfId="1320"/>
    <cellStyle name="20 % - Akzent1 3 7 2" xfId="1321"/>
    <cellStyle name="20 % - Akzent1 3 7 2 2" xfId="1322"/>
    <cellStyle name="20 % - Akzent1 3 7 2 2 2" xfId="1323"/>
    <cellStyle name="20 % - Akzent1 3 7 2 2 2 2" xfId="1324"/>
    <cellStyle name="20 % - Akzent1 3 7 2 2 2 3" xfId="1325"/>
    <cellStyle name="20 % - Akzent1 3 7 2 2 2 4" xfId="1326"/>
    <cellStyle name="20 % - Akzent1 3 7 2 2 2 5" xfId="1327"/>
    <cellStyle name="20 % - Akzent1 3 7 2 2 3" xfId="1328"/>
    <cellStyle name="20 % - Akzent1 3 7 2 2 4" xfId="1329"/>
    <cellStyle name="20 % - Akzent1 3 7 2 2 5" xfId="1330"/>
    <cellStyle name="20 % - Akzent1 3 7 2 2 6" xfId="1331"/>
    <cellStyle name="20 % - Akzent1 3 7 2 3" xfId="1332"/>
    <cellStyle name="20 % - Akzent1 3 7 2 3 2" xfId="1333"/>
    <cellStyle name="20 % - Akzent1 3 7 2 3 3" xfId="1334"/>
    <cellStyle name="20 % - Akzent1 3 7 2 3 4" xfId="1335"/>
    <cellStyle name="20 % - Akzent1 3 7 2 3 5" xfId="1336"/>
    <cellStyle name="20 % - Akzent1 3 7 2 4" xfId="1337"/>
    <cellStyle name="20 % - Akzent1 3 7 2 4 2" xfId="1338"/>
    <cellStyle name="20 % - Akzent1 3 7 2 4 3" xfId="1339"/>
    <cellStyle name="20 % - Akzent1 3 7 2 4 4" xfId="1340"/>
    <cellStyle name="20 % - Akzent1 3 7 2 4 5" xfId="1341"/>
    <cellStyle name="20 % - Akzent1 3 7 2 5" xfId="1342"/>
    <cellStyle name="20 % - Akzent1 3 7 2 6" xfId="1343"/>
    <cellStyle name="20 % - Akzent1 3 7 2 7" xfId="1344"/>
    <cellStyle name="20 % - Akzent1 3 7 2 8" xfId="1345"/>
    <cellStyle name="20 % - Akzent1 3 7 3" xfId="1346"/>
    <cellStyle name="20 % - Akzent1 3 7 3 2" xfId="1347"/>
    <cellStyle name="20 % - Akzent1 3 7 3 2 2" xfId="1348"/>
    <cellStyle name="20 % - Akzent1 3 7 3 2 3" xfId="1349"/>
    <cellStyle name="20 % - Akzent1 3 7 3 2 4" xfId="1350"/>
    <cellStyle name="20 % - Akzent1 3 7 3 2 5" xfId="1351"/>
    <cellStyle name="20 % - Akzent1 3 7 3 3" xfId="1352"/>
    <cellStyle name="20 % - Akzent1 3 7 3 4" xfId="1353"/>
    <cellStyle name="20 % - Akzent1 3 7 3 5" xfId="1354"/>
    <cellStyle name="20 % - Akzent1 3 7 3 6" xfId="1355"/>
    <cellStyle name="20 % - Akzent1 3 7 4" xfId="1356"/>
    <cellStyle name="20 % - Akzent1 3 7 4 2" xfId="1357"/>
    <cellStyle name="20 % - Akzent1 3 7 4 3" xfId="1358"/>
    <cellStyle name="20 % - Akzent1 3 7 4 4" xfId="1359"/>
    <cellStyle name="20 % - Akzent1 3 7 4 5" xfId="1360"/>
    <cellStyle name="20 % - Akzent1 3 7 5" xfId="1361"/>
    <cellStyle name="20 % - Akzent1 3 7 5 2" xfId="1362"/>
    <cellStyle name="20 % - Akzent1 3 7 5 3" xfId="1363"/>
    <cellStyle name="20 % - Akzent1 3 7 5 4" xfId="1364"/>
    <cellStyle name="20 % - Akzent1 3 7 5 5" xfId="1365"/>
    <cellStyle name="20 % - Akzent1 3 7 6" xfId="1366"/>
    <cellStyle name="20 % - Akzent1 3 7 7" xfId="1367"/>
    <cellStyle name="20 % - Akzent1 3 7 8" xfId="1368"/>
    <cellStyle name="20 % - Akzent1 3 7 9" xfId="1369"/>
    <cellStyle name="20 % - Akzent1 3 8" xfId="1370"/>
    <cellStyle name="20 % - Akzent1 3 8 2" xfId="1371"/>
    <cellStyle name="20 % - Akzent1 3 8 2 2" xfId="1372"/>
    <cellStyle name="20 % - Akzent1 3 8 2 2 2" xfId="1373"/>
    <cellStyle name="20 % - Akzent1 3 8 2 2 2 2" xfId="1374"/>
    <cellStyle name="20 % - Akzent1 3 8 2 2 2 3" xfId="1375"/>
    <cellStyle name="20 % - Akzent1 3 8 2 2 2 4" xfId="1376"/>
    <cellStyle name="20 % - Akzent1 3 8 2 2 2 5" xfId="1377"/>
    <cellStyle name="20 % - Akzent1 3 8 2 2 3" xfId="1378"/>
    <cellStyle name="20 % - Akzent1 3 8 2 2 4" xfId="1379"/>
    <cellStyle name="20 % - Akzent1 3 8 2 2 5" xfId="1380"/>
    <cellStyle name="20 % - Akzent1 3 8 2 2 6" xfId="1381"/>
    <cellStyle name="20 % - Akzent1 3 8 2 3" xfId="1382"/>
    <cellStyle name="20 % - Akzent1 3 8 2 3 2" xfId="1383"/>
    <cellStyle name="20 % - Akzent1 3 8 2 3 3" xfId="1384"/>
    <cellStyle name="20 % - Akzent1 3 8 2 3 4" xfId="1385"/>
    <cellStyle name="20 % - Akzent1 3 8 2 3 5" xfId="1386"/>
    <cellStyle name="20 % - Akzent1 3 8 2 4" xfId="1387"/>
    <cellStyle name="20 % - Akzent1 3 8 2 4 2" xfId="1388"/>
    <cellStyle name="20 % - Akzent1 3 8 2 4 3" xfId="1389"/>
    <cellStyle name="20 % - Akzent1 3 8 2 4 4" xfId="1390"/>
    <cellStyle name="20 % - Akzent1 3 8 2 4 5" xfId="1391"/>
    <cellStyle name="20 % - Akzent1 3 8 2 5" xfId="1392"/>
    <cellStyle name="20 % - Akzent1 3 8 2 6" xfId="1393"/>
    <cellStyle name="20 % - Akzent1 3 8 2 7" xfId="1394"/>
    <cellStyle name="20 % - Akzent1 3 8 2 8" xfId="1395"/>
    <cellStyle name="20 % - Akzent1 3 8 3" xfId="1396"/>
    <cellStyle name="20 % - Akzent1 3 8 3 2" xfId="1397"/>
    <cellStyle name="20 % - Akzent1 3 8 3 2 2" xfId="1398"/>
    <cellStyle name="20 % - Akzent1 3 8 3 2 3" xfId="1399"/>
    <cellStyle name="20 % - Akzent1 3 8 3 2 4" xfId="1400"/>
    <cellStyle name="20 % - Akzent1 3 8 3 2 5" xfId="1401"/>
    <cellStyle name="20 % - Akzent1 3 8 3 3" xfId="1402"/>
    <cellStyle name="20 % - Akzent1 3 8 3 4" xfId="1403"/>
    <cellStyle name="20 % - Akzent1 3 8 3 5" xfId="1404"/>
    <cellStyle name="20 % - Akzent1 3 8 3 6" xfId="1405"/>
    <cellStyle name="20 % - Akzent1 3 8 4" xfId="1406"/>
    <cellStyle name="20 % - Akzent1 3 8 4 2" xfId="1407"/>
    <cellStyle name="20 % - Akzent1 3 8 4 3" xfId="1408"/>
    <cellStyle name="20 % - Akzent1 3 8 4 4" xfId="1409"/>
    <cellStyle name="20 % - Akzent1 3 8 4 5" xfId="1410"/>
    <cellStyle name="20 % - Akzent1 3 8 5" xfId="1411"/>
    <cellStyle name="20 % - Akzent1 3 8 5 2" xfId="1412"/>
    <cellStyle name="20 % - Akzent1 3 8 5 3" xfId="1413"/>
    <cellStyle name="20 % - Akzent1 3 8 5 4" xfId="1414"/>
    <cellStyle name="20 % - Akzent1 3 8 5 5" xfId="1415"/>
    <cellStyle name="20 % - Akzent1 3 8 6" xfId="1416"/>
    <cellStyle name="20 % - Akzent1 3 8 7" xfId="1417"/>
    <cellStyle name="20 % - Akzent1 3 8 8" xfId="1418"/>
    <cellStyle name="20 % - Akzent1 3 8 9" xfId="1419"/>
    <cellStyle name="20 % - Akzent1 4" xfId="1420"/>
    <cellStyle name="20 % - Akzent1 4 2" xfId="1421"/>
    <cellStyle name="20 % - Akzent1 4 2 2" xfId="1422"/>
    <cellStyle name="20 % - Akzent1 4 2 2 2" xfId="1423"/>
    <cellStyle name="20 % - Akzent1 4 2 2 2 2" xfId="1424"/>
    <cellStyle name="20 % - Akzent1 4 2 2 2 2 2" xfId="1425"/>
    <cellStyle name="20 % - Akzent1 4 2 2 2 2 2 2" xfId="1426"/>
    <cellStyle name="20 % - Akzent1 4 2 2 2 2 2 2 2" xfId="1427"/>
    <cellStyle name="20 % - Akzent1 4 2 2 2 2 2 2 3" xfId="1428"/>
    <cellStyle name="20 % - Akzent1 4 2 2 2 2 2 2 4" xfId="1429"/>
    <cellStyle name="20 % - Akzent1 4 2 2 2 2 2 2 5" xfId="1430"/>
    <cellStyle name="20 % - Akzent1 4 2 2 2 2 2 3" xfId="1431"/>
    <cellStyle name="20 % - Akzent1 4 2 2 2 2 2 4" xfId="1432"/>
    <cellStyle name="20 % - Akzent1 4 2 2 2 2 2 5" xfId="1433"/>
    <cellStyle name="20 % - Akzent1 4 2 2 2 2 2 6" xfId="1434"/>
    <cellStyle name="20 % - Akzent1 4 2 2 2 2 3" xfId="1435"/>
    <cellStyle name="20 % - Akzent1 4 2 2 2 2 3 2" xfId="1436"/>
    <cellStyle name="20 % - Akzent1 4 2 2 2 2 3 3" xfId="1437"/>
    <cellStyle name="20 % - Akzent1 4 2 2 2 2 3 4" xfId="1438"/>
    <cellStyle name="20 % - Akzent1 4 2 2 2 2 3 5" xfId="1439"/>
    <cellStyle name="20 % - Akzent1 4 2 2 2 2 4" xfId="1440"/>
    <cellStyle name="20 % - Akzent1 4 2 2 2 2 4 2" xfId="1441"/>
    <cellStyle name="20 % - Akzent1 4 2 2 2 2 4 3" xfId="1442"/>
    <cellStyle name="20 % - Akzent1 4 2 2 2 2 4 4" xfId="1443"/>
    <cellStyle name="20 % - Akzent1 4 2 2 2 2 4 5" xfId="1444"/>
    <cellStyle name="20 % - Akzent1 4 2 2 2 2 5" xfId="1445"/>
    <cellStyle name="20 % - Akzent1 4 2 2 2 2 6" xfId="1446"/>
    <cellStyle name="20 % - Akzent1 4 2 2 2 2 7" xfId="1447"/>
    <cellStyle name="20 % - Akzent1 4 2 2 2 2 8" xfId="1448"/>
    <cellStyle name="20 % - Akzent1 4 2 2 2 3" xfId="1449"/>
    <cellStyle name="20 % - Akzent1 4 2 2 2 3 2" xfId="1450"/>
    <cellStyle name="20 % - Akzent1 4 2 2 2 3 2 2" xfId="1451"/>
    <cellStyle name="20 % - Akzent1 4 2 2 2 3 2 3" xfId="1452"/>
    <cellStyle name="20 % - Akzent1 4 2 2 2 3 2 4" xfId="1453"/>
    <cellStyle name="20 % - Akzent1 4 2 2 2 3 2 5" xfId="1454"/>
    <cellStyle name="20 % - Akzent1 4 2 2 2 3 3" xfId="1455"/>
    <cellStyle name="20 % - Akzent1 4 2 2 2 3 4" xfId="1456"/>
    <cellStyle name="20 % - Akzent1 4 2 2 2 3 5" xfId="1457"/>
    <cellStyle name="20 % - Akzent1 4 2 2 2 3 6" xfId="1458"/>
    <cellStyle name="20 % - Akzent1 4 2 2 2 4" xfId="1459"/>
    <cellStyle name="20 % - Akzent1 4 2 2 2 4 2" xfId="1460"/>
    <cellStyle name="20 % - Akzent1 4 2 2 2 4 3" xfId="1461"/>
    <cellStyle name="20 % - Akzent1 4 2 2 2 4 4" xfId="1462"/>
    <cellStyle name="20 % - Akzent1 4 2 2 2 4 5" xfId="1463"/>
    <cellStyle name="20 % - Akzent1 4 2 2 2 5" xfId="1464"/>
    <cellStyle name="20 % - Akzent1 4 2 2 2 5 2" xfId="1465"/>
    <cellStyle name="20 % - Akzent1 4 2 2 2 5 3" xfId="1466"/>
    <cellStyle name="20 % - Akzent1 4 2 2 2 5 4" xfId="1467"/>
    <cellStyle name="20 % - Akzent1 4 2 2 2 5 5" xfId="1468"/>
    <cellStyle name="20 % - Akzent1 4 2 2 2 6" xfId="1469"/>
    <cellStyle name="20 % - Akzent1 4 2 2 2 7" xfId="1470"/>
    <cellStyle name="20 % - Akzent1 4 2 2 2 8" xfId="1471"/>
    <cellStyle name="20 % - Akzent1 4 2 2 2 9" xfId="1472"/>
    <cellStyle name="20 % - Akzent1 4 2 2 3" xfId="1473"/>
    <cellStyle name="20 % - Akzent1 4 2 2 3 2" xfId="1474"/>
    <cellStyle name="20 % - Akzent1 4 2 2 3 2 2" xfId="1475"/>
    <cellStyle name="20 % - Akzent1 4 2 2 3 2 2 2" xfId="1476"/>
    <cellStyle name="20 % - Akzent1 4 2 2 3 2 2 2 2" xfId="1477"/>
    <cellStyle name="20 % - Akzent1 4 2 2 3 2 2 2 3" xfId="1478"/>
    <cellStyle name="20 % - Akzent1 4 2 2 3 2 2 2 4" xfId="1479"/>
    <cellStyle name="20 % - Akzent1 4 2 2 3 2 2 2 5" xfId="1480"/>
    <cellStyle name="20 % - Akzent1 4 2 2 3 2 2 3" xfId="1481"/>
    <cellStyle name="20 % - Akzent1 4 2 2 3 2 2 4" xfId="1482"/>
    <cellStyle name="20 % - Akzent1 4 2 2 3 2 2 5" xfId="1483"/>
    <cellStyle name="20 % - Akzent1 4 2 2 3 2 2 6" xfId="1484"/>
    <cellStyle name="20 % - Akzent1 4 2 2 3 2 3" xfId="1485"/>
    <cellStyle name="20 % - Akzent1 4 2 2 3 2 3 2" xfId="1486"/>
    <cellStyle name="20 % - Akzent1 4 2 2 3 2 3 3" xfId="1487"/>
    <cellStyle name="20 % - Akzent1 4 2 2 3 2 3 4" xfId="1488"/>
    <cellStyle name="20 % - Akzent1 4 2 2 3 2 3 5" xfId="1489"/>
    <cellStyle name="20 % - Akzent1 4 2 2 3 2 4" xfId="1490"/>
    <cellStyle name="20 % - Akzent1 4 2 2 3 2 4 2" xfId="1491"/>
    <cellStyle name="20 % - Akzent1 4 2 2 3 2 4 3" xfId="1492"/>
    <cellStyle name="20 % - Akzent1 4 2 2 3 2 4 4" xfId="1493"/>
    <cellStyle name="20 % - Akzent1 4 2 2 3 2 4 5" xfId="1494"/>
    <cellStyle name="20 % - Akzent1 4 2 2 3 2 5" xfId="1495"/>
    <cellStyle name="20 % - Akzent1 4 2 2 3 2 6" xfId="1496"/>
    <cellStyle name="20 % - Akzent1 4 2 2 3 2 7" xfId="1497"/>
    <cellStyle name="20 % - Akzent1 4 2 2 3 2 8" xfId="1498"/>
    <cellStyle name="20 % - Akzent1 4 2 2 3 3" xfId="1499"/>
    <cellStyle name="20 % - Akzent1 4 2 2 3 3 2" xfId="1500"/>
    <cellStyle name="20 % - Akzent1 4 2 2 3 3 2 2" xfId="1501"/>
    <cellStyle name="20 % - Akzent1 4 2 2 3 3 2 3" xfId="1502"/>
    <cellStyle name="20 % - Akzent1 4 2 2 3 3 2 4" xfId="1503"/>
    <cellStyle name="20 % - Akzent1 4 2 2 3 3 2 5" xfId="1504"/>
    <cellStyle name="20 % - Akzent1 4 2 2 3 3 3" xfId="1505"/>
    <cellStyle name="20 % - Akzent1 4 2 2 3 3 4" xfId="1506"/>
    <cellStyle name="20 % - Akzent1 4 2 2 3 3 5" xfId="1507"/>
    <cellStyle name="20 % - Akzent1 4 2 2 3 3 6" xfId="1508"/>
    <cellStyle name="20 % - Akzent1 4 2 2 3 4" xfId="1509"/>
    <cellStyle name="20 % - Akzent1 4 2 2 3 4 2" xfId="1510"/>
    <cellStyle name="20 % - Akzent1 4 2 2 3 4 3" xfId="1511"/>
    <cellStyle name="20 % - Akzent1 4 2 2 3 4 4" xfId="1512"/>
    <cellStyle name="20 % - Akzent1 4 2 2 3 4 5" xfId="1513"/>
    <cellStyle name="20 % - Akzent1 4 2 2 3 5" xfId="1514"/>
    <cellStyle name="20 % - Akzent1 4 2 2 3 5 2" xfId="1515"/>
    <cellStyle name="20 % - Akzent1 4 2 2 3 5 3" xfId="1516"/>
    <cellStyle name="20 % - Akzent1 4 2 2 3 5 4" xfId="1517"/>
    <cellStyle name="20 % - Akzent1 4 2 2 3 5 5" xfId="1518"/>
    <cellStyle name="20 % - Akzent1 4 2 2 3 6" xfId="1519"/>
    <cellStyle name="20 % - Akzent1 4 2 2 3 7" xfId="1520"/>
    <cellStyle name="20 % - Akzent1 4 2 2 3 8" xfId="1521"/>
    <cellStyle name="20 % - Akzent1 4 2 2 3 9" xfId="1522"/>
    <cellStyle name="20 % - Akzent1 4 2 3" xfId="1523"/>
    <cellStyle name="20 % - Akzent1 4 2 3 2" xfId="1524"/>
    <cellStyle name="20 % - Akzent1 4 2 3 2 2" xfId="1525"/>
    <cellStyle name="20 % - Akzent1 4 2 3 2 2 2" xfId="1526"/>
    <cellStyle name="20 % - Akzent1 4 2 3 2 2 2 2" xfId="1527"/>
    <cellStyle name="20 % - Akzent1 4 2 3 2 2 2 3" xfId="1528"/>
    <cellStyle name="20 % - Akzent1 4 2 3 2 2 2 4" xfId="1529"/>
    <cellStyle name="20 % - Akzent1 4 2 3 2 2 2 5" xfId="1530"/>
    <cellStyle name="20 % - Akzent1 4 2 3 2 2 3" xfId="1531"/>
    <cellStyle name="20 % - Akzent1 4 2 3 2 2 4" xfId="1532"/>
    <cellStyle name="20 % - Akzent1 4 2 3 2 2 5" xfId="1533"/>
    <cellStyle name="20 % - Akzent1 4 2 3 2 2 6" xfId="1534"/>
    <cellStyle name="20 % - Akzent1 4 2 3 2 3" xfId="1535"/>
    <cellStyle name="20 % - Akzent1 4 2 3 2 3 2" xfId="1536"/>
    <cellStyle name="20 % - Akzent1 4 2 3 2 3 3" xfId="1537"/>
    <cellStyle name="20 % - Akzent1 4 2 3 2 3 4" xfId="1538"/>
    <cellStyle name="20 % - Akzent1 4 2 3 2 3 5" xfId="1539"/>
    <cellStyle name="20 % - Akzent1 4 2 3 2 4" xfId="1540"/>
    <cellStyle name="20 % - Akzent1 4 2 3 2 4 2" xfId="1541"/>
    <cellStyle name="20 % - Akzent1 4 2 3 2 4 3" xfId="1542"/>
    <cellStyle name="20 % - Akzent1 4 2 3 2 4 4" xfId="1543"/>
    <cellStyle name="20 % - Akzent1 4 2 3 2 4 5" xfId="1544"/>
    <cellStyle name="20 % - Akzent1 4 2 3 2 5" xfId="1545"/>
    <cellStyle name="20 % - Akzent1 4 2 3 2 6" xfId="1546"/>
    <cellStyle name="20 % - Akzent1 4 2 3 2 7" xfId="1547"/>
    <cellStyle name="20 % - Akzent1 4 2 3 2 8" xfId="1548"/>
    <cellStyle name="20 % - Akzent1 4 2 3 3" xfId="1549"/>
    <cellStyle name="20 % - Akzent1 4 2 3 3 2" xfId="1550"/>
    <cellStyle name="20 % - Akzent1 4 2 3 3 2 2" xfId="1551"/>
    <cellStyle name="20 % - Akzent1 4 2 3 3 2 3" xfId="1552"/>
    <cellStyle name="20 % - Akzent1 4 2 3 3 2 4" xfId="1553"/>
    <cellStyle name="20 % - Akzent1 4 2 3 3 2 5" xfId="1554"/>
    <cellStyle name="20 % - Akzent1 4 2 3 3 3" xfId="1555"/>
    <cellStyle name="20 % - Akzent1 4 2 3 3 4" xfId="1556"/>
    <cellStyle name="20 % - Akzent1 4 2 3 3 5" xfId="1557"/>
    <cellStyle name="20 % - Akzent1 4 2 3 3 6" xfId="1558"/>
    <cellStyle name="20 % - Akzent1 4 2 3 4" xfId="1559"/>
    <cellStyle name="20 % - Akzent1 4 2 3 4 2" xfId="1560"/>
    <cellStyle name="20 % - Akzent1 4 2 3 4 3" xfId="1561"/>
    <cellStyle name="20 % - Akzent1 4 2 3 4 4" xfId="1562"/>
    <cellStyle name="20 % - Akzent1 4 2 3 4 5" xfId="1563"/>
    <cellStyle name="20 % - Akzent1 4 2 3 5" xfId="1564"/>
    <cellStyle name="20 % - Akzent1 4 2 3 5 2" xfId="1565"/>
    <cellStyle name="20 % - Akzent1 4 2 3 5 3" xfId="1566"/>
    <cellStyle name="20 % - Akzent1 4 2 3 5 4" xfId="1567"/>
    <cellStyle name="20 % - Akzent1 4 2 3 5 5" xfId="1568"/>
    <cellStyle name="20 % - Akzent1 4 2 3 6" xfId="1569"/>
    <cellStyle name="20 % - Akzent1 4 2 3 7" xfId="1570"/>
    <cellStyle name="20 % - Akzent1 4 2 3 8" xfId="1571"/>
    <cellStyle name="20 % - Akzent1 4 2 3 9" xfId="1572"/>
    <cellStyle name="20 % - Akzent1 4 2 4" xfId="1573"/>
    <cellStyle name="20 % - Akzent1 4 2 4 2" xfId="1574"/>
    <cellStyle name="20 % - Akzent1 4 2 4 2 2" xfId="1575"/>
    <cellStyle name="20 % - Akzent1 4 2 4 2 2 2" xfId="1576"/>
    <cellStyle name="20 % - Akzent1 4 2 4 2 2 2 2" xfId="1577"/>
    <cellStyle name="20 % - Akzent1 4 2 4 2 2 2 3" xfId="1578"/>
    <cellStyle name="20 % - Akzent1 4 2 4 2 2 2 4" xfId="1579"/>
    <cellStyle name="20 % - Akzent1 4 2 4 2 2 2 5" xfId="1580"/>
    <cellStyle name="20 % - Akzent1 4 2 4 2 2 3" xfId="1581"/>
    <cellStyle name="20 % - Akzent1 4 2 4 2 2 4" xfId="1582"/>
    <cellStyle name="20 % - Akzent1 4 2 4 2 2 5" xfId="1583"/>
    <cellStyle name="20 % - Akzent1 4 2 4 2 2 6" xfId="1584"/>
    <cellStyle name="20 % - Akzent1 4 2 4 2 3" xfId="1585"/>
    <cellStyle name="20 % - Akzent1 4 2 4 2 3 2" xfId="1586"/>
    <cellStyle name="20 % - Akzent1 4 2 4 2 3 3" xfId="1587"/>
    <cellStyle name="20 % - Akzent1 4 2 4 2 3 4" xfId="1588"/>
    <cellStyle name="20 % - Akzent1 4 2 4 2 3 5" xfId="1589"/>
    <cellStyle name="20 % - Akzent1 4 2 4 2 4" xfId="1590"/>
    <cellStyle name="20 % - Akzent1 4 2 4 2 4 2" xfId="1591"/>
    <cellStyle name="20 % - Akzent1 4 2 4 2 4 3" xfId="1592"/>
    <cellStyle name="20 % - Akzent1 4 2 4 2 4 4" xfId="1593"/>
    <cellStyle name="20 % - Akzent1 4 2 4 2 4 5" xfId="1594"/>
    <cellStyle name="20 % - Akzent1 4 2 4 2 5" xfId="1595"/>
    <cellStyle name="20 % - Akzent1 4 2 4 2 6" xfId="1596"/>
    <cellStyle name="20 % - Akzent1 4 2 4 2 7" xfId="1597"/>
    <cellStyle name="20 % - Akzent1 4 2 4 2 8" xfId="1598"/>
    <cellStyle name="20 % - Akzent1 4 2 4 3" xfId="1599"/>
    <cellStyle name="20 % - Akzent1 4 2 4 3 2" xfId="1600"/>
    <cellStyle name="20 % - Akzent1 4 2 4 3 2 2" xfId="1601"/>
    <cellStyle name="20 % - Akzent1 4 2 4 3 2 3" xfId="1602"/>
    <cellStyle name="20 % - Akzent1 4 2 4 3 2 4" xfId="1603"/>
    <cellStyle name="20 % - Akzent1 4 2 4 3 2 5" xfId="1604"/>
    <cellStyle name="20 % - Akzent1 4 2 4 3 3" xfId="1605"/>
    <cellStyle name="20 % - Akzent1 4 2 4 3 4" xfId="1606"/>
    <cellStyle name="20 % - Akzent1 4 2 4 3 5" xfId="1607"/>
    <cellStyle name="20 % - Akzent1 4 2 4 3 6" xfId="1608"/>
    <cellStyle name="20 % - Akzent1 4 2 4 4" xfId="1609"/>
    <cellStyle name="20 % - Akzent1 4 2 4 4 2" xfId="1610"/>
    <cellStyle name="20 % - Akzent1 4 2 4 4 3" xfId="1611"/>
    <cellStyle name="20 % - Akzent1 4 2 4 4 4" xfId="1612"/>
    <cellStyle name="20 % - Akzent1 4 2 4 4 5" xfId="1613"/>
    <cellStyle name="20 % - Akzent1 4 2 4 5" xfId="1614"/>
    <cellStyle name="20 % - Akzent1 4 2 4 5 2" xfId="1615"/>
    <cellStyle name="20 % - Akzent1 4 2 4 5 3" xfId="1616"/>
    <cellStyle name="20 % - Akzent1 4 2 4 5 4" xfId="1617"/>
    <cellStyle name="20 % - Akzent1 4 2 4 5 5" xfId="1618"/>
    <cellStyle name="20 % - Akzent1 4 2 4 6" xfId="1619"/>
    <cellStyle name="20 % - Akzent1 4 2 4 7" xfId="1620"/>
    <cellStyle name="20 % - Akzent1 4 2 4 8" xfId="1621"/>
    <cellStyle name="20 % - Akzent1 4 2 4 9" xfId="1622"/>
    <cellStyle name="20 % - Akzent1 4 3" xfId="1623"/>
    <cellStyle name="20 % - Akzent1 4 3 2" xfId="1624"/>
    <cellStyle name="20 % - Akzent1 4 3 2 2" xfId="1625"/>
    <cellStyle name="20 % - Akzent1 4 3 2 2 2" xfId="1626"/>
    <cellStyle name="20 % - Akzent1 4 3 2 2 2 2" xfId="1627"/>
    <cellStyle name="20 % - Akzent1 4 3 2 2 2 2 2" xfId="1628"/>
    <cellStyle name="20 % - Akzent1 4 3 2 2 2 2 2 2" xfId="1629"/>
    <cellStyle name="20 % - Akzent1 4 3 2 2 2 2 2 3" xfId="1630"/>
    <cellStyle name="20 % - Akzent1 4 3 2 2 2 2 2 4" xfId="1631"/>
    <cellStyle name="20 % - Akzent1 4 3 2 2 2 2 2 5" xfId="1632"/>
    <cellStyle name="20 % - Akzent1 4 3 2 2 2 2 3" xfId="1633"/>
    <cellStyle name="20 % - Akzent1 4 3 2 2 2 2 4" xfId="1634"/>
    <cellStyle name="20 % - Akzent1 4 3 2 2 2 2 5" xfId="1635"/>
    <cellStyle name="20 % - Akzent1 4 3 2 2 2 2 6" xfId="1636"/>
    <cellStyle name="20 % - Akzent1 4 3 2 2 2 3" xfId="1637"/>
    <cellStyle name="20 % - Akzent1 4 3 2 2 2 3 2" xfId="1638"/>
    <cellStyle name="20 % - Akzent1 4 3 2 2 2 3 3" xfId="1639"/>
    <cellStyle name="20 % - Akzent1 4 3 2 2 2 3 4" xfId="1640"/>
    <cellStyle name="20 % - Akzent1 4 3 2 2 2 3 5" xfId="1641"/>
    <cellStyle name="20 % - Akzent1 4 3 2 2 2 4" xfId="1642"/>
    <cellStyle name="20 % - Akzent1 4 3 2 2 2 4 2" xfId="1643"/>
    <cellStyle name="20 % - Akzent1 4 3 2 2 2 4 3" xfId="1644"/>
    <cellStyle name="20 % - Akzent1 4 3 2 2 2 4 4" xfId="1645"/>
    <cellStyle name="20 % - Akzent1 4 3 2 2 2 4 5" xfId="1646"/>
    <cellStyle name="20 % - Akzent1 4 3 2 2 2 5" xfId="1647"/>
    <cellStyle name="20 % - Akzent1 4 3 2 2 2 6" xfId="1648"/>
    <cellStyle name="20 % - Akzent1 4 3 2 2 2 7" xfId="1649"/>
    <cellStyle name="20 % - Akzent1 4 3 2 2 2 8" xfId="1650"/>
    <cellStyle name="20 % - Akzent1 4 3 2 2 3" xfId="1651"/>
    <cellStyle name="20 % - Akzent1 4 3 2 2 3 2" xfId="1652"/>
    <cellStyle name="20 % - Akzent1 4 3 2 2 3 2 2" xfId="1653"/>
    <cellStyle name="20 % - Akzent1 4 3 2 2 3 2 3" xfId="1654"/>
    <cellStyle name="20 % - Akzent1 4 3 2 2 3 2 4" xfId="1655"/>
    <cellStyle name="20 % - Akzent1 4 3 2 2 3 2 5" xfId="1656"/>
    <cellStyle name="20 % - Akzent1 4 3 2 2 3 3" xfId="1657"/>
    <cellStyle name="20 % - Akzent1 4 3 2 2 3 4" xfId="1658"/>
    <cellStyle name="20 % - Akzent1 4 3 2 2 3 5" xfId="1659"/>
    <cellStyle name="20 % - Akzent1 4 3 2 2 3 6" xfId="1660"/>
    <cellStyle name="20 % - Akzent1 4 3 2 2 4" xfId="1661"/>
    <cellStyle name="20 % - Akzent1 4 3 2 2 4 2" xfId="1662"/>
    <cellStyle name="20 % - Akzent1 4 3 2 2 4 3" xfId="1663"/>
    <cellStyle name="20 % - Akzent1 4 3 2 2 4 4" xfId="1664"/>
    <cellStyle name="20 % - Akzent1 4 3 2 2 4 5" xfId="1665"/>
    <cellStyle name="20 % - Akzent1 4 3 2 2 5" xfId="1666"/>
    <cellStyle name="20 % - Akzent1 4 3 2 2 5 2" xfId="1667"/>
    <cellStyle name="20 % - Akzent1 4 3 2 2 5 3" xfId="1668"/>
    <cellStyle name="20 % - Akzent1 4 3 2 2 5 4" xfId="1669"/>
    <cellStyle name="20 % - Akzent1 4 3 2 2 5 5" xfId="1670"/>
    <cellStyle name="20 % - Akzent1 4 3 2 2 6" xfId="1671"/>
    <cellStyle name="20 % - Akzent1 4 3 2 2 7" xfId="1672"/>
    <cellStyle name="20 % - Akzent1 4 3 2 2 8" xfId="1673"/>
    <cellStyle name="20 % - Akzent1 4 3 2 2 9" xfId="1674"/>
    <cellStyle name="20 % - Akzent1 4 3 3" xfId="1675"/>
    <cellStyle name="20 % - Akzent1 4 3 3 2" xfId="1676"/>
    <cellStyle name="20 % - Akzent1 4 3 3 2 2" xfId="1677"/>
    <cellStyle name="20 % - Akzent1 4 3 3 2 2 2" xfId="1678"/>
    <cellStyle name="20 % - Akzent1 4 3 3 2 2 2 2" xfId="1679"/>
    <cellStyle name="20 % - Akzent1 4 3 3 2 2 2 3" xfId="1680"/>
    <cellStyle name="20 % - Akzent1 4 3 3 2 2 2 4" xfId="1681"/>
    <cellStyle name="20 % - Akzent1 4 3 3 2 2 2 5" xfId="1682"/>
    <cellStyle name="20 % - Akzent1 4 3 3 2 2 3" xfId="1683"/>
    <cellStyle name="20 % - Akzent1 4 3 3 2 2 4" xfId="1684"/>
    <cellStyle name="20 % - Akzent1 4 3 3 2 2 5" xfId="1685"/>
    <cellStyle name="20 % - Akzent1 4 3 3 2 2 6" xfId="1686"/>
    <cellStyle name="20 % - Akzent1 4 3 3 2 3" xfId="1687"/>
    <cellStyle name="20 % - Akzent1 4 3 3 2 3 2" xfId="1688"/>
    <cellStyle name="20 % - Akzent1 4 3 3 2 3 3" xfId="1689"/>
    <cellStyle name="20 % - Akzent1 4 3 3 2 3 4" xfId="1690"/>
    <cellStyle name="20 % - Akzent1 4 3 3 2 3 5" xfId="1691"/>
    <cellStyle name="20 % - Akzent1 4 3 3 2 4" xfId="1692"/>
    <cellStyle name="20 % - Akzent1 4 3 3 2 4 2" xfId="1693"/>
    <cellStyle name="20 % - Akzent1 4 3 3 2 4 3" xfId="1694"/>
    <cellStyle name="20 % - Akzent1 4 3 3 2 4 4" xfId="1695"/>
    <cellStyle name="20 % - Akzent1 4 3 3 2 4 5" xfId="1696"/>
    <cellStyle name="20 % - Akzent1 4 3 3 2 5" xfId="1697"/>
    <cellStyle name="20 % - Akzent1 4 3 3 2 6" xfId="1698"/>
    <cellStyle name="20 % - Akzent1 4 3 3 2 7" xfId="1699"/>
    <cellStyle name="20 % - Akzent1 4 3 3 2 8" xfId="1700"/>
    <cellStyle name="20 % - Akzent1 4 3 3 3" xfId="1701"/>
    <cellStyle name="20 % - Akzent1 4 3 3 3 2" xfId="1702"/>
    <cellStyle name="20 % - Akzent1 4 3 3 3 2 2" xfId="1703"/>
    <cellStyle name="20 % - Akzent1 4 3 3 3 2 3" xfId="1704"/>
    <cellStyle name="20 % - Akzent1 4 3 3 3 2 4" xfId="1705"/>
    <cellStyle name="20 % - Akzent1 4 3 3 3 2 5" xfId="1706"/>
    <cellStyle name="20 % - Akzent1 4 3 3 3 3" xfId="1707"/>
    <cellStyle name="20 % - Akzent1 4 3 3 3 4" xfId="1708"/>
    <cellStyle name="20 % - Akzent1 4 3 3 3 5" xfId="1709"/>
    <cellStyle name="20 % - Akzent1 4 3 3 3 6" xfId="1710"/>
    <cellStyle name="20 % - Akzent1 4 3 3 4" xfId="1711"/>
    <cellStyle name="20 % - Akzent1 4 3 3 4 2" xfId="1712"/>
    <cellStyle name="20 % - Akzent1 4 3 3 4 3" xfId="1713"/>
    <cellStyle name="20 % - Akzent1 4 3 3 4 4" xfId="1714"/>
    <cellStyle name="20 % - Akzent1 4 3 3 4 5" xfId="1715"/>
    <cellStyle name="20 % - Akzent1 4 3 3 5" xfId="1716"/>
    <cellStyle name="20 % - Akzent1 4 3 3 5 2" xfId="1717"/>
    <cellStyle name="20 % - Akzent1 4 3 3 5 3" xfId="1718"/>
    <cellStyle name="20 % - Akzent1 4 3 3 5 4" xfId="1719"/>
    <cellStyle name="20 % - Akzent1 4 3 3 5 5" xfId="1720"/>
    <cellStyle name="20 % - Akzent1 4 3 3 6" xfId="1721"/>
    <cellStyle name="20 % - Akzent1 4 3 3 7" xfId="1722"/>
    <cellStyle name="20 % - Akzent1 4 3 3 8" xfId="1723"/>
    <cellStyle name="20 % - Akzent1 4 3 3 9" xfId="1724"/>
    <cellStyle name="20 % - Akzent1 4 4" xfId="1725"/>
    <cellStyle name="20 % - Akzent1 4 4 2" xfId="1726"/>
    <cellStyle name="20 % - Akzent1 4 4 2 2" xfId="1727"/>
    <cellStyle name="20 % - Akzent1 4 4 2 2 2" xfId="1728"/>
    <cellStyle name="20 % - Akzent1 4 4 2 2 2 2" xfId="1729"/>
    <cellStyle name="20 % - Akzent1 4 4 2 2 2 2 2" xfId="1730"/>
    <cellStyle name="20 % - Akzent1 4 4 2 2 2 2 3" xfId="1731"/>
    <cellStyle name="20 % - Akzent1 4 4 2 2 2 2 4" xfId="1732"/>
    <cellStyle name="20 % - Akzent1 4 4 2 2 2 2 5" xfId="1733"/>
    <cellStyle name="20 % - Akzent1 4 4 2 2 2 3" xfId="1734"/>
    <cellStyle name="20 % - Akzent1 4 4 2 2 2 4" xfId="1735"/>
    <cellStyle name="20 % - Akzent1 4 4 2 2 2 5" xfId="1736"/>
    <cellStyle name="20 % - Akzent1 4 4 2 2 2 6" xfId="1737"/>
    <cellStyle name="20 % - Akzent1 4 4 2 2 3" xfId="1738"/>
    <cellStyle name="20 % - Akzent1 4 4 2 2 3 2" xfId="1739"/>
    <cellStyle name="20 % - Akzent1 4 4 2 2 3 3" xfId="1740"/>
    <cellStyle name="20 % - Akzent1 4 4 2 2 3 4" xfId="1741"/>
    <cellStyle name="20 % - Akzent1 4 4 2 2 3 5" xfId="1742"/>
    <cellStyle name="20 % - Akzent1 4 4 2 2 4" xfId="1743"/>
    <cellStyle name="20 % - Akzent1 4 4 2 2 4 2" xfId="1744"/>
    <cellStyle name="20 % - Akzent1 4 4 2 2 4 3" xfId="1745"/>
    <cellStyle name="20 % - Akzent1 4 4 2 2 4 4" xfId="1746"/>
    <cellStyle name="20 % - Akzent1 4 4 2 2 4 5" xfId="1747"/>
    <cellStyle name="20 % - Akzent1 4 4 2 2 5" xfId="1748"/>
    <cellStyle name="20 % - Akzent1 4 4 2 2 6" xfId="1749"/>
    <cellStyle name="20 % - Akzent1 4 4 2 2 7" xfId="1750"/>
    <cellStyle name="20 % - Akzent1 4 4 2 2 8" xfId="1751"/>
    <cellStyle name="20 % - Akzent1 4 4 2 3" xfId="1752"/>
    <cellStyle name="20 % - Akzent1 4 4 2 3 2" xfId="1753"/>
    <cellStyle name="20 % - Akzent1 4 4 2 3 2 2" xfId="1754"/>
    <cellStyle name="20 % - Akzent1 4 4 2 3 2 3" xfId="1755"/>
    <cellStyle name="20 % - Akzent1 4 4 2 3 2 4" xfId="1756"/>
    <cellStyle name="20 % - Akzent1 4 4 2 3 2 5" xfId="1757"/>
    <cellStyle name="20 % - Akzent1 4 4 2 3 3" xfId="1758"/>
    <cellStyle name="20 % - Akzent1 4 4 2 3 4" xfId="1759"/>
    <cellStyle name="20 % - Akzent1 4 4 2 3 5" xfId="1760"/>
    <cellStyle name="20 % - Akzent1 4 4 2 3 6" xfId="1761"/>
    <cellStyle name="20 % - Akzent1 4 4 2 4" xfId="1762"/>
    <cellStyle name="20 % - Akzent1 4 4 2 4 2" xfId="1763"/>
    <cellStyle name="20 % - Akzent1 4 4 2 4 3" xfId="1764"/>
    <cellStyle name="20 % - Akzent1 4 4 2 4 4" xfId="1765"/>
    <cellStyle name="20 % - Akzent1 4 4 2 4 5" xfId="1766"/>
    <cellStyle name="20 % - Akzent1 4 4 2 5" xfId="1767"/>
    <cellStyle name="20 % - Akzent1 4 4 2 5 2" xfId="1768"/>
    <cellStyle name="20 % - Akzent1 4 4 2 5 3" xfId="1769"/>
    <cellStyle name="20 % - Akzent1 4 4 2 5 4" xfId="1770"/>
    <cellStyle name="20 % - Akzent1 4 4 2 5 5" xfId="1771"/>
    <cellStyle name="20 % - Akzent1 4 4 2 6" xfId="1772"/>
    <cellStyle name="20 % - Akzent1 4 4 2 7" xfId="1773"/>
    <cellStyle name="20 % - Akzent1 4 4 2 8" xfId="1774"/>
    <cellStyle name="20 % - Akzent1 4 4 2 9" xfId="1775"/>
    <cellStyle name="20 % - Akzent1 4 5" xfId="1776"/>
    <cellStyle name="20 % - Akzent1 4 6" xfId="1777"/>
    <cellStyle name="20 % - Akzent1 4 6 2" xfId="1778"/>
    <cellStyle name="20 % - Akzent1 4 6 2 2" xfId="1779"/>
    <cellStyle name="20 % - Akzent1 4 6 2 2 2" xfId="1780"/>
    <cellStyle name="20 % - Akzent1 4 6 2 2 2 2" xfId="1781"/>
    <cellStyle name="20 % - Akzent1 4 6 2 2 2 3" xfId="1782"/>
    <cellStyle name="20 % - Akzent1 4 6 2 2 2 4" xfId="1783"/>
    <cellStyle name="20 % - Akzent1 4 6 2 2 2 5" xfId="1784"/>
    <cellStyle name="20 % - Akzent1 4 6 2 2 3" xfId="1785"/>
    <cellStyle name="20 % - Akzent1 4 6 2 2 4" xfId="1786"/>
    <cellStyle name="20 % - Akzent1 4 6 2 2 5" xfId="1787"/>
    <cellStyle name="20 % - Akzent1 4 6 2 2 6" xfId="1788"/>
    <cellStyle name="20 % - Akzent1 4 6 2 3" xfId="1789"/>
    <cellStyle name="20 % - Akzent1 4 6 2 3 2" xfId="1790"/>
    <cellStyle name="20 % - Akzent1 4 6 2 3 3" xfId="1791"/>
    <cellStyle name="20 % - Akzent1 4 6 2 3 4" xfId="1792"/>
    <cellStyle name="20 % - Akzent1 4 6 2 3 5" xfId="1793"/>
    <cellStyle name="20 % - Akzent1 4 6 2 4" xfId="1794"/>
    <cellStyle name="20 % - Akzent1 4 6 2 4 2" xfId="1795"/>
    <cellStyle name="20 % - Akzent1 4 6 2 4 3" xfId="1796"/>
    <cellStyle name="20 % - Akzent1 4 6 2 4 4" xfId="1797"/>
    <cellStyle name="20 % - Akzent1 4 6 2 4 5" xfId="1798"/>
    <cellStyle name="20 % - Akzent1 4 6 2 5" xfId="1799"/>
    <cellStyle name="20 % - Akzent1 4 6 2 6" xfId="1800"/>
    <cellStyle name="20 % - Akzent1 4 6 2 7" xfId="1801"/>
    <cellStyle name="20 % - Akzent1 4 6 2 8" xfId="1802"/>
    <cellStyle name="20 % - Akzent1 4 6 3" xfId="1803"/>
    <cellStyle name="20 % - Akzent1 4 6 3 2" xfId="1804"/>
    <cellStyle name="20 % - Akzent1 4 6 3 2 2" xfId="1805"/>
    <cellStyle name="20 % - Akzent1 4 6 3 2 3" xfId="1806"/>
    <cellStyle name="20 % - Akzent1 4 6 3 2 4" xfId="1807"/>
    <cellStyle name="20 % - Akzent1 4 6 3 2 5" xfId="1808"/>
    <cellStyle name="20 % - Akzent1 4 6 3 3" xfId="1809"/>
    <cellStyle name="20 % - Akzent1 4 6 3 4" xfId="1810"/>
    <cellStyle name="20 % - Akzent1 4 6 3 5" xfId="1811"/>
    <cellStyle name="20 % - Akzent1 4 6 3 6" xfId="1812"/>
    <cellStyle name="20 % - Akzent1 4 6 4" xfId="1813"/>
    <cellStyle name="20 % - Akzent1 4 6 4 2" xfId="1814"/>
    <cellStyle name="20 % - Akzent1 4 6 4 3" xfId="1815"/>
    <cellStyle name="20 % - Akzent1 4 6 4 4" xfId="1816"/>
    <cellStyle name="20 % - Akzent1 4 6 4 5" xfId="1817"/>
    <cellStyle name="20 % - Akzent1 4 6 5" xfId="1818"/>
    <cellStyle name="20 % - Akzent1 4 6 5 2" xfId="1819"/>
    <cellStyle name="20 % - Akzent1 4 6 5 3" xfId="1820"/>
    <cellStyle name="20 % - Akzent1 4 6 5 4" xfId="1821"/>
    <cellStyle name="20 % - Akzent1 4 6 5 5" xfId="1822"/>
    <cellStyle name="20 % - Akzent1 4 6 6" xfId="1823"/>
    <cellStyle name="20 % - Akzent1 4 6 7" xfId="1824"/>
    <cellStyle name="20 % - Akzent1 4 6 8" xfId="1825"/>
    <cellStyle name="20 % - Akzent1 4 6 9" xfId="1826"/>
    <cellStyle name="20 % - Akzent1 5" xfId="1827"/>
    <cellStyle name="20 % - Akzent1 5 2" xfId="1828"/>
    <cellStyle name="20 % - Akzent1 5 2 2" xfId="1829"/>
    <cellStyle name="20 % - Akzent1 5 2 2 2" xfId="1830"/>
    <cellStyle name="20 % - Akzent1 5 2 2 2 2" xfId="1831"/>
    <cellStyle name="20 % - Akzent1 5 2 2 2 2 2" xfId="1832"/>
    <cellStyle name="20 % - Akzent1 5 2 2 2 2 2 2" xfId="1833"/>
    <cellStyle name="20 % - Akzent1 5 2 2 2 2 2 2 2" xfId="1834"/>
    <cellStyle name="20 % - Akzent1 5 2 2 2 2 2 2 3" xfId="1835"/>
    <cellStyle name="20 % - Akzent1 5 2 2 2 2 2 2 4" xfId="1836"/>
    <cellStyle name="20 % - Akzent1 5 2 2 2 2 2 2 5" xfId="1837"/>
    <cellStyle name="20 % - Akzent1 5 2 2 2 2 2 3" xfId="1838"/>
    <cellStyle name="20 % - Akzent1 5 2 2 2 2 2 4" xfId="1839"/>
    <cellStyle name="20 % - Akzent1 5 2 2 2 2 2 5" xfId="1840"/>
    <cellStyle name="20 % - Akzent1 5 2 2 2 2 2 6" xfId="1841"/>
    <cellStyle name="20 % - Akzent1 5 2 2 2 2 3" xfId="1842"/>
    <cellStyle name="20 % - Akzent1 5 2 2 2 2 3 2" xfId="1843"/>
    <cellStyle name="20 % - Akzent1 5 2 2 2 2 3 3" xfId="1844"/>
    <cellStyle name="20 % - Akzent1 5 2 2 2 2 3 4" xfId="1845"/>
    <cellStyle name="20 % - Akzent1 5 2 2 2 2 3 5" xfId="1846"/>
    <cellStyle name="20 % - Akzent1 5 2 2 2 2 4" xfId="1847"/>
    <cellStyle name="20 % - Akzent1 5 2 2 2 2 4 2" xfId="1848"/>
    <cellStyle name="20 % - Akzent1 5 2 2 2 2 4 3" xfId="1849"/>
    <cellStyle name="20 % - Akzent1 5 2 2 2 2 4 4" xfId="1850"/>
    <cellStyle name="20 % - Akzent1 5 2 2 2 2 4 5" xfId="1851"/>
    <cellStyle name="20 % - Akzent1 5 2 2 2 2 5" xfId="1852"/>
    <cellStyle name="20 % - Akzent1 5 2 2 2 2 6" xfId="1853"/>
    <cellStyle name="20 % - Akzent1 5 2 2 2 2 7" xfId="1854"/>
    <cellStyle name="20 % - Akzent1 5 2 2 2 2 8" xfId="1855"/>
    <cellStyle name="20 % - Akzent1 5 2 2 2 3" xfId="1856"/>
    <cellStyle name="20 % - Akzent1 5 2 2 2 3 2" xfId="1857"/>
    <cellStyle name="20 % - Akzent1 5 2 2 2 3 2 2" xfId="1858"/>
    <cellStyle name="20 % - Akzent1 5 2 2 2 3 2 3" xfId="1859"/>
    <cellStyle name="20 % - Akzent1 5 2 2 2 3 2 4" xfId="1860"/>
    <cellStyle name="20 % - Akzent1 5 2 2 2 3 2 5" xfId="1861"/>
    <cellStyle name="20 % - Akzent1 5 2 2 2 3 3" xfId="1862"/>
    <cellStyle name="20 % - Akzent1 5 2 2 2 3 4" xfId="1863"/>
    <cellStyle name="20 % - Akzent1 5 2 2 2 3 5" xfId="1864"/>
    <cellStyle name="20 % - Akzent1 5 2 2 2 3 6" xfId="1865"/>
    <cellStyle name="20 % - Akzent1 5 2 2 2 4" xfId="1866"/>
    <cellStyle name="20 % - Akzent1 5 2 2 2 4 2" xfId="1867"/>
    <cellStyle name="20 % - Akzent1 5 2 2 2 4 3" xfId="1868"/>
    <cellStyle name="20 % - Akzent1 5 2 2 2 4 4" xfId="1869"/>
    <cellStyle name="20 % - Akzent1 5 2 2 2 4 5" xfId="1870"/>
    <cellStyle name="20 % - Akzent1 5 2 2 2 5" xfId="1871"/>
    <cellStyle name="20 % - Akzent1 5 2 2 2 5 2" xfId="1872"/>
    <cellStyle name="20 % - Akzent1 5 2 2 2 5 3" xfId="1873"/>
    <cellStyle name="20 % - Akzent1 5 2 2 2 5 4" xfId="1874"/>
    <cellStyle name="20 % - Akzent1 5 2 2 2 5 5" xfId="1875"/>
    <cellStyle name="20 % - Akzent1 5 2 2 2 6" xfId="1876"/>
    <cellStyle name="20 % - Akzent1 5 2 2 2 7" xfId="1877"/>
    <cellStyle name="20 % - Akzent1 5 2 2 2 8" xfId="1878"/>
    <cellStyle name="20 % - Akzent1 5 2 2 2 9" xfId="1879"/>
    <cellStyle name="20 % - Akzent1 5 2 3" xfId="1880"/>
    <cellStyle name="20 % - Akzent1 5 2 3 2" xfId="1881"/>
    <cellStyle name="20 % - Akzent1 5 2 3 2 2" xfId="1882"/>
    <cellStyle name="20 % - Akzent1 5 2 3 2 2 2" xfId="1883"/>
    <cellStyle name="20 % - Akzent1 5 2 3 2 2 2 2" xfId="1884"/>
    <cellStyle name="20 % - Akzent1 5 2 3 2 2 2 3" xfId="1885"/>
    <cellStyle name="20 % - Akzent1 5 2 3 2 2 2 4" xfId="1886"/>
    <cellStyle name="20 % - Akzent1 5 2 3 2 2 2 5" xfId="1887"/>
    <cellStyle name="20 % - Akzent1 5 2 3 2 2 3" xfId="1888"/>
    <cellStyle name="20 % - Akzent1 5 2 3 2 2 4" xfId="1889"/>
    <cellStyle name="20 % - Akzent1 5 2 3 2 2 5" xfId="1890"/>
    <cellStyle name="20 % - Akzent1 5 2 3 2 2 6" xfId="1891"/>
    <cellStyle name="20 % - Akzent1 5 2 3 2 3" xfId="1892"/>
    <cellStyle name="20 % - Akzent1 5 2 3 2 3 2" xfId="1893"/>
    <cellStyle name="20 % - Akzent1 5 2 3 2 3 3" xfId="1894"/>
    <cellStyle name="20 % - Akzent1 5 2 3 2 3 4" xfId="1895"/>
    <cellStyle name="20 % - Akzent1 5 2 3 2 3 5" xfId="1896"/>
    <cellStyle name="20 % - Akzent1 5 2 3 2 4" xfId="1897"/>
    <cellStyle name="20 % - Akzent1 5 2 3 2 4 2" xfId="1898"/>
    <cellStyle name="20 % - Akzent1 5 2 3 2 4 3" xfId="1899"/>
    <cellStyle name="20 % - Akzent1 5 2 3 2 4 4" xfId="1900"/>
    <cellStyle name="20 % - Akzent1 5 2 3 2 4 5" xfId="1901"/>
    <cellStyle name="20 % - Akzent1 5 2 3 2 5" xfId="1902"/>
    <cellStyle name="20 % - Akzent1 5 2 3 2 6" xfId="1903"/>
    <cellStyle name="20 % - Akzent1 5 2 3 2 7" xfId="1904"/>
    <cellStyle name="20 % - Akzent1 5 2 3 2 8" xfId="1905"/>
    <cellStyle name="20 % - Akzent1 5 2 3 3" xfId="1906"/>
    <cellStyle name="20 % - Akzent1 5 2 3 3 2" xfId="1907"/>
    <cellStyle name="20 % - Akzent1 5 2 3 3 2 2" xfId="1908"/>
    <cellStyle name="20 % - Akzent1 5 2 3 3 2 3" xfId="1909"/>
    <cellStyle name="20 % - Akzent1 5 2 3 3 2 4" xfId="1910"/>
    <cellStyle name="20 % - Akzent1 5 2 3 3 2 5" xfId="1911"/>
    <cellStyle name="20 % - Akzent1 5 2 3 3 3" xfId="1912"/>
    <cellStyle name="20 % - Akzent1 5 2 3 3 4" xfId="1913"/>
    <cellStyle name="20 % - Akzent1 5 2 3 3 5" xfId="1914"/>
    <cellStyle name="20 % - Akzent1 5 2 3 3 6" xfId="1915"/>
    <cellStyle name="20 % - Akzent1 5 2 3 4" xfId="1916"/>
    <cellStyle name="20 % - Akzent1 5 2 3 4 2" xfId="1917"/>
    <cellStyle name="20 % - Akzent1 5 2 3 4 3" xfId="1918"/>
    <cellStyle name="20 % - Akzent1 5 2 3 4 4" xfId="1919"/>
    <cellStyle name="20 % - Akzent1 5 2 3 4 5" xfId="1920"/>
    <cellStyle name="20 % - Akzent1 5 2 3 5" xfId="1921"/>
    <cellStyle name="20 % - Akzent1 5 2 3 5 2" xfId="1922"/>
    <cellStyle name="20 % - Akzent1 5 2 3 5 3" xfId="1923"/>
    <cellStyle name="20 % - Akzent1 5 2 3 5 4" xfId="1924"/>
    <cellStyle name="20 % - Akzent1 5 2 3 5 5" xfId="1925"/>
    <cellStyle name="20 % - Akzent1 5 2 3 6" xfId="1926"/>
    <cellStyle name="20 % - Akzent1 5 2 3 7" xfId="1927"/>
    <cellStyle name="20 % - Akzent1 5 2 3 8" xfId="1928"/>
    <cellStyle name="20 % - Akzent1 5 2 3 9" xfId="1929"/>
    <cellStyle name="20 % - Akzent1 5 3" xfId="1930"/>
    <cellStyle name="20 % - Akzent1 5 3 2" xfId="1931"/>
    <cellStyle name="20 % - Akzent1 5 3 3" xfId="1932"/>
    <cellStyle name="20 % - Akzent1 5 3 3 2" xfId="1933"/>
    <cellStyle name="20 % - Akzent1 5 3 3 2 2" xfId="1934"/>
    <cellStyle name="20 % - Akzent1 5 3 3 2 2 2" xfId="1935"/>
    <cellStyle name="20 % - Akzent1 5 3 3 2 2 2 2" xfId="1936"/>
    <cellStyle name="20 % - Akzent1 5 3 3 2 2 2 3" xfId="1937"/>
    <cellStyle name="20 % - Akzent1 5 3 3 2 2 2 4" xfId="1938"/>
    <cellStyle name="20 % - Akzent1 5 3 3 2 2 2 5" xfId="1939"/>
    <cellStyle name="20 % - Akzent1 5 3 3 2 2 3" xfId="1940"/>
    <cellStyle name="20 % - Akzent1 5 3 3 2 2 4" xfId="1941"/>
    <cellStyle name="20 % - Akzent1 5 3 3 2 2 5" xfId="1942"/>
    <cellStyle name="20 % - Akzent1 5 3 3 2 2 6" xfId="1943"/>
    <cellStyle name="20 % - Akzent1 5 3 3 2 3" xfId="1944"/>
    <cellStyle name="20 % - Akzent1 5 3 3 2 3 2" xfId="1945"/>
    <cellStyle name="20 % - Akzent1 5 3 3 2 3 3" xfId="1946"/>
    <cellStyle name="20 % - Akzent1 5 3 3 2 3 4" xfId="1947"/>
    <cellStyle name="20 % - Akzent1 5 3 3 2 3 5" xfId="1948"/>
    <cellStyle name="20 % - Akzent1 5 3 3 2 4" xfId="1949"/>
    <cellStyle name="20 % - Akzent1 5 3 3 2 4 2" xfId="1950"/>
    <cellStyle name="20 % - Akzent1 5 3 3 2 4 3" xfId="1951"/>
    <cellStyle name="20 % - Akzent1 5 3 3 2 4 4" xfId="1952"/>
    <cellStyle name="20 % - Akzent1 5 3 3 2 4 5" xfId="1953"/>
    <cellStyle name="20 % - Akzent1 5 3 3 2 5" xfId="1954"/>
    <cellStyle name="20 % - Akzent1 5 3 3 2 6" xfId="1955"/>
    <cellStyle name="20 % - Akzent1 5 3 3 2 7" xfId="1956"/>
    <cellStyle name="20 % - Akzent1 5 3 3 2 8" xfId="1957"/>
    <cellStyle name="20 % - Akzent1 5 3 3 3" xfId="1958"/>
    <cellStyle name="20 % - Akzent1 5 3 3 3 2" xfId="1959"/>
    <cellStyle name="20 % - Akzent1 5 3 3 3 2 2" xfId="1960"/>
    <cellStyle name="20 % - Akzent1 5 3 3 3 2 3" xfId="1961"/>
    <cellStyle name="20 % - Akzent1 5 3 3 3 2 4" xfId="1962"/>
    <cellStyle name="20 % - Akzent1 5 3 3 3 2 5" xfId="1963"/>
    <cellStyle name="20 % - Akzent1 5 3 3 3 3" xfId="1964"/>
    <cellStyle name="20 % - Akzent1 5 3 3 3 4" xfId="1965"/>
    <cellStyle name="20 % - Akzent1 5 3 3 3 5" xfId="1966"/>
    <cellStyle name="20 % - Akzent1 5 3 3 3 6" xfId="1967"/>
    <cellStyle name="20 % - Akzent1 5 3 3 4" xfId="1968"/>
    <cellStyle name="20 % - Akzent1 5 3 3 4 2" xfId="1969"/>
    <cellStyle name="20 % - Akzent1 5 3 3 4 3" xfId="1970"/>
    <cellStyle name="20 % - Akzent1 5 3 3 4 4" xfId="1971"/>
    <cellStyle name="20 % - Akzent1 5 3 3 4 5" xfId="1972"/>
    <cellStyle name="20 % - Akzent1 5 3 3 5" xfId="1973"/>
    <cellStyle name="20 % - Akzent1 5 3 3 5 2" xfId="1974"/>
    <cellStyle name="20 % - Akzent1 5 3 3 5 3" xfId="1975"/>
    <cellStyle name="20 % - Akzent1 5 3 3 5 4" xfId="1976"/>
    <cellStyle name="20 % - Akzent1 5 3 3 5 5" xfId="1977"/>
    <cellStyle name="20 % - Akzent1 5 3 3 6" xfId="1978"/>
    <cellStyle name="20 % - Akzent1 5 3 3 7" xfId="1979"/>
    <cellStyle name="20 % - Akzent1 5 3 3 8" xfId="1980"/>
    <cellStyle name="20 % - Akzent1 5 3 3 9" xfId="1981"/>
    <cellStyle name="20 % - Akzent1 5 4" xfId="1982"/>
    <cellStyle name="20 % - Akzent1 5 5" xfId="1983"/>
    <cellStyle name="20 % - Akzent1 5 6" xfId="1984"/>
    <cellStyle name="20 % - Akzent1 5 6 2" xfId="1985"/>
    <cellStyle name="20 % - Akzent1 5 6 2 2" xfId="1986"/>
    <cellStyle name="20 % - Akzent1 5 6 2 2 2" xfId="1987"/>
    <cellStyle name="20 % - Akzent1 5 6 2 2 2 2" xfId="1988"/>
    <cellStyle name="20 % - Akzent1 5 6 2 2 2 3" xfId="1989"/>
    <cellStyle name="20 % - Akzent1 5 6 2 2 2 4" xfId="1990"/>
    <cellStyle name="20 % - Akzent1 5 6 2 2 2 5" xfId="1991"/>
    <cellStyle name="20 % - Akzent1 5 6 2 2 3" xfId="1992"/>
    <cellStyle name="20 % - Akzent1 5 6 2 2 4" xfId="1993"/>
    <cellStyle name="20 % - Akzent1 5 6 2 2 5" xfId="1994"/>
    <cellStyle name="20 % - Akzent1 5 6 2 2 6" xfId="1995"/>
    <cellStyle name="20 % - Akzent1 5 6 2 3" xfId="1996"/>
    <cellStyle name="20 % - Akzent1 5 6 2 3 2" xfId="1997"/>
    <cellStyle name="20 % - Akzent1 5 6 2 3 3" xfId="1998"/>
    <cellStyle name="20 % - Akzent1 5 6 2 3 4" xfId="1999"/>
    <cellStyle name="20 % - Akzent1 5 6 2 3 5" xfId="2000"/>
    <cellStyle name="20 % - Akzent1 5 6 2 4" xfId="2001"/>
    <cellStyle name="20 % - Akzent1 5 6 2 4 2" xfId="2002"/>
    <cellStyle name="20 % - Akzent1 5 6 2 4 3" xfId="2003"/>
    <cellStyle name="20 % - Akzent1 5 6 2 4 4" xfId="2004"/>
    <cellStyle name="20 % - Akzent1 5 6 2 4 5" xfId="2005"/>
    <cellStyle name="20 % - Akzent1 5 6 2 5" xfId="2006"/>
    <cellStyle name="20 % - Akzent1 5 6 2 6" xfId="2007"/>
    <cellStyle name="20 % - Akzent1 5 6 2 7" xfId="2008"/>
    <cellStyle name="20 % - Akzent1 5 6 2 8" xfId="2009"/>
    <cellStyle name="20 % - Akzent1 5 6 3" xfId="2010"/>
    <cellStyle name="20 % - Akzent1 5 6 3 2" xfId="2011"/>
    <cellStyle name="20 % - Akzent1 5 6 3 2 2" xfId="2012"/>
    <cellStyle name="20 % - Akzent1 5 6 3 2 3" xfId="2013"/>
    <cellStyle name="20 % - Akzent1 5 6 3 2 4" xfId="2014"/>
    <cellStyle name="20 % - Akzent1 5 6 3 2 5" xfId="2015"/>
    <cellStyle name="20 % - Akzent1 5 6 3 3" xfId="2016"/>
    <cellStyle name="20 % - Akzent1 5 6 3 4" xfId="2017"/>
    <cellStyle name="20 % - Akzent1 5 6 3 5" xfId="2018"/>
    <cellStyle name="20 % - Akzent1 5 6 3 6" xfId="2019"/>
    <cellStyle name="20 % - Akzent1 5 6 4" xfId="2020"/>
    <cellStyle name="20 % - Akzent1 5 6 4 2" xfId="2021"/>
    <cellStyle name="20 % - Akzent1 5 6 4 3" xfId="2022"/>
    <cellStyle name="20 % - Akzent1 5 6 4 4" xfId="2023"/>
    <cellStyle name="20 % - Akzent1 5 6 4 5" xfId="2024"/>
    <cellStyle name="20 % - Akzent1 5 6 5" xfId="2025"/>
    <cellStyle name="20 % - Akzent1 5 6 5 2" xfId="2026"/>
    <cellStyle name="20 % - Akzent1 5 6 5 3" xfId="2027"/>
    <cellStyle name="20 % - Akzent1 5 6 5 4" xfId="2028"/>
    <cellStyle name="20 % - Akzent1 5 6 5 5" xfId="2029"/>
    <cellStyle name="20 % - Akzent1 5 6 6" xfId="2030"/>
    <cellStyle name="20 % - Akzent1 5 6 7" xfId="2031"/>
    <cellStyle name="20 % - Akzent1 5 6 8" xfId="2032"/>
    <cellStyle name="20 % - Akzent1 5 6 9" xfId="2033"/>
    <cellStyle name="20 % - Akzent1 6" xfId="2034"/>
    <cellStyle name="20 % - Akzent1 6 2" xfId="2035"/>
    <cellStyle name="20 % - Akzent1 6 2 2" xfId="2036"/>
    <cellStyle name="20 % - Akzent1 6 2 2 2" xfId="2037"/>
    <cellStyle name="20 % - Akzent1 6 2 2 2 2" xfId="2038"/>
    <cellStyle name="20 % - Akzent1 6 2 2 2 2 2" xfId="2039"/>
    <cellStyle name="20 % - Akzent1 6 2 2 2 2 2 2" xfId="2040"/>
    <cellStyle name="20 % - Akzent1 6 2 2 2 2 2 3" xfId="2041"/>
    <cellStyle name="20 % - Akzent1 6 2 2 2 2 2 4" xfId="2042"/>
    <cellStyle name="20 % - Akzent1 6 2 2 2 2 2 5" xfId="2043"/>
    <cellStyle name="20 % - Akzent1 6 2 2 2 2 3" xfId="2044"/>
    <cellStyle name="20 % - Akzent1 6 2 2 2 2 4" xfId="2045"/>
    <cellStyle name="20 % - Akzent1 6 2 2 2 2 5" xfId="2046"/>
    <cellStyle name="20 % - Akzent1 6 2 2 2 2 6" xfId="2047"/>
    <cellStyle name="20 % - Akzent1 6 2 2 2 3" xfId="2048"/>
    <cellStyle name="20 % - Akzent1 6 2 2 2 3 2" xfId="2049"/>
    <cellStyle name="20 % - Akzent1 6 2 2 2 3 3" xfId="2050"/>
    <cellStyle name="20 % - Akzent1 6 2 2 2 3 4" xfId="2051"/>
    <cellStyle name="20 % - Akzent1 6 2 2 2 3 5" xfId="2052"/>
    <cellStyle name="20 % - Akzent1 6 2 2 2 4" xfId="2053"/>
    <cellStyle name="20 % - Akzent1 6 2 2 2 4 2" xfId="2054"/>
    <cellStyle name="20 % - Akzent1 6 2 2 2 4 3" xfId="2055"/>
    <cellStyle name="20 % - Akzent1 6 2 2 2 4 4" xfId="2056"/>
    <cellStyle name="20 % - Akzent1 6 2 2 2 4 5" xfId="2057"/>
    <cellStyle name="20 % - Akzent1 6 2 2 2 5" xfId="2058"/>
    <cellStyle name="20 % - Akzent1 6 2 2 2 6" xfId="2059"/>
    <cellStyle name="20 % - Akzent1 6 2 2 2 7" xfId="2060"/>
    <cellStyle name="20 % - Akzent1 6 2 2 2 8" xfId="2061"/>
    <cellStyle name="20 % - Akzent1 6 2 2 3" xfId="2062"/>
    <cellStyle name="20 % - Akzent1 6 2 2 3 2" xfId="2063"/>
    <cellStyle name="20 % - Akzent1 6 2 2 3 2 2" xfId="2064"/>
    <cellStyle name="20 % - Akzent1 6 2 2 3 2 3" xfId="2065"/>
    <cellStyle name="20 % - Akzent1 6 2 2 3 2 4" xfId="2066"/>
    <cellStyle name="20 % - Akzent1 6 2 2 3 2 5" xfId="2067"/>
    <cellStyle name="20 % - Akzent1 6 2 2 3 3" xfId="2068"/>
    <cellStyle name="20 % - Akzent1 6 2 2 3 4" xfId="2069"/>
    <cellStyle name="20 % - Akzent1 6 2 2 3 5" xfId="2070"/>
    <cellStyle name="20 % - Akzent1 6 2 2 3 6" xfId="2071"/>
    <cellStyle name="20 % - Akzent1 6 2 2 4" xfId="2072"/>
    <cellStyle name="20 % - Akzent1 6 2 2 4 2" xfId="2073"/>
    <cellStyle name="20 % - Akzent1 6 2 2 4 3" xfId="2074"/>
    <cellStyle name="20 % - Akzent1 6 2 2 4 4" xfId="2075"/>
    <cellStyle name="20 % - Akzent1 6 2 2 4 5" xfId="2076"/>
    <cellStyle name="20 % - Akzent1 6 2 2 5" xfId="2077"/>
    <cellStyle name="20 % - Akzent1 6 2 2 5 2" xfId="2078"/>
    <cellStyle name="20 % - Akzent1 6 2 2 5 3" xfId="2079"/>
    <cellStyle name="20 % - Akzent1 6 2 2 5 4" xfId="2080"/>
    <cellStyle name="20 % - Akzent1 6 2 2 5 5" xfId="2081"/>
    <cellStyle name="20 % - Akzent1 6 2 2 6" xfId="2082"/>
    <cellStyle name="20 % - Akzent1 6 2 2 7" xfId="2083"/>
    <cellStyle name="20 % - Akzent1 6 2 2 8" xfId="2084"/>
    <cellStyle name="20 % - Akzent1 6 2 2 9" xfId="2085"/>
    <cellStyle name="20 % - Akzent1 6 2 3" xfId="2086"/>
    <cellStyle name="20 % - Akzent1 6 2 3 2" xfId="2087"/>
    <cellStyle name="20 % - Akzent1 6 2 3 2 2" xfId="2088"/>
    <cellStyle name="20 % - Akzent1 6 2 3 2 2 2" xfId="2089"/>
    <cellStyle name="20 % - Akzent1 6 2 3 2 2 2 2" xfId="2090"/>
    <cellStyle name="20 % - Akzent1 6 2 3 2 2 2 3" xfId="2091"/>
    <cellStyle name="20 % - Akzent1 6 2 3 2 2 2 4" xfId="2092"/>
    <cellStyle name="20 % - Akzent1 6 2 3 2 2 2 5" xfId="2093"/>
    <cellStyle name="20 % - Akzent1 6 2 3 2 2 3" xfId="2094"/>
    <cellStyle name="20 % - Akzent1 6 2 3 2 2 4" xfId="2095"/>
    <cellStyle name="20 % - Akzent1 6 2 3 2 2 5" xfId="2096"/>
    <cellStyle name="20 % - Akzent1 6 2 3 2 2 6" xfId="2097"/>
    <cellStyle name="20 % - Akzent1 6 2 3 2 3" xfId="2098"/>
    <cellStyle name="20 % - Akzent1 6 2 3 2 3 2" xfId="2099"/>
    <cellStyle name="20 % - Akzent1 6 2 3 2 3 3" xfId="2100"/>
    <cellStyle name="20 % - Akzent1 6 2 3 2 3 4" xfId="2101"/>
    <cellStyle name="20 % - Akzent1 6 2 3 2 3 5" xfId="2102"/>
    <cellStyle name="20 % - Akzent1 6 2 3 2 4" xfId="2103"/>
    <cellStyle name="20 % - Akzent1 6 2 3 2 4 2" xfId="2104"/>
    <cellStyle name="20 % - Akzent1 6 2 3 2 4 3" xfId="2105"/>
    <cellStyle name="20 % - Akzent1 6 2 3 2 4 4" xfId="2106"/>
    <cellStyle name="20 % - Akzent1 6 2 3 2 4 5" xfId="2107"/>
    <cellStyle name="20 % - Akzent1 6 2 3 2 5" xfId="2108"/>
    <cellStyle name="20 % - Akzent1 6 2 3 2 6" xfId="2109"/>
    <cellStyle name="20 % - Akzent1 6 2 3 2 7" xfId="2110"/>
    <cellStyle name="20 % - Akzent1 6 2 3 2 8" xfId="2111"/>
    <cellStyle name="20 % - Akzent1 6 2 3 3" xfId="2112"/>
    <cellStyle name="20 % - Akzent1 6 2 3 3 2" xfId="2113"/>
    <cellStyle name="20 % - Akzent1 6 2 3 3 2 2" xfId="2114"/>
    <cellStyle name="20 % - Akzent1 6 2 3 3 2 3" xfId="2115"/>
    <cellStyle name="20 % - Akzent1 6 2 3 3 2 4" xfId="2116"/>
    <cellStyle name="20 % - Akzent1 6 2 3 3 2 5" xfId="2117"/>
    <cellStyle name="20 % - Akzent1 6 2 3 3 3" xfId="2118"/>
    <cellStyle name="20 % - Akzent1 6 2 3 3 4" xfId="2119"/>
    <cellStyle name="20 % - Akzent1 6 2 3 3 5" xfId="2120"/>
    <cellStyle name="20 % - Akzent1 6 2 3 3 6" xfId="2121"/>
    <cellStyle name="20 % - Akzent1 6 2 3 4" xfId="2122"/>
    <cellStyle name="20 % - Akzent1 6 2 3 4 2" xfId="2123"/>
    <cellStyle name="20 % - Akzent1 6 2 3 4 3" xfId="2124"/>
    <cellStyle name="20 % - Akzent1 6 2 3 4 4" xfId="2125"/>
    <cellStyle name="20 % - Akzent1 6 2 3 4 5" xfId="2126"/>
    <cellStyle name="20 % - Akzent1 6 2 3 5" xfId="2127"/>
    <cellStyle name="20 % - Akzent1 6 2 3 5 2" xfId="2128"/>
    <cellStyle name="20 % - Akzent1 6 2 3 5 3" xfId="2129"/>
    <cellStyle name="20 % - Akzent1 6 2 3 5 4" xfId="2130"/>
    <cellStyle name="20 % - Akzent1 6 2 3 5 5" xfId="2131"/>
    <cellStyle name="20 % - Akzent1 6 2 3 6" xfId="2132"/>
    <cellStyle name="20 % - Akzent1 6 2 3 7" xfId="2133"/>
    <cellStyle name="20 % - Akzent1 6 2 3 8" xfId="2134"/>
    <cellStyle name="20 % - Akzent1 6 2 3 9" xfId="2135"/>
    <cellStyle name="20 % - Akzent1 6 3" xfId="2136"/>
    <cellStyle name="20 % - Akzent1 6 3 2" xfId="2137"/>
    <cellStyle name="20 % - Akzent1 6 3 2 2" xfId="2138"/>
    <cellStyle name="20 % - Akzent1 6 3 2 2 2" xfId="2139"/>
    <cellStyle name="20 % - Akzent1 6 3 2 2 2 2" xfId="2140"/>
    <cellStyle name="20 % - Akzent1 6 3 2 2 2 3" xfId="2141"/>
    <cellStyle name="20 % - Akzent1 6 3 2 2 2 4" xfId="2142"/>
    <cellStyle name="20 % - Akzent1 6 3 2 2 2 5" xfId="2143"/>
    <cellStyle name="20 % - Akzent1 6 3 2 2 3" xfId="2144"/>
    <cellStyle name="20 % - Akzent1 6 3 2 2 4" xfId="2145"/>
    <cellStyle name="20 % - Akzent1 6 3 2 2 5" xfId="2146"/>
    <cellStyle name="20 % - Akzent1 6 3 2 2 6" xfId="2147"/>
    <cellStyle name="20 % - Akzent1 6 3 2 3" xfId="2148"/>
    <cellStyle name="20 % - Akzent1 6 3 2 3 2" xfId="2149"/>
    <cellStyle name="20 % - Akzent1 6 3 2 3 3" xfId="2150"/>
    <cellStyle name="20 % - Akzent1 6 3 2 3 4" xfId="2151"/>
    <cellStyle name="20 % - Akzent1 6 3 2 3 5" xfId="2152"/>
    <cellStyle name="20 % - Akzent1 6 3 2 4" xfId="2153"/>
    <cellStyle name="20 % - Akzent1 6 3 2 4 2" xfId="2154"/>
    <cellStyle name="20 % - Akzent1 6 3 2 4 3" xfId="2155"/>
    <cellStyle name="20 % - Akzent1 6 3 2 4 4" xfId="2156"/>
    <cellStyle name="20 % - Akzent1 6 3 2 4 5" xfId="2157"/>
    <cellStyle name="20 % - Akzent1 6 3 2 5" xfId="2158"/>
    <cellStyle name="20 % - Akzent1 6 3 2 6" xfId="2159"/>
    <cellStyle name="20 % - Akzent1 6 3 2 7" xfId="2160"/>
    <cellStyle name="20 % - Akzent1 6 3 2 8" xfId="2161"/>
    <cellStyle name="20 % - Akzent1 6 3 3" xfId="2162"/>
    <cellStyle name="20 % - Akzent1 6 3 3 2" xfId="2163"/>
    <cellStyle name="20 % - Akzent1 6 3 3 2 2" xfId="2164"/>
    <cellStyle name="20 % - Akzent1 6 3 3 2 3" xfId="2165"/>
    <cellStyle name="20 % - Akzent1 6 3 3 2 4" xfId="2166"/>
    <cellStyle name="20 % - Akzent1 6 3 3 2 5" xfId="2167"/>
    <cellStyle name="20 % - Akzent1 6 3 3 3" xfId="2168"/>
    <cellStyle name="20 % - Akzent1 6 3 3 4" xfId="2169"/>
    <cellStyle name="20 % - Akzent1 6 3 3 5" xfId="2170"/>
    <cellStyle name="20 % - Akzent1 6 3 3 6" xfId="2171"/>
    <cellStyle name="20 % - Akzent1 6 3 4" xfId="2172"/>
    <cellStyle name="20 % - Akzent1 6 3 4 2" xfId="2173"/>
    <cellStyle name="20 % - Akzent1 6 3 4 3" xfId="2174"/>
    <cellStyle name="20 % - Akzent1 6 3 4 4" xfId="2175"/>
    <cellStyle name="20 % - Akzent1 6 3 4 5" xfId="2176"/>
    <cellStyle name="20 % - Akzent1 6 3 5" xfId="2177"/>
    <cellStyle name="20 % - Akzent1 6 3 5 2" xfId="2178"/>
    <cellStyle name="20 % - Akzent1 6 3 5 3" xfId="2179"/>
    <cellStyle name="20 % - Akzent1 6 3 5 4" xfId="2180"/>
    <cellStyle name="20 % - Akzent1 6 3 5 5" xfId="2181"/>
    <cellStyle name="20 % - Akzent1 6 3 6" xfId="2182"/>
    <cellStyle name="20 % - Akzent1 6 3 7" xfId="2183"/>
    <cellStyle name="20 % - Akzent1 6 3 8" xfId="2184"/>
    <cellStyle name="20 % - Akzent1 6 3 9" xfId="2185"/>
    <cellStyle name="20 % - Akzent1 6 4" xfId="2186"/>
    <cellStyle name="20 % - Akzent1 6 4 2" xfId="2187"/>
    <cellStyle name="20 % - Akzent1 6 4 2 2" xfId="2188"/>
    <cellStyle name="20 % - Akzent1 6 4 2 2 2" xfId="2189"/>
    <cellStyle name="20 % - Akzent1 6 4 2 2 2 2" xfId="2190"/>
    <cellStyle name="20 % - Akzent1 6 4 2 2 2 3" xfId="2191"/>
    <cellStyle name="20 % - Akzent1 6 4 2 2 2 4" xfId="2192"/>
    <cellStyle name="20 % - Akzent1 6 4 2 2 2 5" xfId="2193"/>
    <cellStyle name="20 % - Akzent1 6 4 2 2 3" xfId="2194"/>
    <cellStyle name="20 % - Akzent1 6 4 2 2 4" xfId="2195"/>
    <cellStyle name="20 % - Akzent1 6 4 2 2 5" xfId="2196"/>
    <cellStyle name="20 % - Akzent1 6 4 2 2 6" xfId="2197"/>
    <cellStyle name="20 % - Akzent1 6 4 2 3" xfId="2198"/>
    <cellStyle name="20 % - Akzent1 6 4 2 3 2" xfId="2199"/>
    <cellStyle name="20 % - Akzent1 6 4 2 3 3" xfId="2200"/>
    <cellStyle name="20 % - Akzent1 6 4 2 3 4" xfId="2201"/>
    <cellStyle name="20 % - Akzent1 6 4 2 3 5" xfId="2202"/>
    <cellStyle name="20 % - Akzent1 6 4 2 4" xfId="2203"/>
    <cellStyle name="20 % - Akzent1 6 4 2 4 2" xfId="2204"/>
    <cellStyle name="20 % - Akzent1 6 4 2 4 3" xfId="2205"/>
    <cellStyle name="20 % - Akzent1 6 4 2 4 4" xfId="2206"/>
    <cellStyle name="20 % - Akzent1 6 4 2 4 5" xfId="2207"/>
    <cellStyle name="20 % - Akzent1 6 4 2 5" xfId="2208"/>
    <cellStyle name="20 % - Akzent1 6 4 2 6" xfId="2209"/>
    <cellStyle name="20 % - Akzent1 6 4 2 7" xfId="2210"/>
    <cellStyle name="20 % - Akzent1 6 4 2 8" xfId="2211"/>
    <cellStyle name="20 % - Akzent1 6 4 3" xfId="2212"/>
    <cellStyle name="20 % - Akzent1 6 4 3 2" xfId="2213"/>
    <cellStyle name="20 % - Akzent1 6 4 3 2 2" xfId="2214"/>
    <cellStyle name="20 % - Akzent1 6 4 3 2 3" xfId="2215"/>
    <cellStyle name="20 % - Akzent1 6 4 3 2 4" xfId="2216"/>
    <cellStyle name="20 % - Akzent1 6 4 3 2 5" xfId="2217"/>
    <cellStyle name="20 % - Akzent1 6 4 3 3" xfId="2218"/>
    <cellStyle name="20 % - Akzent1 6 4 3 4" xfId="2219"/>
    <cellStyle name="20 % - Akzent1 6 4 3 5" xfId="2220"/>
    <cellStyle name="20 % - Akzent1 6 4 3 6" xfId="2221"/>
    <cellStyle name="20 % - Akzent1 6 4 4" xfId="2222"/>
    <cellStyle name="20 % - Akzent1 6 4 4 2" xfId="2223"/>
    <cellStyle name="20 % - Akzent1 6 4 4 3" xfId="2224"/>
    <cellStyle name="20 % - Akzent1 6 4 4 4" xfId="2225"/>
    <cellStyle name="20 % - Akzent1 6 4 4 5" xfId="2226"/>
    <cellStyle name="20 % - Akzent1 6 4 5" xfId="2227"/>
    <cellStyle name="20 % - Akzent1 6 4 5 2" xfId="2228"/>
    <cellStyle name="20 % - Akzent1 6 4 5 3" xfId="2229"/>
    <cellStyle name="20 % - Akzent1 6 4 5 4" xfId="2230"/>
    <cellStyle name="20 % - Akzent1 6 4 5 5" xfId="2231"/>
    <cellStyle name="20 % - Akzent1 6 4 6" xfId="2232"/>
    <cellStyle name="20 % - Akzent1 6 4 7" xfId="2233"/>
    <cellStyle name="20 % - Akzent1 6 4 8" xfId="2234"/>
    <cellStyle name="20 % - Akzent1 6 4 9" xfId="2235"/>
    <cellStyle name="20 % - Akzent1 7" xfId="2236"/>
    <cellStyle name="20 % - Akzent1 7 2" xfId="2237"/>
    <cellStyle name="20 % - Akzent1 7 2 2" xfId="2238"/>
    <cellStyle name="20 % - Akzent1 7 2 2 2" xfId="2239"/>
    <cellStyle name="20 % - Akzent1 7 2 2 2 2" xfId="2240"/>
    <cellStyle name="20 % - Akzent1 7 2 2 2 2 2" xfId="2241"/>
    <cellStyle name="20 % - Akzent1 7 2 2 2 2 2 2" xfId="2242"/>
    <cellStyle name="20 % - Akzent1 7 2 2 2 2 2 3" xfId="2243"/>
    <cellStyle name="20 % - Akzent1 7 2 2 2 2 2 4" xfId="2244"/>
    <cellStyle name="20 % - Akzent1 7 2 2 2 2 2 5" xfId="2245"/>
    <cellStyle name="20 % - Akzent1 7 2 2 2 2 3" xfId="2246"/>
    <cellStyle name="20 % - Akzent1 7 2 2 2 2 4" xfId="2247"/>
    <cellStyle name="20 % - Akzent1 7 2 2 2 2 5" xfId="2248"/>
    <cellStyle name="20 % - Akzent1 7 2 2 2 2 6" xfId="2249"/>
    <cellStyle name="20 % - Akzent1 7 2 2 2 3" xfId="2250"/>
    <cellStyle name="20 % - Akzent1 7 2 2 2 3 2" xfId="2251"/>
    <cellStyle name="20 % - Akzent1 7 2 2 2 3 3" xfId="2252"/>
    <cellStyle name="20 % - Akzent1 7 2 2 2 3 4" xfId="2253"/>
    <cellStyle name="20 % - Akzent1 7 2 2 2 3 5" xfId="2254"/>
    <cellStyle name="20 % - Akzent1 7 2 2 2 4" xfId="2255"/>
    <cellStyle name="20 % - Akzent1 7 2 2 2 4 2" xfId="2256"/>
    <cellStyle name="20 % - Akzent1 7 2 2 2 4 3" xfId="2257"/>
    <cellStyle name="20 % - Akzent1 7 2 2 2 4 4" xfId="2258"/>
    <cellStyle name="20 % - Akzent1 7 2 2 2 4 5" xfId="2259"/>
    <cellStyle name="20 % - Akzent1 7 2 2 2 5" xfId="2260"/>
    <cellStyle name="20 % - Akzent1 7 2 2 2 6" xfId="2261"/>
    <cellStyle name="20 % - Akzent1 7 2 2 2 7" xfId="2262"/>
    <cellStyle name="20 % - Akzent1 7 2 2 2 8" xfId="2263"/>
    <cellStyle name="20 % - Akzent1 7 2 2 3" xfId="2264"/>
    <cellStyle name="20 % - Akzent1 7 2 2 3 2" xfId="2265"/>
    <cellStyle name="20 % - Akzent1 7 2 2 3 2 2" xfId="2266"/>
    <cellStyle name="20 % - Akzent1 7 2 2 3 2 3" xfId="2267"/>
    <cellStyle name="20 % - Akzent1 7 2 2 3 2 4" xfId="2268"/>
    <cellStyle name="20 % - Akzent1 7 2 2 3 2 5" xfId="2269"/>
    <cellStyle name="20 % - Akzent1 7 2 2 3 3" xfId="2270"/>
    <cellStyle name="20 % - Akzent1 7 2 2 3 4" xfId="2271"/>
    <cellStyle name="20 % - Akzent1 7 2 2 3 5" xfId="2272"/>
    <cellStyle name="20 % - Akzent1 7 2 2 3 6" xfId="2273"/>
    <cellStyle name="20 % - Akzent1 7 2 2 4" xfId="2274"/>
    <cellStyle name="20 % - Akzent1 7 2 2 4 2" xfId="2275"/>
    <cellStyle name="20 % - Akzent1 7 2 2 4 3" xfId="2276"/>
    <cellStyle name="20 % - Akzent1 7 2 2 4 4" xfId="2277"/>
    <cellStyle name="20 % - Akzent1 7 2 2 4 5" xfId="2278"/>
    <cellStyle name="20 % - Akzent1 7 2 2 5" xfId="2279"/>
    <cellStyle name="20 % - Akzent1 7 2 2 5 2" xfId="2280"/>
    <cellStyle name="20 % - Akzent1 7 2 2 5 3" xfId="2281"/>
    <cellStyle name="20 % - Akzent1 7 2 2 5 4" xfId="2282"/>
    <cellStyle name="20 % - Akzent1 7 2 2 5 5" xfId="2283"/>
    <cellStyle name="20 % - Akzent1 7 2 2 6" xfId="2284"/>
    <cellStyle name="20 % - Akzent1 7 2 2 7" xfId="2285"/>
    <cellStyle name="20 % - Akzent1 7 2 2 8" xfId="2286"/>
    <cellStyle name="20 % - Akzent1 7 2 2 9" xfId="2287"/>
    <cellStyle name="20 % - Akzent1 7 2 3" xfId="2288"/>
    <cellStyle name="20 % - Akzent1 7 2 3 2" xfId="2289"/>
    <cellStyle name="20 % - Akzent1 7 2 3 2 2" xfId="2290"/>
    <cellStyle name="20 % - Akzent1 7 2 3 2 2 2" xfId="2291"/>
    <cellStyle name="20 % - Akzent1 7 2 3 2 2 2 2" xfId="2292"/>
    <cellStyle name="20 % - Akzent1 7 2 3 2 2 2 3" xfId="2293"/>
    <cellStyle name="20 % - Akzent1 7 2 3 2 2 2 4" xfId="2294"/>
    <cellStyle name="20 % - Akzent1 7 2 3 2 2 2 5" xfId="2295"/>
    <cellStyle name="20 % - Akzent1 7 2 3 2 2 3" xfId="2296"/>
    <cellStyle name="20 % - Akzent1 7 2 3 2 2 4" xfId="2297"/>
    <cellStyle name="20 % - Akzent1 7 2 3 2 2 5" xfId="2298"/>
    <cellStyle name="20 % - Akzent1 7 2 3 2 2 6" xfId="2299"/>
    <cellStyle name="20 % - Akzent1 7 2 3 2 3" xfId="2300"/>
    <cellStyle name="20 % - Akzent1 7 2 3 2 3 2" xfId="2301"/>
    <cellStyle name="20 % - Akzent1 7 2 3 2 3 3" xfId="2302"/>
    <cellStyle name="20 % - Akzent1 7 2 3 2 3 4" xfId="2303"/>
    <cellStyle name="20 % - Akzent1 7 2 3 2 3 5" xfId="2304"/>
    <cellStyle name="20 % - Akzent1 7 2 3 2 4" xfId="2305"/>
    <cellStyle name="20 % - Akzent1 7 2 3 2 4 2" xfId="2306"/>
    <cellStyle name="20 % - Akzent1 7 2 3 2 4 3" xfId="2307"/>
    <cellStyle name="20 % - Akzent1 7 2 3 2 4 4" xfId="2308"/>
    <cellStyle name="20 % - Akzent1 7 2 3 2 4 5" xfId="2309"/>
    <cellStyle name="20 % - Akzent1 7 2 3 2 5" xfId="2310"/>
    <cellStyle name="20 % - Akzent1 7 2 3 2 6" xfId="2311"/>
    <cellStyle name="20 % - Akzent1 7 2 3 2 7" xfId="2312"/>
    <cellStyle name="20 % - Akzent1 7 2 3 2 8" xfId="2313"/>
    <cellStyle name="20 % - Akzent1 7 2 3 3" xfId="2314"/>
    <cellStyle name="20 % - Akzent1 7 2 3 3 2" xfId="2315"/>
    <cellStyle name="20 % - Akzent1 7 2 3 3 2 2" xfId="2316"/>
    <cellStyle name="20 % - Akzent1 7 2 3 3 2 3" xfId="2317"/>
    <cellStyle name="20 % - Akzent1 7 2 3 3 2 4" xfId="2318"/>
    <cellStyle name="20 % - Akzent1 7 2 3 3 2 5" xfId="2319"/>
    <cellStyle name="20 % - Akzent1 7 2 3 3 3" xfId="2320"/>
    <cellStyle name="20 % - Akzent1 7 2 3 3 4" xfId="2321"/>
    <cellStyle name="20 % - Akzent1 7 2 3 3 5" xfId="2322"/>
    <cellStyle name="20 % - Akzent1 7 2 3 3 6" xfId="2323"/>
    <cellStyle name="20 % - Akzent1 7 2 3 4" xfId="2324"/>
    <cellStyle name="20 % - Akzent1 7 2 3 4 2" xfId="2325"/>
    <cellStyle name="20 % - Akzent1 7 2 3 4 3" xfId="2326"/>
    <cellStyle name="20 % - Akzent1 7 2 3 4 4" xfId="2327"/>
    <cellStyle name="20 % - Akzent1 7 2 3 4 5" xfId="2328"/>
    <cellStyle name="20 % - Akzent1 7 2 3 5" xfId="2329"/>
    <cellStyle name="20 % - Akzent1 7 2 3 5 2" xfId="2330"/>
    <cellStyle name="20 % - Akzent1 7 2 3 5 3" xfId="2331"/>
    <cellStyle name="20 % - Akzent1 7 2 3 5 4" xfId="2332"/>
    <cellStyle name="20 % - Akzent1 7 2 3 5 5" xfId="2333"/>
    <cellStyle name="20 % - Akzent1 7 2 3 6" xfId="2334"/>
    <cellStyle name="20 % - Akzent1 7 2 3 7" xfId="2335"/>
    <cellStyle name="20 % - Akzent1 7 2 3 8" xfId="2336"/>
    <cellStyle name="20 % - Akzent1 7 2 3 9" xfId="2337"/>
    <cellStyle name="20 % - Akzent1 7 3" xfId="2338"/>
    <cellStyle name="20 % - Akzent1 7 3 2" xfId="2339"/>
    <cellStyle name="20 % - Akzent1 7 3 2 2" xfId="2340"/>
    <cellStyle name="20 % - Akzent1 7 3 2 2 2" xfId="2341"/>
    <cellStyle name="20 % - Akzent1 7 3 2 2 2 2" xfId="2342"/>
    <cellStyle name="20 % - Akzent1 7 3 2 2 2 3" xfId="2343"/>
    <cellStyle name="20 % - Akzent1 7 3 2 2 2 4" xfId="2344"/>
    <cellStyle name="20 % - Akzent1 7 3 2 2 2 5" xfId="2345"/>
    <cellStyle name="20 % - Akzent1 7 3 2 2 3" xfId="2346"/>
    <cellStyle name="20 % - Akzent1 7 3 2 2 4" xfId="2347"/>
    <cellStyle name="20 % - Akzent1 7 3 2 2 5" xfId="2348"/>
    <cellStyle name="20 % - Akzent1 7 3 2 2 6" xfId="2349"/>
    <cellStyle name="20 % - Akzent1 7 3 2 3" xfId="2350"/>
    <cellStyle name="20 % - Akzent1 7 3 2 3 2" xfId="2351"/>
    <cellStyle name="20 % - Akzent1 7 3 2 3 3" xfId="2352"/>
    <cellStyle name="20 % - Akzent1 7 3 2 3 4" xfId="2353"/>
    <cellStyle name="20 % - Akzent1 7 3 2 3 5" xfId="2354"/>
    <cellStyle name="20 % - Akzent1 7 3 2 4" xfId="2355"/>
    <cellStyle name="20 % - Akzent1 7 3 2 4 2" xfId="2356"/>
    <cellStyle name="20 % - Akzent1 7 3 2 4 3" xfId="2357"/>
    <cellStyle name="20 % - Akzent1 7 3 2 4 4" xfId="2358"/>
    <cellStyle name="20 % - Akzent1 7 3 2 4 5" xfId="2359"/>
    <cellStyle name="20 % - Akzent1 7 3 2 5" xfId="2360"/>
    <cellStyle name="20 % - Akzent1 7 3 2 6" xfId="2361"/>
    <cellStyle name="20 % - Akzent1 7 3 2 7" xfId="2362"/>
    <cellStyle name="20 % - Akzent1 7 3 2 8" xfId="2363"/>
    <cellStyle name="20 % - Akzent1 7 3 3" xfId="2364"/>
    <cellStyle name="20 % - Akzent1 7 3 3 2" xfId="2365"/>
    <cellStyle name="20 % - Akzent1 7 3 3 2 2" xfId="2366"/>
    <cellStyle name="20 % - Akzent1 7 3 3 2 3" xfId="2367"/>
    <cellStyle name="20 % - Akzent1 7 3 3 2 4" xfId="2368"/>
    <cellStyle name="20 % - Akzent1 7 3 3 2 5" xfId="2369"/>
    <cellStyle name="20 % - Akzent1 7 3 3 3" xfId="2370"/>
    <cellStyle name="20 % - Akzent1 7 3 3 4" xfId="2371"/>
    <cellStyle name="20 % - Akzent1 7 3 3 5" xfId="2372"/>
    <cellStyle name="20 % - Akzent1 7 3 3 6" xfId="2373"/>
    <cellStyle name="20 % - Akzent1 7 3 4" xfId="2374"/>
    <cellStyle name="20 % - Akzent1 7 3 4 2" xfId="2375"/>
    <cellStyle name="20 % - Akzent1 7 3 4 3" xfId="2376"/>
    <cellStyle name="20 % - Akzent1 7 3 4 4" xfId="2377"/>
    <cellStyle name="20 % - Akzent1 7 3 4 5" xfId="2378"/>
    <cellStyle name="20 % - Akzent1 7 3 5" xfId="2379"/>
    <cellStyle name="20 % - Akzent1 7 3 5 2" xfId="2380"/>
    <cellStyle name="20 % - Akzent1 7 3 5 3" xfId="2381"/>
    <cellStyle name="20 % - Akzent1 7 3 5 4" xfId="2382"/>
    <cellStyle name="20 % - Akzent1 7 3 5 5" xfId="2383"/>
    <cellStyle name="20 % - Akzent1 7 3 6" xfId="2384"/>
    <cellStyle name="20 % - Akzent1 7 3 7" xfId="2385"/>
    <cellStyle name="20 % - Akzent1 7 3 8" xfId="2386"/>
    <cellStyle name="20 % - Akzent1 7 3 9" xfId="2387"/>
    <cellStyle name="20 % - Akzent1 7 4" xfId="2388"/>
    <cellStyle name="20 % - Akzent1 7 4 2" xfId="2389"/>
    <cellStyle name="20 % - Akzent1 7 4 2 2" xfId="2390"/>
    <cellStyle name="20 % - Akzent1 7 4 2 2 2" xfId="2391"/>
    <cellStyle name="20 % - Akzent1 7 4 2 2 2 2" xfId="2392"/>
    <cellStyle name="20 % - Akzent1 7 4 2 2 2 3" xfId="2393"/>
    <cellStyle name="20 % - Akzent1 7 4 2 2 2 4" xfId="2394"/>
    <cellStyle name="20 % - Akzent1 7 4 2 2 2 5" xfId="2395"/>
    <cellStyle name="20 % - Akzent1 7 4 2 2 3" xfId="2396"/>
    <cellStyle name="20 % - Akzent1 7 4 2 2 4" xfId="2397"/>
    <cellStyle name="20 % - Akzent1 7 4 2 2 5" xfId="2398"/>
    <cellStyle name="20 % - Akzent1 7 4 2 2 6" xfId="2399"/>
    <cellStyle name="20 % - Akzent1 7 4 2 3" xfId="2400"/>
    <cellStyle name="20 % - Akzent1 7 4 2 3 2" xfId="2401"/>
    <cellStyle name="20 % - Akzent1 7 4 2 3 3" xfId="2402"/>
    <cellStyle name="20 % - Akzent1 7 4 2 3 4" xfId="2403"/>
    <cellStyle name="20 % - Akzent1 7 4 2 3 5" xfId="2404"/>
    <cellStyle name="20 % - Akzent1 7 4 2 4" xfId="2405"/>
    <cellStyle name="20 % - Akzent1 7 4 2 4 2" xfId="2406"/>
    <cellStyle name="20 % - Akzent1 7 4 2 4 3" xfId="2407"/>
    <cellStyle name="20 % - Akzent1 7 4 2 4 4" xfId="2408"/>
    <cellStyle name="20 % - Akzent1 7 4 2 4 5" xfId="2409"/>
    <cellStyle name="20 % - Akzent1 7 4 2 5" xfId="2410"/>
    <cellStyle name="20 % - Akzent1 7 4 2 6" xfId="2411"/>
    <cellStyle name="20 % - Akzent1 7 4 2 7" xfId="2412"/>
    <cellStyle name="20 % - Akzent1 7 4 2 8" xfId="2413"/>
    <cellStyle name="20 % - Akzent1 7 4 3" xfId="2414"/>
    <cellStyle name="20 % - Akzent1 7 4 3 2" xfId="2415"/>
    <cellStyle name="20 % - Akzent1 7 4 3 2 2" xfId="2416"/>
    <cellStyle name="20 % - Akzent1 7 4 3 2 3" xfId="2417"/>
    <cellStyle name="20 % - Akzent1 7 4 3 2 4" xfId="2418"/>
    <cellStyle name="20 % - Akzent1 7 4 3 2 5" xfId="2419"/>
    <cellStyle name="20 % - Akzent1 7 4 3 3" xfId="2420"/>
    <cellStyle name="20 % - Akzent1 7 4 3 4" xfId="2421"/>
    <cellStyle name="20 % - Akzent1 7 4 3 5" xfId="2422"/>
    <cellStyle name="20 % - Akzent1 7 4 3 6" xfId="2423"/>
    <cellStyle name="20 % - Akzent1 7 4 4" xfId="2424"/>
    <cellStyle name="20 % - Akzent1 7 4 4 2" xfId="2425"/>
    <cellStyle name="20 % - Akzent1 7 4 4 3" xfId="2426"/>
    <cellStyle name="20 % - Akzent1 7 4 4 4" xfId="2427"/>
    <cellStyle name="20 % - Akzent1 7 4 4 5" xfId="2428"/>
    <cellStyle name="20 % - Akzent1 7 4 5" xfId="2429"/>
    <cellStyle name="20 % - Akzent1 7 4 5 2" xfId="2430"/>
    <cellStyle name="20 % - Akzent1 7 4 5 3" xfId="2431"/>
    <cellStyle name="20 % - Akzent1 7 4 5 4" xfId="2432"/>
    <cellStyle name="20 % - Akzent1 7 4 5 5" xfId="2433"/>
    <cellStyle name="20 % - Akzent1 7 4 6" xfId="2434"/>
    <cellStyle name="20 % - Akzent1 7 4 7" xfId="2435"/>
    <cellStyle name="20 % - Akzent1 7 4 8" xfId="2436"/>
    <cellStyle name="20 % - Akzent1 7 4 9" xfId="2437"/>
    <cellStyle name="20 % - Akzent1 8" xfId="2438"/>
    <cellStyle name="20 % - Akzent1 8 2" xfId="2439"/>
    <cellStyle name="20 % - Akzent1 8 2 2" xfId="2440"/>
    <cellStyle name="20 % - Akzent1 8 2 2 2" xfId="2441"/>
    <cellStyle name="20 % - Akzent1 8 2 2 2 2" xfId="2442"/>
    <cellStyle name="20 % - Akzent1 8 2 2 2 2 2" xfId="2443"/>
    <cellStyle name="20 % - Akzent1 8 2 2 2 2 2 2" xfId="2444"/>
    <cellStyle name="20 % - Akzent1 8 2 2 2 2 2 3" xfId="2445"/>
    <cellStyle name="20 % - Akzent1 8 2 2 2 2 2 4" xfId="2446"/>
    <cellStyle name="20 % - Akzent1 8 2 2 2 2 2 5" xfId="2447"/>
    <cellStyle name="20 % - Akzent1 8 2 2 2 2 3" xfId="2448"/>
    <cellStyle name="20 % - Akzent1 8 2 2 2 2 4" xfId="2449"/>
    <cellStyle name="20 % - Akzent1 8 2 2 2 2 5" xfId="2450"/>
    <cellStyle name="20 % - Akzent1 8 2 2 2 2 6" xfId="2451"/>
    <cellStyle name="20 % - Akzent1 8 2 2 2 3" xfId="2452"/>
    <cellStyle name="20 % - Akzent1 8 2 2 2 3 2" xfId="2453"/>
    <cellStyle name="20 % - Akzent1 8 2 2 2 3 3" xfId="2454"/>
    <cellStyle name="20 % - Akzent1 8 2 2 2 3 4" xfId="2455"/>
    <cellStyle name="20 % - Akzent1 8 2 2 2 3 5" xfId="2456"/>
    <cellStyle name="20 % - Akzent1 8 2 2 2 4" xfId="2457"/>
    <cellStyle name="20 % - Akzent1 8 2 2 2 4 2" xfId="2458"/>
    <cellStyle name="20 % - Akzent1 8 2 2 2 4 3" xfId="2459"/>
    <cellStyle name="20 % - Akzent1 8 2 2 2 4 4" xfId="2460"/>
    <cellStyle name="20 % - Akzent1 8 2 2 2 4 5" xfId="2461"/>
    <cellStyle name="20 % - Akzent1 8 2 2 2 5" xfId="2462"/>
    <cellStyle name="20 % - Akzent1 8 2 2 2 6" xfId="2463"/>
    <cellStyle name="20 % - Akzent1 8 2 2 2 7" xfId="2464"/>
    <cellStyle name="20 % - Akzent1 8 2 2 2 8" xfId="2465"/>
    <cellStyle name="20 % - Akzent1 8 2 2 3" xfId="2466"/>
    <cellStyle name="20 % - Akzent1 8 2 2 3 2" xfId="2467"/>
    <cellStyle name="20 % - Akzent1 8 2 2 3 2 2" xfId="2468"/>
    <cellStyle name="20 % - Akzent1 8 2 2 3 2 3" xfId="2469"/>
    <cellStyle name="20 % - Akzent1 8 2 2 3 2 4" xfId="2470"/>
    <cellStyle name="20 % - Akzent1 8 2 2 3 2 5" xfId="2471"/>
    <cellStyle name="20 % - Akzent1 8 2 2 3 3" xfId="2472"/>
    <cellStyle name="20 % - Akzent1 8 2 2 3 4" xfId="2473"/>
    <cellStyle name="20 % - Akzent1 8 2 2 3 5" xfId="2474"/>
    <cellStyle name="20 % - Akzent1 8 2 2 3 6" xfId="2475"/>
    <cellStyle name="20 % - Akzent1 8 2 2 4" xfId="2476"/>
    <cellStyle name="20 % - Akzent1 8 2 2 4 2" xfId="2477"/>
    <cellStyle name="20 % - Akzent1 8 2 2 4 3" xfId="2478"/>
    <cellStyle name="20 % - Akzent1 8 2 2 4 4" xfId="2479"/>
    <cellStyle name="20 % - Akzent1 8 2 2 4 5" xfId="2480"/>
    <cellStyle name="20 % - Akzent1 8 2 2 5" xfId="2481"/>
    <cellStyle name="20 % - Akzent1 8 2 2 5 2" xfId="2482"/>
    <cellStyle name="20 % - Akzent1 8 2 2 5 3" xfId="2483"/>
    <cellStyle name="20 % - Akzent1 8 2 2 5 4" xfId="2484"/>
    <cellStyle name="20 % - Akzent1 8 2 2 5 5" xfId="2485"/>
    <cellStyle name="20 % - Akzent1 8 2 2 6" xfId="2486"/>
    <cellStyle name="20 % - Akzent1 8 2 2 7" xfId="2487"/>
    <cellStyle name="20 % - Akzent1 8 2 2 8" xfId="2488"/>
    <cellStyle name="20 % - Akzent1 8 2 2 9" xfId="2489"/>
    <cellStyle name="20 % - Akzent1 8 2 3" xfId="2490"/>
    <cellStyle name="20 % - Akzent1 8 2 3 2" xfId="2491"/>
    <cellStyle name="20 % - Akzent1 8 2 3 2 2" xfId="2492"/>
    <cellStyle name="20 % - Akzent1 8 2 3 2 2 2" xfId="2493"/>
    <cellStyle name="20 % - Akzent1 8 2 3 2 2 2 2" xfId="2494"/>
    <cellStyle name="20 % - Akzent1 8 2 3 2 2 2 3" xfId="2495"/>
    <cellStyle name="20 % - Akzent1 8 2 3 2 2 2 4" xfId="2496"/>
    <cellStyle name="20 % - Akzent1 8 2 3 2 2 2 5" xfId="2497"/>
    <cellStyle name="20 % - Akzent1 8 2 3 2 2 3" xfId="2498"/>
    <cellStyle name="20 % - Akzent1 8 2 3 2 2 4" xfId="2499"/>
    <cellStyle name="20 % - Akzent1 8 2 3 2 2 5" xfId="2500"/>
    <cellStyle name="20 % - Akzent1 8 2 3 2 2 6" xfId="2501"/>
    <cellStyle name="20 % - Akzent1 8 2 3 2 3" xfId="2502"/>
    <cellStyle name="20 % - Akzent1 8 2 3 2 3 2" xfId="2503"/>
    <cellStyle name="20 % - Akzent1 8 2 3 2 3 3" xfId="2504"/>
    <cellStyle name="20 % - Akzent1 8 2 3 2 3 4" xfId="2505"/>
    <cellStyle name="20 % - Akzent1 8 2 3 2 3 5" xfId="2506"/>
    <cellStyle name="20 % - Akzent1 8 2 3 2 4" xfId="2507"/>
    <cellStyle name="20 % - Akzent1 8 2 3 2 4 2" xfId="2508"/>
    <cellStyle name="20 % - Akzent1 8 2 3 2 4 3" xfId="2509"/>
    <cellStyle name="20 % - Akzent1 8 2 3 2 4 4" xfId="2510"/>
    <cellStyle name="20 % - Akzent1 8 2 3 2 4 5" xfId="2511"/>
    <cellStyle name="20 % - Akzent1 8 2 3 2 5" xfId="2512"/>
    <cellStyle name="20 % - Akzent1 8 2 3 2 6" xfId="2513"/>
    <cellStyle name="20 % - Akzent1 8 2 3 2 7" xfId="2514"/>
    <cellStyle name="20 % - Akzent1 8 2 3 2 8" xfId="2515"/>
    <cellStyle name="20 % - Akzent1 8 2 3 3" xfId="2516"/>
    <cellStyle name="20 % - Akzent1 8 2 3 3 2" xfId="2517"/>
    <cellStyle name="20 % - Akzent1 8 2 3 3 2 2" xfId="2518"/>
    <cellStyle name="20 % - Akzent1 8 2 3 3 2 3" xfId="2519"/>
    <cellStyle name="20 % - Akzent1 8 2 3 3 2 4" xfId="2520"/>
    <cellStyle name="20 % - Akzent1 8 2 3 3 2 5" xfId="2521"/>
    <cellStyle name="20 % - Akzent1 8 2 3 3 3" xfId="2522"/>
    <cellStyle name="20 % - Akzent1 8 2 3 3 4" xfId="2523"/>
    <cellStyle name="20 % - Akzent1 8 2 3 3 5" xfId="2524"/>
    <cellStyle name="20 % - Akzent1 8 2 3 3 6" xfId="2525"/>
    <cellStyle name="20 % - Akzent1 8 2 3 4" xfId="2526"/>
    <cellStyle name="20 % - Akzent1 8 2 3 4 2" xfId="2527"/>
    <cellStyle name="20 % - Akzent1 8 2 3 4 3" xfId="2528"/>
    <cellStyle name="20 % - Akzent1 8 2 3 4 4" xfId="2529"/>
    <cellStyle name="20 % - Akzent1 8 2 3 4 5" xfId="2530"/>
    <cellStyle name="20 % - Akzent1 8 2 3 5" xfId="2531"/>
    <cellStyle name="20 % - Akzent1 8 2 3 5 2" xfId="2532"/>
    <cellStyle name="20 % - Akzent1 8 2 3 5 3" xfId="2533"/>
    <cellStyle name="20 % - Akzent1 8 2 3 5 4" xfId="2534"/>
    <cellStyle name="20 % - Akzent1 8 2 3 5 5" xfId="2535"/>
    <cellStyle name="20 % - Akzent1 8 2 3 6" xfId="2536"/>
    <cellStyle name="20 % - Akzent1 8 2 3 7" xfId="2537"/>
    <cellStyle name="20 % - Akzent1 8 2 3 8" xfId="2538"/>
    <cellStyle name="20 % - Akzent1 8 2 3 9" xfId="2539"/>
    <cellStyle name="20 % - Akzent1 8 3" xfId="2540"/>
    <cellStyle name="20 % - Akzent1 8 3 2" xfId="2541"/>
    <cellStyle name="20 % - Akzent1 8 3 2 2" xfId="2542"/>
    <cellStyle name="20 % - Akzent1 8 3 2 2 2" xfId="2543"/>
    <cellStyle name="20 % - Akzent1 8 3 2 2 2 2" xfId="2544"/>
    <cellStyle name="20 % - Akzent1 8 3 2 2 2 3" xfId="2545"/>
    <cellStyle name="20 % - Akzent1 8 3 2 2 2 4" xfId="2546"/>
    <cellStyle name="20 % - Akzent1 8 3 2 2 2 5" xfId="2547"/>
    <cellStyle name="20 % - Akzent1 8 3 2 2 3" xfId="2548"/>
    <cellStyle name="20 % - Akzent1 8 3 2 2 4" xfId="2549"/>
    <cellStyle name="20 % - Akzent1 8 3 2 2 5" xfId="2550"/>
    <cellStyle name="20 % - Akzent1 8 3 2 2 6" xfId="2551"/>
    <cellStyle name="20 % - Akzent1 8 3 2 3" xfId="2552"/>
    <cellStyle name="20 % - Akzent1 8 3 2 3 2" xfId="2553"/>
    <cellStyle name="20 % - Akzent1 8 3 2 3 3" xfId="2554"/>
    <cellStyle name="20 % - Akzent1 8 3 2 3 4" xfId="2555"/>
    <cellStyle name="20 % - Akzent1 8 3 2 3 5" xfId="2556"/>
    <cellStyle name="20 % - Akzent1 8 3 2 4" xfId="2557"/>
    <cellStyle name="20 % - Akzent1 8 3 2 4 2" xfId="2558"/>
    <cellStyle name="20 % - Akzent1 8 3 2 4 3" xfId="2559"/>
    <cellStyle name="20 % - Akzent1 8 3 2 4 4" xfId="2560"/>
    <cellStyle name="20 % - Akzent1 8 3 2 4 5" xfId="2561"/>
    <cellStyle name="20 % - Akzent1 8 3 2 5" xfId="2562"/>
    <cellStyle name="20 % - Akzent1 8 3 2 6" xfId="2563"/>
    <cellStyle name="20 % - Akzent1 8 3 2 7" xfId="2564"/>
    <cellStyle name="20 % - Akzent1 8 3 2 8" xfId="2565"/>
    <cellStyle name="20 % - Akzent1 8 3 3" xfId="2566"/>
    <cellStyle name="20 % - Akzent1 8 3 3 2" xfId="2567"/>
    <cellStyle name="20 % - Akzent1 8 3 3 2 2" xfId="2568"/>
    <cellStyle name="20 % - Akzent1 8 3 3 2 3" xfId="2569"/>
    <cellStyle name="20 % - Akzent1 8 3 3 2 4" xfId="2570"/>
    <cellStyle name="20 % - Akzent1 8 3 3 2 5" xfId="2571"/>
    <cellStyle name="20 % - Akzent1 8 3 3 3" xfId="2572"/>
    <cellStyle name="20 % - Akzent1 8 3 3 4" xfId="2573"/>
    <cellStyle name="20 % - Akzent1 8 3 3 5" xfId="2574"/>
    <cellStyle name="20 % - Akzent1 8 3 3 6" xfId="2575"/>
    <cellStyle name="20 % - Akzent1 8 3 4" xfId="2576"/>
    <cellStyle name="20 % - Akzent1 8 3 4 2" xfId="2577"/>
    <cellStyle name="20 % - Akzent1 8 3 4 3" xfId="2578"/>
    <cellStyle name="20 % - Akzent1 8 3 4 4" xfId="2579"/>
    <cellStyle name="20 % - Akzent1 8 3 4 5" xfId="2580"/>
    <cellStyle name="20 % - Akzent1 8 3 5" xfId="2581"/>
    <cellStyle name="20 % - Akzent1 8 3 5 2" xfId="2582"/>
    <cellStyle name="20 % - Akzent1 8 3 5 3" xfId="2583"/>
    <cellStyle name="20 % - Akzent1 8 3 5 4" xfId="2584"/>
    <cellStyle name="20 % - Akzent1 8 3 5 5" xfId="2585"/>
    <cellStyle name="20 % - Akzent1 8 3 6" xfId="2586"/>
    <cellStyle name="20 % - Akzent1 8 3 7" xfId="2587"/>
    <cellStyle name="20 % - Akzent1 8 3 8" xfId="2588"/>
    <cellStyle name="20 % - Akzent1 8 3 9" xfId="2589"/>
    <cellStyle name="20 % - Akzent1 8 4" xfId="2590"/>
    <cellStyle name="20 % - Akzent1 8 4 2" xfId="2591"/>
    <cellStyle name="20 % - Akzent1 8 4 2 2" xfId="2592"/>
    <cellStyle name="20 % - Akzent1 8 4 2 2 2" xfId="2593"/>
    <cellStyle name="20 % - Akzent1 8 4 2 2 2 2" xfId="2594"/>
    <cellStyle name="20 % - Akzent1 8 4 2 2 2 3" xfId="2595"/>
    <cellStyle name="20 % - Akzent1 8 4 2 2 2 4" xfId="2596"/>
    <cellStyle name="20 % - Akzent1 8 4 2 2 2 5" xfId="2597"/>
    <cellStyle name="20 % - Akzent1 8 4 2 2 3" xfId="2598"/>
    <cellStyle name="20 % - Akzent1 8 4 2 2 4" xfId="2599"/>
    <cellStyle name="20 % - Akzent1 8 4 2 2 5" xfId="2600"/>
    <cellStyle name="20 % - Akzent1 8 4 2 2 6" xfId="2601"/>
    <cellStyle name="20 % - Akzent1 8 4 2 3" xfId="2602"/>
    <cellStyle name="20 % - Akzent1 8 4 2 3 2" xfId="2603"/>
    <cellStyle name="20 % - Akzent1 8 4 2 3 3" xfId="2604"/>
    <cellStyle name="20 % - Akzent1 8 4 2 3 4" xfId="2605"/>
    <cellStyle name="20 % - Akzent1 8 4 2 3 5" xfId="2606"/>
    <cellStyle name="20 % - Akzent1 8 4 2 4" xfId="2607"/>
    <cellStyle name="20 % - Akzent1 8 4 2 4 2" xfId="2608"/>
    <cellStyle name="20 % - Akzent1 8 4 2 4 3" xfId="2609"/>
    <cellStyle name="20 % - Akzent1 8 4 2 4 4" xfId="2610"/>
    <cellStyle name="20 % - Akzent1 8 4 2 4 5" xfId="2611"/>
    <cellStyle name="20 % - Akzent1 8 4 2 5" xfId="2612"/>
    <cellStyle name="20 % - Akzent1 8 4 2 6" xfId="2613"/>
    <cellStyle name="20 % - Akzent1 8 4 2 7" xfId="2614"/>
    <cellStyle name="20 % - Akzent1 8 4 2 8" xfId="2615"/>
    <cellStyle name="20 % - Akzent1 8 4 3" xfId="2616"/>
    <cellStyle name="20 % - Akzent1 8 4 3 2" xfId="2617"/>
    <cellStyle name="20 % - Akzent1 8 4 3 2 2" xfId="2618"/>
    <cellStyle name="20 % - Akzent1 8 4 3 2 3" xfId="2619"/>
    <cellStyle name="20 % - Akzent1 8 4 3 2 4" xfId="2620"/>
    <cellStyle name="20 % - Akzent1 8 4 3 2 5" xfId="2621"/>
    <cellStyle name="20 % - Akzent1 8 4 3 3" xfId="2622"/>
    <cellStyle name="20 % - Akzent1 8 4 3 4" xfId="2623"/>
    <cellStyle name="20 % - Akzent1 8 4 3 5" xfId="2624"/>
    <cellStyle name="20 % - Akzent1 8 4 3 6" xfId="2625"/>
    <cellStyle name="20 % - Akzent1 8 4 4" xfId="2626"/>
    <cellStyle name="20 % - Akzent1 8 4 4 2" xfId="2627"/>
    <cellStyle name="20 % - Akzent1 8 4 4 3" xfId="2628"/>
    <cellStyle name="20 % - Akzent1 8 4 4 4" xfId="2629"/>
    <cellStyle name="20 % - Akzent1 8 4 4 5" xfId="2630"/>
    <cellStyle name="20 % - Akzent1 8 4 5" xfId="2631"/>
    <cellStyle name="20 % - Akzent1 8 4 5 2" xfId="2632"/>
    <cellStyle name="20 % - Akzent1 8 4 5 3" xfId="2633"/>
    <cellStyle name="20 % - Akzent1 8 4 5 4" xfId="2634"/>
    <cellStyle name="20 % - Akzent1 8 4 5 5" xfId="2635"/>
    <cellStyle name="20 % - Akzent1 8 4 6" xfId="2636"/>
    <cellStyle name="20 % - Akzent1 8 4 7" xfId="2637"/>
    <cellStyle name="20 % - Akzent1 8 4 8" xfId="2638"/>
    <cellStyle name="20 % - Akzent1 8 4 9" xfId="2639"/>
    <cellStyle name="20 % - Akzent1 9" xfId="2640"/>
    <cellStyle name="20 % - Akzent1 9 2" xfId="2641"/>
    <cellStyle name="20 % - Akzent1 9 2 10" xfId="2642"/>
    <cellStyle name="20 % - Akzent1 9 2 2" xfId="2643"/>
    <cellStyle name="20 % - Akzent1 9 2 2 2" xfId="2644"/>
    <cellStyle name="20 % - Akzent1 9 2 2 2 2" xfId="2645"/>
    <cellStyle name="20 % - Akzent1 9 2 2 2 2 2" xfId="2646"/>
    <cellStyle name="20 % - Akzent1 9 2 2 2 2 2 2" xfId="2647"/>
    <cellStyle name="20 % - Akzent1 9 2 2 2 2 2 3" xfId="2648"/>
    <cellStyle name="20 % - Akzent1 9 2 2 2 2 2 4" xfId="2649"/>
    <cellStyle name="20 % - Akzent1 9 2 2 2 2 2 5" xfId="2650"/>
    <cellStyle name="20 % - Akzent1 9 2 2 2 2 3" xfId="2651"/>
    <cellStyle name="20 % - Akzent1 9 2 2 2 2 4" xfId="2652"/>
    <cellStyle name="20 % - Akzent1 9 2 2 2 2 5" xfId="2653"/>
    <cellStyle name="20 % - Akzent1 9 2 2 2 2 6" xfId="2654"/>
    <cellStyle name="20 % - Akzent1 9 2 2 2 3" xfId="2655"/>
    <cellStyle name="20 % - Akzent1 9 2 2 2 3 2" xfId="2656"/>
    <cellStyle name="20 % - Akzent1 9 2 2 2 3 3" xfId="2657"/>
    <cellStyle name="20 % - Akzent1 9 2 2 2 3 4" xfId="2658"/>
    <cellStyle name="20 % - Akzent1 9 2 2 2 3 5" xfId="2659"/>
    <cellStyle name="20 % - Akzent1 9 2 2 2 4" xfId="2660"/>
    <cellStyle name="20 % - Akzent1 9 2 2 2 4 2" xfId="2661"/>
    <cellStyle name="20 % - Akzent1 9 2 2 2 4 3" xfId="2662"/>
    <cellStyle name="20 % - Akzent1 9 2 2 2 4 4" xfId="2663"/>
    <cellStyle name="20 % - Akzent1 9 2 2 2 4 5" xfId="2664"/>
    <cellStyle name="20 % - Akzent1 9 2 2 2 5" xfId="2665"/>
    <cellStyle name="20 % - Akzent1 9 2 2 2 6" xfId="2666"/>
    <cellStyle name="20 % - Akzent1 9 2 2 2 7" xfId="2667"/>
    <cellStyle name="20 % - Akzent1 9 2 2 2 8" xfId="2668"/>
    <cellStyle name="20 % - Akzent1 9 2 2 3" xfId="2669"/>
    <cellStyle name="20 % - Akzent1 9 2 2 3 2" xfId="2670"/>
    <cellStyle name="20 % - Akzent1 9 2 2 3 2 2" xfId="2671"/>
    <cellStyle name="20 % - Akzent1 9 2 2 3 2 3" xfId="2672"/>
    <cellStyle name="20 % - Akzent1 9 2 2 3 2 4" xfId="2673"/>
    <cellStyle name="20 % - Akzent1 9 2 2 3 2 5" xfId="2674"/>
    <cellStyle name="20 % - Akzent1 9 2 2 3 3" xfId="2675"/>
    <cellStyle name="20 % - Akzent1 9 2 2 3 4" xfId="2676"/>
    <cellStyle name="20 % - Akzent1 9 2 2 3 5" xfId="2677"/>
    <cellStyle name="20 % - Akzent1 9 2 2 3 6" xfId="2678"/>
    <cellStyle name="20 % - Akzent1 9 2 2 4" xfId="2679"/>
    <cellStyle name="20 % - Akzent1 9 2 2 4 2" xfId="2680"/>
    <cellStyle name="20 % - Akzent1 9 2 2 4 3" xfId="2681"/>
    <cellStyle name="20 % - Akzent1 9 2 2 4 4" xfId="2682"/>
    <cellStyle name="20 % - Akzent1 9 2 2 4 5" xfId="2683"/>
    <cellStyle name="20 % - Akzent1 9 2 2 5" xfId="2684"/>
    <cellStyle name="20 % - Akzent1 9 2 2 5 2" xfId="2685"/>
    <cellStyle name="20 % - Akzent1 9 2 2 5 3" xfId="2686"/>
    <cellStyle name="20 % - Akzent1 9 2 2 5 4" xfId="2687"/>
    <cellStyle name="20 % - Akzent1 9 2 2 5 5" xfId="2688"/>
    <cellStyle name="20 % - Akzent1 9 2 2 6" xfId="2689"/>
    <cellStyle name="20 % - Akzent1 9 2 2 7" xfId="2690"/>
    <cellStyle name="20 % - Akzent1 9 2 2 8" xfId="2691"/>
    <cellStyle name="20 % - Akzent1 9 2 2 9" xfId="2692"/>
    <cellStyle name="20 % - Akzent1 9 2 3" xfId="2693"/>
    <cellStyle name="20 % - Akzent1 9 2 3 2" xfId="2694"/>
    <cellStyle name="20 % - Akzent1 9 2 3 2 2" xfId="2695"/>
    <cellStyle name="20 % - Akzent1 9 2 3 2 2 2" xfId="2696"/>
    <cellStyle name="20 % - Akzent1 9 2 3 2 2 3" xfId="2697"/>
    <cellStyle name="20 % - Akzent1 9 2 3 2 2 4" xfId="2698"/>
    <cellStyle name="20 % - Akzent1 9 2 3 2 2 5" xfId="2699"/>
    <cellStyle name="20 % - Akzent1 9 2 3 2 3" xfId="2700"/>
    <cellStyle name="20 % - Akzent1 9 2 3 2 4" xfId="2701"/>
    <cellStyle name="20 % - Akzent1 9 2 3 2 5" xfId="2702"/>
    <cellStyle name="20 % - Akzent1 9 2 3 2 6" xfId="2703"/>
    <cellStyle name="20 % - Akzent1 9 2 3 3" xfId="2704"/>
    <cellStyle name="20 % - Akzent1 9 2 3 3 2" xfId="2705"/>
    <cellStyle name="20 % - Akzent1 9 2 3 3 3" xfId="2706"/>
    <cellStyle name="20 % - Akzent1 9 2 3 3 4" xfId="2707"/>
    <cellStyle name="20 % - Akzent1 9 2 3 3 5" xfId="2708"/>
    <cellStyle name="20 % - Akzent1 9 2 3 4" xfId="2709"/>
    <cellStyle name="20 % - Akzent1 9 2 3 4 2" xfId="2710"/>
    <cellStyle name="20 % - Akzent1 9 2 3 4 3" xfId="2711"/>
    <cellStyle name="20 % - Akzent1 9 2 3 4 4" xfId="2712"/>
    <cellStyle name="20 % - Akzent1 9 2 3 4 5" xfId="2713"/>
    <cellStyle name="20 % - Akzent1 9 2 3 5" xfId="2714"/>
    <cellStyle name="20 % - Akzent1 9 2 3 6" xfId="2715"/>
    <cellStyle name="20 % - Akzent1 9 2 3 7" xfId="2716"/>
    <cellStyle name="20 % - Akzent1 9 2 3 8" xfId="2717"/>
    <cellStyle name="20 % - Akzent1 9 2 4" xfId="2718"/>
    <cellStyle name="20 % - Akzent1 9 2 4 2" xfId="2719"/>
    <cellStyle name="20 % - Akzent1 9 2 4 2 2" xfId="2720"/>
    <cellStyle name="20 % - Akzent1 9 2 4 2 3" xfId="2721"/>
    <cellStyle name="20 % - Akzent1 9 2 4 2 4" xfId="2722"/>
    <cellStyle name="20 % - Akzent1 9 2 4 2 5" xfId="2723"/>
    <cellStyle name="20 % - Akzent1 9 2 4 3" xfId="2724"/>
    <cellStyle name="20 % - Akzent1 9 2 4 4" xfId="2725"/>
    <cellStyle name="20 % - Akzent1 9 2 4 5" xfId="2726"/>
    <cellStyle name="20 % - Akzent1 9 2 4 6" xfId="2727"/>
    <cellStyle name="20 % - Akzent1 9 2 5" xfId="2728"/>
    <cellStyle name="20 % - Akzent1 9 2 5 2" xfId="2729"/>
    <cellStyle name="20 % - Akzent1 9 2 5 3" xfId="2730"/>
    <cellStyle name="20 % - Akzent1 9 2 5 4" xfId="2731"/>
    <cellStyle name="20 % - Akzent1 9 2 5 5" xfId="2732"/>
    <cellStyle name="20 % - Akzent1 9 2 6" xfId="2733"/>
    <cellStyle name="20 % - Akzent1 9 2 6 2" xfId="2734"/>
    <cellStyle name="20 % - Akzent1 9 2 6 3" xfId="2735"/>
    <cellStyle name="20 % - Akzent1 9 2 6 4" xfId="2736"/>
    <cellStyle name="20 % - Akzent1 9 2 6 5" xfId="2737"/>
    <cellStyle name="20 % - Akzent1 9 2 7" xfId="2738"/>
    <cellStyle name="20 % - Akzent1 9 2 8" xfId="2739"/>
    <cellStyle name="20 % - Akzent1 9 2 9" xfId="2740"/>
    <cellStyle name="20 % - Akzent1 9 3" xfId="2741"/>
    <cellStyle name="20 % - Akzent1 9 3 2" xfId="2742"/>
    <cellStyle name="20 % - Akzent1 9 3 2 2" xfId="2743"/>
    <cellStyle name="20 % - Akzent1 9 3 2 2 2" xfId="2744"/>
    <cellStyle name="20 % - Akzent1 9 3 2 2 2 2" xfId="2745"/>
    <cellStyle name="20 % - Akzent1 9 3 2 2 2 3" xfId="2746"/>
    <cellStyle name="20 % - Akzent1 9 3 2 2 2 4" xfId="2747"/>
    <cellStyle name="20 % - Akzent1 9 3 2 2 2 5" xfId="2748"/>
    <cellStyle name="20 % - Akzent1 9 3 2 2 3" xfId="2749"/>
    <cellStyle name="20 % - Akzent1 9 3 2 2 4" xfId="2750"/>
    <cellStyle name="20 % - Akzent1 9 3 2 2 5" xfId="2751"/>
    <cellStyle name="20 % - Akzent1 9 3 2 2 6" xfId="2752"/>
    <cellStyle name="20 % - Akzent1 9 3 2 3" xfId="2753"/>
    <cellStyle name="20 % - Akzent1 9 3 2 3 2" xfId="2754"/>
    <cellStyle name="20 % - Akzent1 9 3 2 3 3" xfId="2755"/>
    <cellStyle name="20 % - Akzent1 9 3 2 3 4" xfId="2756"/>
    <cellStyle name="20 % - Akzent1 9 3 2 3 5" xfId="2757"/>
    <cellStyle name="20 % - Akzent1 9 3 2 4" xfId="2758"/>
    <cellStyle name="20 % - Akzent1 9 3 2 4 2" xfId="2759"/>
    <cellStyle name="20 % - Akzent1 9 3 2 4 3" xfId="2760"/>
    <cellStyle name="20 % - Akzent1 9 3 2 4 4" xfId="2761"/>
    <cellStyle name="20 % - Akzent1 9 3 2 4 5" xfId="2762"/>
    <cellStyle name="20 % - Akzent1 9 3 2 5" xfId="2763"/>
    <cellStyle name="20 % - Akzent1 9 3 2 6" xfId="2764"/>
    <cellStyle name="20 % - Akzent1 9 3 2 7" xfId="2765"/>
    <cellStyle name="20 % - Akzent1 9 3 2 8" xfId="2766"/>
    <cellStyle name="20 % - Akzent1 9 3 3" xfId="2767"/>
    <cellStyle name="20 % - Akzent1 9 3 3 2" xfId="2768"/>
    <cellStyle name="20 % - Akzent1 9 3 3 2 2" xfId="2769"/>
    <cellStyle name="20 % - Akzent1 9 3 3 2 3" xfId="2770"/>
    <cellStyle name="20 % - Akzent1 9 3 3 2 4" xfId="2771"/>
    <cellStyle name="20 % - Akzent1 9 3 3 2 5" xfId="2772"/>
    <cellStyle name="20 % - Akzent1 9 3 3 3" xfId="2773"/>
    <cellStyle name="20 % - Akzent1 9 3 3 4" xfId="2774"/>
    <cellStyle name="20 % - Akzent1 9 3 3 5" xfId="2775"/>
    <cellStyle name="20 % - Akzent1 9 3 3 6" xfId="2776"/>
    <cellStyle name="20 % - Akzent1 9 3 4" xfId="2777"/>
    <cellStyle name="20 % - Akzent1 9 3 4 2" xfId="2778"/>
    <cellStyle name="20 % - Akzent1 9 3 4 3" xfId="2779"/>
    <cellStyle name="20 % - Akzent1 9 3 4 4" xfId="2780"/>
    <cellStyle name="20 % - Akzent1 9 3 4 5" xfId="2781"/>
    <cellStyle name="20 % - Akzent1 9 3 5" xfId="2782"/>
    <cellStyle name="20 % - Akzent1 9 3 5 2" xfId="2783"/>
    <cellStyle name="20 % - Akzent1 9 3 5 3" xfId="2784"/>
    <cellStyle name="20 % - Akzent1 9 3 5 4" xfId="2785"/>
    <cellStyle name="20 % - Akzent1 9 3 5 5" xfId="2786"/>
    <cellStyle name="20 % - Akzent1 9 3 6" xfId="2787"/>
    <cellStyle name="20 % - Akzent1 9 3 7" xfId="2788"/>
    <cellStyle name="20 % - Akzent1 9 3 8" xfId="2789"/>
    <cellStyle name="20 % - Akzent1 9 3 9" xfId="2790"/>
    <cellStyle name="20 % - Akzent1 9 4" xfId="2791"/>
    <cellStyle name="20 % - Akzent1 9 4 2" xfId="2792"/>
    <cellStyle name="20 % - Akzent1 9 4 2 2" xfId="2793"/>
    <cellStyle name="20 % - Akzent1 9 4 2 2 2" xfId="2794"/>
    <cellStyle name="20 % - Akzent1 9 4 2 2 2 2" xfId="2795"/>
    <cellStyle name="20 % - Akzent1 9 4 2 2 2 3" xfId="2796"/>
    <cellStyle name="20 % - Akzent1 9 4 2 2 2 4" xfId="2797"/>
    <cellStyle name="20 % - Akzent1 9 4 2 2 2 5" xfId="2798"/>
    <cellStyle name="20 % - Akzent1 9 4 2 2 3" xfId="2799"/>
    <cellStyle name="20 % - Akzent1 9 4 2 2 4" xfId="2800"/>
    <cellStyle name="20 % - Akzent1 9 4 2 2 5" xfId="2801"/>
    <cellStyle name="20 % - Akzent1 9 4 2 2 6" xfId="2802"/>
    <cellStyle name="20 % - Akzent1 9 4 2 3" xfId="2803"/>
    <cellStyle name="20 % - Akzent1 9 4 2 3 2" xfId="2804"/>
    <cellStyle name="20 % - Akzent1 9 4 2 3 3" xfId="2805"/>
    <cellStyle name="20 % - Akzent1 9 4 2 3 4" xfId="2806"/>
    <cellStyle name="20 % - Akzent1 9 4 2 3 5" xfId="2807"/>
    <cellStyle name="20 % - Akzent1 9 4 2 4" xfId="2808"/>
    <cellStyle name="20 % - Akzent1 9 4 2 4 2" xfId="2809"/>
    <cellStyle name="20 % - Akzent1 9 4 2 4 3" xfId="2810"/>
    <cellStyle name="20 % - Akzent1 9 4 2 4 4" xfId="2811"/>
    <cellStyle name="20 % - Akzent1 9 4 2 4 5" xfId="2812"/>
    <cellStyle name="20 % - Akzent1 9 4 2 5" xfId="2813"/>
    <cellStyle name="20 % - Akzent1 9 4 2 6" xfId="2814"/>
    <cellStyle name="20 % - Akzent1 9 4 2 7" xfId="2815"/>
    <cellStyle name="20 % - Akzent1 9 4 2 8" xfId="2816"/>
    <cellStyle name="20 % - Akzent1 9 4 3" xfId="2817"/>
    <cellStyle name="20 % - Akzent1 9 4 3 2" xfId="2818"/>
    <cellStyle name="20 % - Akzent1 9 4 3 2 2" xfId="2819"/>
    <cellStyle name="20 % - Akzent1 9 4 3 2 3" xfId="2820"/>
    <cellStyle name="20 % - Akzent1 9 4 3 2 4" xfId="2821"/>
    <cellStyle name="20 % - Akzent1 9 4 3 2 5" xfId="2822"/>
    <cellStyle name="20 % - Akzent1 9 4 3 3" xfId="2823"/>
    <cellStyle name="20 % - Akzent1 9 4 3 4" xfId="2824"/>
    <cellStyle name="20 % - Akzent1 9 4 3 5" xfId="2825"/>
    <cellStyle name="20 % - Akzent1 9 4 3 6" xfId="2826"/>
    <cellStyle name="20 % - Akzent1 9 4 4" xfId="2827"/>
    <cellStyle name="20 % - Akzent1 9 4 4 2" xfId="2828"/>
    <cellStyle name="20 % - Akzent1 9 4 4 3" xfId="2829"/>
    <cellStyle name="20 % - Akzent1 9 4 4 4" xfId="2830"/>
    <cellStyle name="20 % - Akzent1 9 4 4 5" xfId="2831"/>
    <cellStyle name="20 % - Akzent1 9 4 5" xfId="2832"/>
    <cellStyle name="20 % - Akzent1 9 4 5 2" xfId="2833"/>
    <cellStyle name="20 % - Akzent1 9 4 5 3" xfId="2834"/>
    <cellStyle name="20 % - Akzent1 9 4 5 4" xfId="2835"/>
    <cellStyle name="20 % - Akzent1 9 4 5 5" xfId="2836"/>
    <cellStyle name="20 % - Akzent1 9 4 6" xfId="2837"/>
    <cellStyle name="20 % - Akzent1 9 4 7" xfId="2838"/>
    <cellStyle name="20 % - Akzent1 9 4 8" xfId="2839"/>
    <cellStyle name="20 % - Akzent1 9 4 9" xfId="2840"/>
    <cellStyle name="20 % - Akzent2 10" xfId="2841"/>
    <cellStyle name="20 % - Akzent2 10 2" xfId="2842"/>
    <cellStyle name="20 % - Akzent2 10 2 2" xfId="2843"/>
    <cellStyle name="20 % - Akzent2 10 2 2 2" xfId="2844"/>
    <cellStyle name="20 % - Akzent2 10 2 2 2 2" xfId="2845"/>
    <cellStyle name="20 % - Akzent2 10 2 2 2 2 2" xfId="2846"/>
    <cellStyle name="20 % - Akzent2 10 2 2 2 2 3" xfId="2847"/>
    <cellStyle name="20 % - Akzent2 10 2 2 2 2 4" xfId="2848"/>
    <cellStyle name="20 % - Akzent2 10 2 2 2 2 5" xfId="2849"/>
    <cellStyle name="20 % - Akzent2 10 2 2 2 3" xfId="2850"/>
    <cellStyle name="20 % - Akzent2 10 2 2 2 4" xfId="2851"/>
    <cellStyle name="20 % - Akzent2 10 2 2 2 5" xfId="2852"/>
    <cellStyle name="20 % - Akzent2 10 2 2 2 6" xfId="2853"/>
    <cellStyle name="20 % - Akzent2 10 2 2 3" xfId="2854"/>
    <cellStyle name="20 % - Akzent2 10 2 2 3 2" xfId="2855"/>
    <cellStyle name="20 % - Akzent2 10 2 2 3 3" xfId="2856"/>
    <cellStyle name="20 % - Akzent2 10 2 2 3 4" xfId="2857"/>
    <cellStyle name="20 % - Akzent2 10 2 2 3 5" xfId="2858"/>
    <cellStyle name="20 % - Akzent2 10 2 2 4" xfId="2859"/>
    <cellStyle name="20 % - Akzent2 10 2 2 4 2" xfId="2860"/>
    <cellStyle name="20 % - Akzent2 10 2 2 4 3" xfId="2861"/>
    <cellStyle name="20 % - Akzent2 10 2 2 4 4" xfId="2862"/>
    <cellStyle name="20 % - Akzent2 10 2 2 4 5" xfId="2863"/>
    <cellStyle name="20 % - Akzent2 10 2 2 5" xfId="2864"/>
    <cellStyle name="20 % - Akzent2 10 2 2 6" xfId="2865"/>
    <cellStyle name="20 % - Akzent2 10 2 2 7" xfId="2866"/>
    <cellStyle name="20 % - Akzent2 10 2 2 8" xfId="2867"/>
    <cellStyle name="20 % - Akzent2 10 2 3" xfId="2868"/>
    <cellStyle name="20 % - Akzent2 10 2 3 2" xfId="2869"/>
    <cellStyle name="20 % - Akzent2 10 2 3 2 2" xfId="2870"/>
    <cellStyle name="20 % - Akzent2 10 2 3 2 3" xfId="2871"/>
    <cellStyle name="20 % - Akzent2 10 2 3 2 4" xfId="2872"/>
    <cellStyle name="20 % - Akzent2 10 2 3 2 5" xfId="2873"/>
    <cellStyle name="20 % - Akzent2 10 2 3 3" xfId="2874"/>
    <cellStyle name="20 % - Akzent2 10 2 3 4" xfId="2875"/>
    <cellStyle name="20 % - Akzent2 10 2 3 5" xfId="2876"/>
    <cellStyle name="20 % - Akzent2 10 2 3 6" xfId="2877"/>
    <cellStyle name="20 % - Akzent2 10 2 4" xfId="2878"/>
    <cellStyle name="20 % - Akzent2 10 2 4 2" xfId="2879"/>
    <cellStyle name="20 % - Akzent2 10 2 4 3" xfId="2880"/>
    <cellStyle name="20 % - Akzent2 10 2 4 4" xfId="2881"/>
    <cellStyle name="20 % - Akzent2 10 2 4 5" xfId="2882"/>
    <cellStyle name="20 % - Akzent2 10 2 5" xfId="2883"/>
    <cellStyle name="20 % - Akzent2 10 2 5 2" xfId="2884"/>
    <cellStyle name="20 % - Akzent2 10 2 5 3" xfId="2885"/>
    <cellStyle name="20 % - Akzent2 10 2 5 4" xfId="2886"/>
    <cellStyle name="20 % - Akzent2 10 2 5 5" xfId="2887"/>
    <cellStyle name="20 % - Akzent2 10 2 6" xfId="2888"/>
    <cellStyle name="20 % - Akzent2 10 2 7" xfId="2889"/>
    <cellStyle name="20 % - Akzent2 10 2 8" xfId="2890"/>
    <cellStyle name="20 % - Akzent2 10 2 9" xfId="2891"/>
    <cellStyle name="20 % - Akzent2 10 3" xfId="2892"/>
    <cellStyle name="20 % - Akzent2 10 3 2" xfId="2893"/>
    <cellStyle name="20 % - Akzent2 10 3 2 2" xfId="2894"/>
    <cellStyle name="20 % - Akzent2 10 3 2 2 2" xfId="2895"/>
    <cellStyle name="20 % - Akzent2 10 3 2 2 2 2" xfId="2896"/>
    <cellStyle name="20 % - Akzent2 10 3 2 2 2 3" xfId="2897"/>
    <cellStyle name="20 % - Akzent2 10 3 2 2 2 4" xfId="2898"/>
    <cellStyle name="20 % - Akzent2 10 3 2 2 2 5" xfId="2899"/>
    <cellStyle name="20 % - Akzent2 10 3 2 2 3" xfId="2900"/>
    <cellStyle name="20 % - Akzent2 10 3 2 2 4" xfId="2901"/>
    <cellStyle name="20 % - Akzent2 10 3 2 2 5" xfId="2902"/>
    <cellStyle name="20 % - Akzent2 10 3 2 2 6" xfId="2903"/>
    <cellStyle name="20 % - Akzent2 10 3 2 3" xfId="2904"/>
    <cellStyle name="20 % - Akzent2 10 3 2 3 2" xfId="2905"/>
    <cellStyle name="20 % - Akzent2 10 3 2 3 3" xfId="2906"/>
    <cellStyle name="20 % - Akzent2 10 3 2 3 4" xfId="2907"/>
    <cellStyle name="20 % - Akzent2 10 3 2 3 5" xfId="2908"/>
    <cellStyle name="20 % - Akzent2 10 3 2 4" xfId="2909"/>
    <cellStyle name="20 % - Akzent2 10 3 2 4 2" xfId="2910"/>
    <cellStyle name="20 % - Akzent2 10 3 2 4 3" xfId="2911"/>
    <cellStyle name="20 % - Akzent2 10 3 2 4 4" xfId="2912"/>
    <cellStyle name="20 % - Akzent2 10 3 2 4 5" xfId="2913"/>
    <cellStyle name="20 % - Akzent2 10 3 2 5" xfId="2914"/>
    <cellStyle name="20 % - Akzent2 10 3 2 6" xfId="2915"/>
    <cellStyle name="20 % - Akzent2 10 3 2 7" xfId="2916"/>
    <cellStyle name="20 % - Akzent2 10 3 2 8" xfId="2917"/>
    <cellStyle name="20 % - Akzent2 10 3 3" xfId="2918"/>
    <cellStyle name="20 % - Akzent2 10 3 3 2" xfId="2919"/>
    <cellStyle name="20 % - Akzent2 10 3 3 2 2" xfId="2920"/>
    <cellStyle name="20 % - Akzent2 10 3 3 2 3" xfId="2921"/>
    <cellStyle name="20 % - Akzent2 10 3 3 2 4" xfId="2922"/>
    <cellStyle name="20 % - Akzent2 10 3 3 2 5" xfId="2923"/>
    <cellStyle name="20 % - Akzent2 10 3 3 3" xfId="2924"/>
    <cellStyle name="20 % - Akzent2 10 3 3 4" xfId="2925"/>
    <cellStyle name="20 % - Akzent2 10 3 3 5" xfId="2926"/>
    <cellStyle name="20 % - Akzent2 10 3 3 6" xfId="2927"/>
    <cellStyle name="20 % - Akzent2 10 3 4" xfId="2928"/>
    <cellStyle name="20 % - Akzent2 10 3 4 2" xfId="2929"/>
    <cellStyle name="20 % - Akzent2 10 3 4 3" xfId="2930"/>
    <cellStyle name="20 % - Akzent2 10 3 4 4" xfId="2931"/>
    <cellStyle name="20 % - Akzent2 10 3 4 5" xfId="2932"/>
    <cellStyle name="20 % - Akzent2 10 3 5" xfId="2933"/>
    <cellStyle name="20 % - Akzent2 10 3 5 2" xfId="2934"/>
    <cellStyle name="20 % - Akzent2 10 3 5 3" xfId="2935"/>
    <cellStyle name="20 % - Akzent2 10 3 5 4" xfId="2936"/>
    <cellStyle name="20 % - Akzent2 10 3 5 5" xfId="2937"/>
    <cellStyle name="20 % - Akzent2 10 3 6" xfId="2938"/>
    <cellStyle name="20 % - Akzent2 10 3 7" xfId="2939"/>
    <cellStyle name="20 % - Akzent2 10 3 8" xfId="2940"/>
    <cellStyle name="20 % - Akzent2 10 3 9" xfId="2941"/>
    <cellStyle name="20 % - Akzent2 11" xfId="2942"/>
    <cellStyle name="20 % - Akzent2 11 10" xfId="2943"/>
    <cellStyle name="20 % - Akzent2 11 2" xfId="2944"/>
    <cellStyle name="20 % - Akzent2 11 2 2" xfId="2945"/>
    <cellStyle name="20 % - Akzent2 11 2 2 2" xfId="2946"/>
    <cellStyle name="20 % - Akzent2 11 2 2 2 2" xfId="2947"/>
    <cellStyle name="20 % - Akzent2 11 2 2 2 2 2" xfId="2948"/>
    <cellStyle name="20 % - Akzent2 11 2 2 2 2 3" xfId="2949"/>
    <cellStyle name="20 % - Akzent2 11 2 2 2 2 4" xfId="2950"/>
    <cellStyle name="20 % - Akzent2 11 2 2 2 2 5" xfId="2951"/>
    <cellStyle name="20 % - Akzent2 11 2 2 2 3" xfId="2952"/>
    <cellStyle name="20 % - Akzent2 11 2 2 2 4" xfId="2953"/>
    <cellStyle name="20 % - Akzent2 11 2 2 2 5" xfId="2954"/>
    <cellStyle name="20 % - Akzent2 11 2 2 2 6" xfId="2955"/>
    <cellStyle name="20 % - Akzent2 11 2 2 3" xfId="2956"/>
    <cellStyle name="20 % - Akzent2 11 2 2 3 2" xfId="2957"/>
    <cellStyle name="20 % - Akzent2 11 2 2 3 3" xfId="2958"/>
    <cellStyle name="20 % - Akzent2 11 2 2 3 4" xfId="2959"/>
    <cellStyle name="20 % - Akzent2 11 2 2 3 5" xfId="2960"/>
    <cellStyle name="20 % - Akzent2 11 2 2 4" xfId="2961"/>
    <cellStyle name="20 % - Akzent2 11 2 2 4 2" xfId="2962"/>
    <cellStyle name="20 % - Akzent2 11 2 2 4 3" xfId="2963"/>
    <cellStyle name="20 % - Akzent2 11 2 2 4 4" xfId="2964"/>
    <cellStyle name="20 % - Akzent2 11 2 2 4 5" xfId="2965"/>
    <cellStyle name="20 % - Akzent2 11 2 2 5" xfId="2966"/>
    <cellStyle name="20 % - Akzent2 11 2 2 6" xfId="2967"/>
    <cellStyle name="20 % - Akzent2 11 2 2 7" xfId="2968"/>
    <cellStyle name="20 % - Akzent2 11 2 2 8" xfId="2969"/>
    <cellStyle name="20 % - Akzent2 11 2 3" xfId="2970"/>
    <cellStyle name="20 % - Akzent2 11 2 3 2" xfId="2971"/>
    <cellStyle name="20 % - Akzent2 11 2 3 2 2" xfId="2972"/>
    <cellStyle name="20 % - Akzent2 11 2 3 2 3" xfId="2973"/>
    <cellStyle name="20 % - Akzent2 11 2 3 2 4" xfId="2974"/>
    <cellStyle name="20 % - Akzent2 11 2 3 2 5" xfId="2975"/>
    <cellStyle name="20 % - Akzent2 11 2 3 3" xfId="2976"/>
    <cellStyle name="20 % - Akzent2 11 2 3 4" xfId="2977"/>
    <cellStyle name="20 % - Akzent2 11 2 3 5" xfId="2978"/>
    <cellStyle name="20 % - Akzent2 11 2 3 6" xfId="2979"/>
    <cellStyle name="20 % - Akzent2 11 2 4" xfId="2980"/>
    <cellStyle name="20 % - Akzent2 11 2 4 2" xfId="2981"/>
    <cellStyle name="20 % - Akzent2 11 2 4 3" xfId="2982"/>
    <cellStyle name="20 % - Akzent2 11 2 4 4" xfId="2983"/>
    <cellStyle name="20 % - Akzent2 11 2 4 5" xfId="2984"/>
    <cellStyle name="20 % - Akzent2 11 2 5" xfId="2985"/>
    <cellStyle name="20 % - Akzent2 11 2 5 2" xfId="2986"/>
    <cellStyle name="20 % - Akzent2 11 2 5 3" xfId="2987"/>
    <cellStyle name="20 % - Akzent2 11 2 5 4" xfId="2988"/>
    <cellStyle name="20 % - Akzent2 11 2 5 5" xfId="2989"/>
    <cellStyle name="20 % - Akzent2 11 2 6" xfId="2990"/>
    <cellStyle name="20 % - Akzent2 11 2 7" xfId="2991"/>
    <cellStyle name="20 % - Akzent2 11 2 8" xfId="2992"/>
    <cellStyle name="20 % - Akzent2 11 2 9" xfId="2993"/>
    <cellStyle name="20 % - Akzent2 11 3" xfId="2994"/>
    <cellStyle name="20 % - Akzent2 11 3 2" xfId="2995"/>
    <cellStyle name="20 % - Akzent2 11 3 2 2" xfId="2996"/>
    <cellStyle name="20 % - Akzent2 11 3 2 2 2" xfId="2997"/>
    <cellStyle name="20 % - Akzent2 11 3 2 2 3" xfId="2998"/>
    <cellStyle name="20 % - Akzent2 11 3 2 2 4" xfId="2999"/>
    <cellStyle name="20 % - Akzent2 11 3 2 2 5" xfId="3000"/>
    <cellStyle name="20 % - Akzent2 11 3 2 3" xfId="3001"/>
    <cellStyle name="20 % - Akzent2 11 3 2 4" xfId="3002"/>
    <cellStyle name="20 % - Akzent2 11 3 2 5" xfId="3003"/>
    <cellStyle name="20 % - Akzent2 11 3 2 6" xfId="3004"/>
    <cellStyle name="20 % - Akzent2 11 3 3" xfId="3005"/>
    <cellStyle name="20 % - Akzent2 11 3 3 2" xfId="3006"/>
    <cellStyle name="20 % - Akzent2 11 3 3 3" xfId="3007"/>
    <cellStyle name="20 % - Akzent2 11 3 3 4" xfId="3008"/>
    <cellStyle name="20 % - Akzent2 11 3 3 5" xfId="3009"/>
    <cellStyle name="20 % - Akzent2 11 3 4" xfId="3010"/>
    <cellStyle name="20 % - Akzent2 11 3 4 2" xfId="3011"/>
    <cellStyle name="20 % - Akzent2 11 3 4 3" xfId="3012"/>
    <cellStyle name="20 % - Akzent2 11 3 4 4" xfId="3013"/>
    <cellStyle name="20 % - Akzent2 11 3 4 5" xfId="3014"/>
    <cellStyle name="20 % - Akzent2 11 3 5" xfId="3015"/>
    <cellStyle name="20 % - Akzent2 11 3 6" xfId="3016"/>
    <cellStyle name="20 % - Akzent2 11 3 7" xfId="3017"/>
    <cellStyle name="20 % - Akzent2 11 3 8" xfId="3018"/>
    <cellStyle name="20 % - Akzent2 11 4" xfId="3019"/>
    <cellStyle name="20 % - Akzent2 11 4 2" xfId="3020"/>
    <cellStyle name="20 % - Akzent2 11 4 2 2" xfId="3021"/>
    <cellStyle name="20 % - Akzent2 11 4 2 3" xfId="3022"/>
    <cellStyle name="20 % - Akzent2 11 4 2 4" xfId="3023"/>
    <cellStyle name="20 % - Akzent2 11 4 2 5" xfId="3024"/>
    <cellStyle name="20 % - Akzent2 11 4 3" xfId="3025"/>
    <cellStyle name="20 % - Akzent2 11 4 4" xfId="3026"/>
    <cellStyle name="20 % - Akzent2 11 4 5" xfId="3027"/>
    <cellStyle name="20 % - Akzent2 11 4 6" xfId="3028"/>
    <cellStyle name="20 % - Akzent2 11 5" xfId="3029"/>
    <cellStyle name="20 % - Akzent2 11 5 2" xfId="3030"/>
    <cellStyle name="20 % - Akzent2 11 5 3" xfId="3031"/>
    <cellStyle name="20 % - Akzent2 11 5 4" xfId="3032"/>
    <cellStyle name="20 % - Akzent2 11 5 5" xfId="3033"/>
    <cellStyle name="20 % - Akzent2 11 6" xfId="3034"/>
    <cellStyle name="20 % - Akzent2 11 6 2" xfId="3035"/>
    <cellStyle name="20 % - Akzent2 11 6 3" xfId="3036"/>
    <cellStyle name="20 % - Akzent2 11 6 4" xfId="3037"/>
    <cellStyle name="20 % - Akzent2 11 6 5" xfId="3038"/>
    <cellStyle name="20 % - Akzent2 11 7" xfId="3039"/>
    <cellStyle name="20 % - Akzent2 11 8" xfId="3040"/>
    <cellStyle name="20 % - Akzent2 11 9" xfId="3041"/>
    <cellStyle name="20 % - Akzent2 12" xfId="3042"/>
    <cellStyle name="20 % - Akzent2 12 2" xfId="3043"/>
    <cellStyle name="20 % - Akzent2 12 2 2" xfId="3044"/>
    <cellStyle name="20 % - Akzent2 12 2 2 2" xfId="3045"/>
    <cellStyle name="20 % - Akzent2 12 2 2 2 2" xfId="3046"/>
    <cellStyle name="20 % - Akzent2 12 2 2 2 3" xfId="3047"/>
    <cellStyle name="20 % - Akzent2 12 2 2 2 4" xfId="3048"/>
    <cellStyle name="20 % - Akzent2 12 2 2 2 5" xfId="3049"/>
    <cellStyle name="20 % - Akzent2 12 2 2 3" xfId="3050"/>
    <cellStyle name="20 % - Akzent2 12 2 2 4" xfId="3051"/>
    <cellStyle name="20 % - Akzent2 12 2 2 5" xfId="3052"/>
    <cellStyle name="20 % - Akzent2 12 2 2 6" xfId="3053"/>
    <cellStyle name="20 % - Akzent2 12 2 3" xfId="3054"/>
    <cellStyle name="20 % - Akzent2 12 2 3 2" xfId="3055"/>
    <cellStyle name="20 % - Akzent2 12 2 3 3" xfId="3056"/>
    <cellStyle name="20 % - Akzent2 12 2 3 4" xfId="3057"/>
    <cellStyle name="20 % - Akzent2 12 2 3 5" xfId="3058"/>
    <cellStyle name="20 % - Akzent2 12 2 4" xfId="3059"/>
    <cellStyle name="20 % - Akzent2 12 2 4 2" xfId="3060"/>
    <cellStyle name="20 % - Akzent2 12 2 4 3" xfId="3061"/>
    <cellStyle name="20 % - Akzent2 12 2 4 4" xfId="3062"/>
    <cellStyle name="20 % - Akzent2 12 2 4 5" xfId="3063"/>
    <cellStyle name="20 % - Akzent2 12 2 5" xfId="3064"/>
    <cellStyle name="20 % - Akzent2 12 2 6" xfId="3065"/>
    <cellStyle name="20 % - Akzent2 12 2 7" xfId="3066"/>
    <cellStyle name="20 % - Akzent2 12 2 8" xfId="3067"/>
    <cellStyle name="20 % - Akzent2 12 3" xfId="3068"/>
    <cellStyle name="20 % - Akzent2 12 3 2" xfId="3069"/>
    <cellStyle name="20 % - Akzent2 12 3 2 2" xfId="3070"/>
    <cellStyle name="20 % - Akzent2 12 3 2 3" xfId="3071"/>
    <cellStyle name="20 % - Akzent2 12 3 2 4" xfId="3072"/>
    <cellStyle name="20 % - Akzent2 12 3 2 5" xfId="3073"/>
    <cellStyle name="20 % - Akzent2 12 3 3" xfId="3074"/>
    <cellStyle name="20 % - Akzent2 12 3 4" xfId="3075"/>
    <cellStyle name="20 % - Akzent2 12 3 5" xfId="3076"/>
    <cellStyle name="20 % - Akzent2 12 3 6" xfId="3077"/>
    <cellStyle name="20 % - Akzent2 12 4" xfId="3078"/>
    <cellStyle name="20 % - Akzent2 12 4 2" xfId="3079"/>
    <cellStyle name="20 % - Akzent2 12 4 3" xfId="3080"/>
    <cellStyle name="20 % - Akzent2 12 4 4" xfId="3081"/>
    <cellStyle name="20 % - Akzent2 12 4 5" xfId="3082"/>
    <cellStyle name="20 % - Akzent2 12 5" xfId="3083"/>
    <cellStyle name="20 % - Akzent2 12 5 2" xfId="3084"/>
    <cellStyle name="20 % - Akzent2 12 5 3" xfId="3085"/>
    <cellStyle name="20 % - Akzent2 12 5 4" xfId="3086"/>
    <cellStyle name="20 % - Akzent2 12 5 5" xfId="3087"/>
    <cellStyle name="20 % - Akzent2 12 6" xfId="3088"/>
    <cellStyle name="20 % - Akzent2 12 7" xfId="3089"/>
    <cellStyle name="20 % - Akzent2 12 8" xfId="3090"/>
    <cellStyle name="20 % - Akzent2 12 9" xfId="3091"/>
    <cellStyle name="20 % - Akzent2 2" xfId="3092"/>
    <cellStyle name="20 % - Akzent2 2 10" xfId="3093"/>
    <cellStyle name="20 % - Akzent2 2 11" xfId="3094"/>
    <cellStyle name="20 % - Akzent2 2 12" xfId="3095"/>
    <cellStyle name="20 % - Akzent2 2 13" xfId="3096"/>
    <cellStyle name="20 % - Akzent2 2 14" xfId="3097"/>
    <cellStyle name="20 % - Akzent2 2 2" xfId="3098"/>
    <cellStyle name="20 % - Akzent2 2 3" xfId="3099"/>
    <cellStyle name="20 % - Akzent2 2 3 2" xfId="3100"/>
    <cellStyle name="20 % - Akzent2 2 3 2 2" xfId="3101"/>
    <cellStyle name="20 % - Akzent2 2 3 2 2 2" xfId="3102"/>
    <cellStyle name="20 % - Akzent2 2 3 2 2 2 2" xfId="3103"/>
    <cellStyle name="20 % - Akzent2 2 3 2 2 2 3" xfId="3104"/>
    <cellStyle name="20 % - Akzent2 2 3 2 2 2 4" xfId="3105"/>
    <cellStyle name="20 % - Akzent2 2 3 2 2 2 5" xfId="3106"/>
    <cellStyle name="20 % - Akzent2 2 3 2 2 3" xfId="3107"/>
    <cellStyle name="20 % - Akzent2 2 3 2 2 4" xfId="3108"/>
    <cellStyle name="20 % - Akzent2 2 3 2 2 5" xfId="3109"/>
    <cellStyle name="20 % - Akzent2 2 3 2 2 6" xfId="3110"/>
    <cellStyle name="20 % - Akzent2 2 3 2 3" xfId="3111"/>
    <cellStyle name="20 % - Akzent2 2 3 2 3 2" xfId="3112"/>
    <cellStyle name="20 % - Akzent2 2 3 2 3 3" xfId="3113"/>
    <cellStyle name="20 % - Akzent2 2 3 2 3 4" xfId="3114"/>
    <cellStyle name="20 % - Akzent2 2 3 2 3 5" xfId="3115"/>
    <cellStyle name="20 % - Akzent2 2 3 2 4" xfId="3116"/>
    <cellStyle name="20 % - Akzent2 2 3 2 4 2" xfId="3117"/>
    <cellStyle name="20 % - Akzent2 2 3 2 4 3" xfId="3118"/>
    <cellStyle name="20 % - Akzent2 2 3 2 4 4" xfId="3119"/>
    <cellStyle name="20 % - Akzent2 2 3 2 4 5" xfId="3120"/>
    <cellStyle name="20 % - Akzent2 2 3 2 5" xfId="3121"/>
    <cellStyle name="20 % - Akzent2 2 3 2 6" xfId="3122"/>
    <cellStyle name="20 % - Akzent2 2 3 2 7" xfId="3123"/>
    <cellStyle name="20 % - Akzent2 2 3 2 8" xfId="3124"/>
    <cellStyle name="20 % - Akzent2 2 3 3" xfId="3125"/>
    <cellStyle name="20 % - Akzent2 2 3 3 2" xfId="3126"/>
    <cellStyle name="20 % - Akzent2 2 3 3 2 2" xfId="3127"/>
    <cellStyle name="20 % - Akzent2 2 3 3 2 3" xfId="3128"/>
    <cellStyle name="20 % - Akzent2 2 3 3 2 4" xfId="3129"/>
    <cellStyle name="20 % - Akzent2 2 3 3 2 5" xfId="3130"/>
    <cellStyle name="20 % - Akzent2 2 3 3 3" xfId="3131"/>
    <cellStyle name="20 % - Akzent2 2 3 3 4" xfId="3132"/>
    <cellStyle name="20 % - Akzent2 2 3 3 5" xfId="3133"/>
    <cellStyle name="20 % - Akzent2 2 3 3 6" xfId="3134"/>
    <cellStyle name="20 % - Akzent2 2 3 4" xfId="3135"/>
    <cellStyle name="20 % - Akzent2 2 3 4 2" xfId="3136"/>
    <cellStyle name="20 % - Akzent2 2 3 4 3" xfId="3137"/>
    <cellStyle name="20 % - Akzent2 2 3 4 4" xfId="3138"/>
    <cellStyle name="20 % - Akzent2 2 3 4 5" xfId="3139"/>
    <cellStyle name="20 % - Akzent2 2 3 5" xfId="3140"/>
    <cellStyle name="20 % - Akzent2 2 3 5 2" xfId="3141"/>
    <cellStyle name="20 % - Akzent2 2 3 5 3" xfId="3142"/>
    <cellStyle name="20 % - Akzent2 2 3 5 4" xfId="3143"/>
    <cellStyle name="20 % - Akzent2 2 3 5 5" xfId="3144"/>
    <cellStyle name="20 % - Akzent2 2 3 6" xfId="3145"/>
    <cellStyle name="20 % - Akzent2 2 3 7" xfId="3146"/>
    <cellStyle name="20 % - Akzent2 2 3 8" xfId="3147"/>
    <cellStyle name="20 % - Akzent2 2 3 9" xfId="3148"/>
    <cellStyle name="20 % - Akzent2 2 4" xfId="3149"/>
    <cellStyle name="20 % - Akzent2 2 4 2" xfId="3150"/>
    <cellStyle name="20 % - Akzent2 2 4 2 2" xfId="3151"/>
    <cellStyle name="20 % - Akzent2 2 4 2 2 2" xfId="3152"/>
    <cellStyle name="20 % - Akzent2 2 4 2 2 2 2" xfId="3153"/>
    <cellStyle name="20 % - Akzent2 2 4 2 2 2 3" xfId="3154"/>
    <cellStyle name="20 % - Akzent2 2 4 2 2 2 4" xfId="3155"/>
    <cellStyle name="20 % - Akzent2 2 4 2 2 2 5" xfId="3156"/>
    <cellStyle name="20 % - Akzent2 2 4 2 2 3" xfId="3157"/>
    <cellStyle name="20 % - Akzent2 2 4 2 2 4" xfId="3158"/>
    <cellStyle name="20 % - Akzent2 2 4 2 2 5" xfId="3159"/>
    <cellStyle name="20 % - Akzent2 2 4 2 2 6" xfId="3160"/>
    <cellStyle name="20 % - Akzent2 2 4 2 3" xfId="3161"/>
    <cellStyle name="20 % - Akzent2 2 4 2 3 2" xfId="3162"/>
    <cellStyle name="20 % - Akzent2 2 4 2 3 3" xfId="3163"/>
    <cellStyle name="20 % - Akzent2 2 4 2 3 4" xfId="3164"/>
    <cellStyle name="20 % - Akzent2 2 4 2 3 5" xfId="3165"/>
    <cellStyle name="20 % - Akzent2 2 4 2 4" xfId="3166"/>
    <cellStyle name="20 % - Akzent2 2 4 2 4 2" xfId="3167"/>
    <cellStyle name="20 % - Akzent2 2 4 2 4 3" xfId="3168"/>
    <cellStyle name="20 % - Akzent2 2 4 2 4 4" xfId="3169"/>
    <cellStyle name="20 % - Akzent2 2 4 2 4 5" xfId="3170"/>
    <cellStyle name="20 % - Akzent2 2 4 2 5" xfId="3171"/>
    <cellStyle name="20 % - Akzent2 2 4 2 6" xfId="3172"/>
    <cellStyle name="20 % - Akzent2 2 4 2 7" xfId="3173"/>
    <cellStyle name="20 % - Akzent2 2 4 2 8" xfId="3174"/>
    <cellStyle name="20 % - Akzent2 2 4 3" xfId="3175"/>
    <cellStyle name="20 % - Akzent2 2 4 3 2" xfId="3176"/>
    <cellStyle name="20 % - Akzent2 2 4 3 2 2" xfId="3177"/>
    <cellStyle name="20 % - Akzent2 2 4 3 2 3" xfId="3178"/>
    <cellStyle name="20 % - Akzent2 2 4 3 2 4" xfId="3179"/>
    <cellStyle name="20 % - Akzent2 2 4 3 2 5" xfId="3180"/>
    <cellStyle name="20 % - Akzent2 2 4 3 3" xfId="3181"/>
    <cellStyle name="20 % - Akzent2 2 4 3 4" xfId="3182"/>
    <cellStyle name="20 % - Akzent2 2 4 3 5" xfId="3183"/>
    <cellStyle name="20 % - Akzent2 2 4 3 6" xfId="3184"/>
    <cellStyle name="20 % - Akzent2 2 4 4" xfId="3185"/>
    <cellStyle name="20 % - Akzent2 2 4 4 2" xfId="3186"/>
    <cellStyle name="20 % - Akzent2 2 4 4 3" xfId="3187"/>
    <cellStyle name="20 % - Akzent2 2 4 4 4" xfId="3188"/>
    <cellStyle name="20 % - Akzent2 2 4 4 5" xfId="3189"/>
    <cellStyle name="20 % - Akzent2 2 4 5" xfId="3190"/>
    <cellStyle name="20 % - Akzent2 2 4 5 2" xfId="3191"/>
    <cellStyle name="20 % - Akzent2 2 4 5 3" xfId="3192"/>
    <cellStyle name="20 % - Akzent2 2 4 5 4" xfId="3193"/>
    <cellStyle name="20 % - Akzent2 2 4 5 5" xfId="3194"/>
    <cellStyle name="20 % - Akzent2 2 4 6" xfId="3195"/>
    <cellStyle name="20 % - Akzent2 2 4 7" xfId="3196"/>
    <cellStyle name="20 % - Akzent2 2 4 8" xfId="3197"/>
    <cellStyle name="20 % - Akzent2 2 4 9" xfId="3198"/>
    <cellStyle name="20 % - Akzent2 2 5" xfId="3199"/>
    <cellStyle name="20 % - Akzent2 2 5 2" xfId="3200"/>
    <cellStyle name="20 % - Akzent2 2 5 2 2" xfId="3201"/>
    <cellStyle name="20 % - Akzent2 2 5 2 2 2" xfId="3202"/>
    <cellStyle name="20 % - Akzent2 2 5 2 2 2 2" xfId="3203"/>
    <cellStyle name="20 % - Akzent2 2 5 2 2 2 3" xfId="3204"/>
    <cellStyle name="20 % - Akzent2 2 5 2 2 2 4" xfId="3205"/>
    <cellStyle name="20 % - Akzent2 2 5 2 2 2 5" xfId="3206"/>
    <cellStyle name="20 % - Akzent2 2 5 2 2 3" xfId="3207"/>
    <cellStyle name="20 % - Akzent2 2 5 2 2 4" xfId="3208"/>
    <cellStyle name="20 % - Akzent2 2 5 2 2 5" xfId="3209"/>
    <cellStyle name="20 % - Akzent2 2 5 2 2 6" xfId="3210"/>
    <cellStyle name="20 % - Akzent2 2 5 2 3" xfId="3211"/>
    <cellStyle name="20 % - Akzent2 2 5 2 3 2" xfId="3212"/>
    <cellStyle name="20 % - Akzent2 2 5 2 3 3" xfId="3213"/>
    <cellStyle name="20 % - Akzent2 2 5 2 3 4" xfId="3214"/>
    <cellStyle name="20 % - Akzent2 2 5 2 3 5" xfId="3215"/>
    <cellStyle name="20 % - Akzent2 2 5 2 4" xfId="3216"/>
    <cellStyle name="20 % - Akzent2 2 5 2 4 2" xfId="3217"/>
    <cellStyle name="20 % - Akzent2 2 5 2 4 3" xfId="3218"/>
    <cellStyle name="20 % - Akzent2 2 5 2 4 4" xfId="3219"/>
    <cellStyle name="20 % - Akzent2 2 5 2 4 5" xfId="3220"/>
    <cellStyle name="20 % - Akzent2 2 5 2 5" xfId="3221"/>
    <cellStyle name="20 % - Akzent2 2 5 2 6" xfId="3222"/>
    <cellStyle name="20 % - Akzent2 2 5 2 7" xfId="3223"/>
    <cellStyle name="20 % - Akzent2 2 5 2 8" xfId="3224"/>
    <cellStyle name="20 % - Akzent2 2 5 3" xfId="3225"/>
    <cellStyle name="20 % - Akzent2 2 5 3 2" xfId="3226"/>
    <cellStyle name="20 % - Akzent2 2 5 3 2 2" xfId="3227"/>
    <cellStyle name="20 % - Akzent2 2 5 3 2 3" xfId="3228"/>
    <cellStyle name="20 % - Akzent2 2 5 3 2 4" xfId="3229"/>
    <cellStyle name="20 % - Akzent2 2 5 3 2 5" xfId="3230"/>
    <cellStyle name="20 % - Akzent2 2 5 3 3" xfId="3231"/>
    <cellStyle name="20 % - Akzent2 2 5 3 4" xfId="3232"/>
    <cellStyle name="20 % - Akzent2 2 5 3 5" xfId="3233"/>
    <cellStyle name="20 % - Akzent2 2 5 3 6" xfId="3234"/>
    <cellStyle name="20 % - Akzent2 2 5 4" xfId="3235"/>
    <cellStyle name="20 % - Akzent2 2 5 4 2" xfId="3236"/>
    <cellStyle name="20 % - Akzent2 2 5 4 3" xfId="3237"/>
    <cellStyle name="20 % - Akzent2 2 5 4 4" xfId="3238"/>
    <cellStyle name="20 % - Akzent2 2 5 4 5" xfId="3239"/>
    <cellStyle name="20 % - Akzent2 2 5 5" xfId="3240"/>
    <cellStyle name="20 % - Akzent2 2 5 5 2" xfId="3241"/>
    <cellStyle name="20 % - Akzent2 2 5 5 3" xfId="3242"/>
    <cellStyle name="20 % - Akzent2 2 5 5 4" xfId="3243"/>
    <cellStyle name="20 % - Akzent2 2 5 5 5" xfId="3244"/>
    <cellStyle name="20 % - Akzent2 2 5 6" xfId="3245"/>
    <cellStyle name="20 % - Akzent2 2 5 7" xfId="3246"/>
    <cellStyle name="20 % - Akzent2 2 5 8" xfId="3247"/>
    <cellStyle name="20 % - Akzent2 2 5 9" xfId="3248"/>
    <cellStyle name="20 % - Akzent2 2 6" xfId="3249"/>
    <cellStyle name="20 % - Akzent2 2 6 2" xfId="3250"/>
    <cellStyle name="20 % - Akzent2 2 6 2 2" xfId="3251"/>
    <cellStyle name="20 % - Akzent2 2 6 2 2 2" xfId="3252"/>
    <cellStyle name="20 % - Akzent2 2 6 2 2 3" xfId="3253"/>
    <cellStyle name="20 % - Akzent2 2 6 2 2 4" xfId="3254"/>
    <cellStyle name="20 % - Akzent2 2 6 2 2 5" xfId="3255"/>
    <cellStyle name="20 % - Akzent2 2 6 2 3" xfId="3256"/>
    <cellStyle name="20 % - Akzent2 2 6 2 4" xfId="3257"/>
    <cellStyle name="20 % - Akzent2 2 6 2 5" xfId="3258"/>
    <cellStyle name="20 % - Akzent2 2 6 2 6" xfId="3259"/>
    <cellStyle name="20 % - Akzent2 2 6 3" xfId="3260"/>
    <cellStyle name="20 % - Akzent2 2 6 3 2" xfId="3261"/>
    <cellStyle name="20 % - Akzent2 2 6 3 3" xfId="3262"/>
    <cellStyle name="20 % - Akzent2 2 6 3 4" xfId="3263"/>
    <cellStyle name="20 % - Akzent2 2 6 3 5" xfId="3264"/>
    <cellStyle name="20 % - Akzent2 2 6 4" xfId="3265"/>
    <cellStyle name="20 % - Akzent2 2 6 4 2" xfId="3266"/>
    <cellStyle name="20 % - Akzent2 2 6 4 3" xfId="3267"/>
    <cellStyle name="20 % - Akzent2 2 6 4 4" xfId="3268"/>
    <cellStyle name="20 % - Akzent2 2 6 4 5" xfId="3269"/>
    <cellStyle name="20 % - Akzent2 2 6 5" xfId="3270"/>
    <cellStyle name="20 % - Akzent2 2 6 6" xfId="3271"/>
    <cellStyle name="20 % - Akzent2 2 6 7" xfId="3272"/>
    <cellStyle name="20 % - Akzent2 2 6 8" xfId="3273"/>
    <cellStyle name="20 % - Akzent2 2 7" xfId="3274"/>
    <cellStyle name="20 % - Akzent2 2 7 2" xfId="3275"/>
    <cellStyle name="20 % - Akzent2 2 7 2 2" xfId="3276"/>
    <cellStyle name="20 % - Akzent2 2 7 2 3" xfId="3277"/>
    <cellStyle name="20 % - Akzent2 2 7 2 4" xfId="3278"/>
    <cellStyle name="20 % - Akzent2 2 7 2 5" xfId="3279"/>
    <cellStyle name="20 % - Akzent2 2 7 3" xfId="3280"/>
    <cellStyle name="20 % - Akzent2 2 7 4" xfId="3281"/>
    <cellStyle name="20 % - Akzent2 2 7 5" xfId="3282"/>
    <cellStyle name="20 % - Akzent2 2 7 6" xfId="3283"/>
    <cellStyle name="20 % - Akzent2 2 8" xfId="3284"/>
    <cellStyle name="20 % - Akzent2 2 8 2" xfId="3285"/>
    <cellStyle name="20 % - Akzent2 2 8 3" xfId="3286"/>
    <cellStyle name="20 % - Akzent2 2 8 4" xfId="3287"/>
    <cellStyle name="20 % - Akzent2 2 8 5" xfId="3288"/>
    <cellStyle name="20 % - Akzent2 2 9" xfId="3289"/>
    <cellStyle name="20 % - Akzent2 2 9 2" xfId="3290"/>
    <cellStyle name="20 % - Akzent2 2 9 3" xfId="3291"/>
    <cellStyle name="20 % - Akzent2 2 9 4" xfId="3292"/>
    <cellStyle name="20 % - Akzent2 2 9 5" xfId="3293"/>
    <cellStyle name="20 % - Akzent2 3" xfId="3294"/>
    <cellStyle name="20 % - Akzent2 3 2" xfId="3295"/>
    <cellStyle name="20 % - Akzent2 3 2 2" xfId="3296"/>
    <cellStyle name="20 % - Akzent2 3 2 2 2" xfId="3297"/>
    <cellStyle name="20 % - Akzent2 3 2 2 2 2" xfId="3298"/>
    <cellStyle name="20 % - Akzent2 3 2 2 2 2 2" xfId="3299"/>
    <cellStyle name="20 % - Akzent2 3 2 2 2 2 2 2" xfId="3300"/>
    <cellStyle name="20 % - Akzent2 3 2 2 2 2 2 2 2" xfId="3301"/>
    <cellStyle name="20 % - Akzent2 3 2 2 2 2 2 2 2 2" xfId="3302"/>
    <cellStyle name="20 % - Akzent2 3 2 2 2 2 2 2 2 3" xfId="3303"/>
    <cellStyle name="20 % - Akzent2 3 2 2 2 2 2 2 2 4" xfId="3304"/>
    <cellStyle name="20 % - Akzent2 3 2 2 2 2 2 2 2 5" xfId="3305"/>
    <cellStyle name="20 % - Akzent2 3 2 2 2 2 2 2 3" xfId="3306"/>
    <cellStyle name="20 % - Akzent2 3 2 2 2 2 2 2 4" xfId="3307"/>
    <cellStyle name="20 % - Akzent2 3 2 2 2 2 2 2 5" xfId="3308"/>
    <cellStyle name="20 % - Akzent2 3 2 2 2 2 2 2 6" xfId="3309"/>
    <cellStyle name="20 % - Akzent2 3 2 2 2 2 2 3" xfId="3310"/>
    <cellStyle name="20 % - Akzent2 3 2 2 2 2 2 3 2" xfId="3311"/>
    <cellStyle name="20 % - Akzent2 3 2 2 2 2 2 3 3" xfId="3312"/>
    <cellStyle name="20 % - Akzent2 3 2 2 2 2 2 3 4" xfId="3313"/>
    <cellStyle name="20 % - Akzent2 3 2 2 2 2 2 3 5" xfId="3314"/>
    <cellStyle name="20 % - Akzent2 3 2 2 2 2 2 4" xfId="3315"/>
    <cellStyle name="20 % - Akzent2 3 2 2 2 2 2 4 2" xfId="3316"/>
    <cellStyle name="20 % - Akzent2 3 2 2 2 2 2 4 3" xfId="3317"/>
    <cellStyle name="20 % - Akzent2 3 2 2 2 2 2 4 4" xfId="3318"/>
    <cellStyle name="20 % - Akzent2 3 2 2 2 2 2 4 5" xfId="3319"/>
    <cellStyle name="20 % - Akzent2 3 2 2 2 2 2 5" xfId="3320"/>
    <cellStyle name="20 % - Akzent2 3 2 2 2 2 2 6" xfId="3321"/>
    <cellStyle name="20 % - Akzent2 3 2 2 2 2 2 7" xfId="3322"/>
    <cellStyle name="20 % - Akzent2 3 2 2 2 2 2 8" xfId="3323"/>
    <cellStyle name="20 % - Akzent2 3 2 2 2 2 3" xfId="3324"/>
    <cellStyle name="20 % - Akzent2 3 2 2 2 2 3 2" xfId="3325"/>
    <cellStyle name="20 % - Akzent2 3 2 2 2 2 3 2 2" xfId="3326"/>
    <cellStyle name="20 % - Akzent2 3 2 2 2 2 3 2 3" xfId="3327"/>
    <cellStyle name="20 % - Akzent2 3 2 2 2 2 3 2 4" xfId="3328"/>
    <cellStyle name="20 % - Akzent2 3 2 2 2 2 3 2 5" xfId="3329"/>
    <cellStyle name="20 % - Akzent2 3 2 2 2 2 3 3" xfId="3330"/>
    <cellStyle name="20 % - Akzent2 3 2 2 2 2 3 4" xfId="3331"/>
    <cellStyle name="20 % - Akzent2 3 2 2 2 2 3 5" xfId="3332"/>
    <cellStyle name="20 % - Akzent2 3 2 2 2 2 3 6" xfId="3333"/>
    <cellStyle name="20 % - Akzent2 3 2 2 2 2 4" xfId="3334"/>
    <cellStyle name="20 % - Akzent2 3 2 2 2 2 4 2" xfId="3335"/>
    <cellStyle name="20 % - Akzent2 3 2 2 2 2 4 3" xfId="3336"/>
    <cellStyle name="20 % - Akzent2 3 2 2 2 2 4 4" xfId="3337"/>
    <cellStyle name="20 % - Akzent2 3 2 2 2 2 4 5" xfId="3338"/>
    <cellStyle name="20 % - Akzent2 3 2 2 2 2 5" xfId="3339"/>
    <cellStyle name="20 % - Akzent2 3 2 2 2 2 5 2" xfId="3340"/>
    <cellStyle name="20 % - Akzent2 3 2 2 2 2 5 3" xfId="3341"/>
    <cellStyle name="20 % - Akzent2 3 2 2 2 2 5 4" xfId="3342"/>
    <cellStyle name="20 % - Akzent2 3 2 2 2 2 5 5" xfId="3343"/>
    <cellStyle name="20 % - Akzent2 3 2 2 2 2 6" xfId="3344"/>
    <cellStyle name="20 % - Akzent2 3 2 2 2 2 7" xfId="3345"/>
    <cellStyle name="20 % - Akzent2 3 2 2 2 2 8" xfId="3346"/>
    <cellStyle name="20 % - Akzent2 3 2 2 2 2 9" xfId="3347"/>
    <cellStyle name="20 % - Akzent2 3 2 2 2 3" xfId="3348"/>
    <cellStyle name="20 % - Akzent2 3 2 2 2 3 2" xfId="3349"/>
    <cellStyle name="20 % - Akzent2 3 2 2 2 3 2 2" xfId="3350"/>
    <cellStyle name="20 % - Akzent2 3 2 2 2 3 2 2 2" xfId="3351"/>
    <cellStyle name="20 % - Akzent2 3 2 2 2 3 2 2 2 2" xfId="3352"/>
    <cellStyle name="20 % - Akzent2 3 2 2 2 3 2 2 2 3" xfId="3353"/>
    <cellStyle name="20 % - Akzent2 3 2 2 2 3 2 2 2 4" xfId="3354"/>
    <cellStyle name="20 % - Akzent2 3 2 2 2 3 2 2 2 5" xfId="3355"/>
    <cellStyle name="20 % - Akzent2 3 2 2 2 3 2 2 3" xfId="3356"/>
    <cellStyle name="20 % - Akzent2 3 2 2 2 3 2 2 4" xfId="3357"/>
    <cellStyle name="20 % - Akzent2 3 2 2 2 3 2 2 5" xfId="3358"/>
    <cellStyle name="20 % - Akzent2 3 2 2 2 3 2 2 6" xfId="3359"/>
    <cellStyle name="20 % - Akzent2 3 2 2 2 3 2 3" xfId="3360"/>
    <cellStyle name="20 % - Akzent2 3 2 2 2 3 2 3 2" xfId="3361"/>
    <cellStyle name="20 % - Akzent2 3 2 2 2 3 2 3 3" xfId="3362"/>
    <cellStyle name="20 % - Akzent2 3 2 2 2 3 2 3 4" xfId="3363"/>
    <cellStyle name="20 % - Akzent2 3 2 2 2 3 2 3 5" xfId="3364"/>
    <cellStyle name="20 % - Akzent2 3 2 2 2 3 2 4" xfId="3365"/>
    <cellStyle name="20 % - Akzent2 3 2 2 2 3 2 4 2" xfId="3366"/>
    <cellStyle name="20 % - Akzent2 3 2 2 2 3 2 4 3" xfId="3367"/>
    <cellStyle name="20 % - Akzent2 3 2 2 2 3 2 4 4" xfId="3368"/>
    <cellStyle name="20 % - Akzent2 3 2 2 2 3 2 4 5" xfId="3369"/>
    <cellStyle name="20 % - Akzent2 3 2 2 2 3 2 5" xfId="3370"/>
    <cellStyle name="20 % - Akzent2 3 2 2 2 3 2 6" xfId="3371"/>
    <cellStyle name="20 % - Akzent2 3 2 2 2 3 2 7" xfId="3372"/>
    <cellStyle name="20 % - Akzent2 3 2 2 2 3 2 8" xfId="3373"/>
    <cellStyle name="20 % - Akzent2 3 2 2 2 3 3" xfId="3374"/>
    <cellStyle name="20 % - Akzent2 3 2 2 2 3 3 2" xfId="3375"/>
    <cellStyle name="20 % - Akzent2 3 2 2 2 3 3 2 2" xfId="3376"/>
    <cellStyle name="20 % - Akzent2 3 2 2 2 3 3 2 3" xfId="3377"/>
    <cellStyle name="20 % - Akzent2 3 2 2 2 3 3 2 4" xfId="3378"/>
    <cellStyle name="20 % - Akzent2 3 2 2 2 3 3 2 5" xfId="3379"/>
    <cellStyle name="20 % - Akzent2 3 2 2 2 3 3 3" xfId="3380"/>
    <cellStyle name="20 % - Akzent2 3 2 2 2 3 3 4" xfId="3381"/>
    <cellStyle name="20 % - Akzent2 3 2 2 2 3 3 5" xfId="3382"/>
    <cellStyle name="20 % - Akzent2 3 2 2 2 3 3 6" xfId="3383"/>
    <cellStyle name="20 % - Akzent2 3 2 2 2 3 4" xfId="3384"/>
    <cellStyle name="20 % - Akzent2 3 2 2 2 3 4 2" xfId="3385"/>
    <cellStyle name="20 % - Akzent2 3 2 2 2 3 4 3" xfId="3386"/>
    <cellStyle name="20 % - Akzent2 3 2 2 2 3 4 4" xfId="3387"/>
    <cellStyle name="20 % - Akzent2 3 2 2 2 3 4 5" xfId="3388"/>
    <cellStyle name="20 % - Akzent2 3 2 2 2 3 5" xfId="3389"/>
    <cellStyle name="20 % - Akzent2 3 2 2 2 3 5 2" xfId="3390"/>
    <cellStyle name="20 % - Akzent2 3 2 2 2 3 5 3" xfId="3391"/>
    <cellStyle name="20 % - Akzent2 3 2 2 2 3 5 4" xfId="3392"/>
    <cellStyle name="20 % - Akzent2 3 2 2 2 3 5 5" xfId="3393"/>
    <cellStyle name="20 % - Akzent2 3 2 2 2 3 6" xfId="3394"/>
    <cellStyle name="20 % - Akzent2 3 2 2 2 3 7" xfId="3395"/>
    <cellStyle name="20 % - Akzent2 3 2 2 2 3 8" xfId="3396"/>
    <cellStyle name="20 % - Akzent2 3 2 2 2 3 9" xfId="3397"/>
    <cellStyle name="20 % - Akzent2 3 2 2 3" xfId="3398"/>
    <cellStyle name="20 % - Akzent2 3 2 2 3 2" xfId="3399"/>
    <cellStyle name="20 % - Akzent2 3 2 2 3 2 2" xfId="3400"/>
    <cellStyle name="20 % - Akzent2 3 2 2 3 2 2 2" xfId="3401"/>
    <cellStyle name="20 % - Akzent2 3 2 2 3 2 2 2 2" xfId="3402"/>
    <cellStyle name="20 % - Akzent2 3 2 2 3 2 2 2 3" xfId="3403"/>
    <cellStyle name="20 % - Akzent2 3 2 2 3 2 2 2 4" xfId="3404"/>
    <cellStyle name="20 % - Akzent2 3 2 2 3 2 2 2 5" xfId="3405"/>
    <cellStyle name="20 % - Akzent2 3 2 2 3 2 2 3" xfId="3406"/>
    <cellStyle name="20 % - Akzent2 3 2 2 3 2 2 4" xfId="3407"/>
    <cellStyle name="20 % - Akzent2 3 2 2 3 2 2 5" xfId="3408"/>
    <cellStyle name="20 % - Akzent2 3 2 2 3 2 2 6" xfId="3409"/>
    <cellStyle name="20 % - Akzent2 3 2 2 3 2 3" xfId="3410"/>
    <cellStyle name="20 % - Akzent2 3 2 2 3 2 3 2" xfId="3411"/>
    <cellStyle name="20 % - Akzent2 3 2 2 3 2 3 3" xfId="3412"/>
    <cellStyle name="20 % - Akzent2 3 2 2 3 2 3 4" xfId="3413"/>
    <cellStyle name="20 % - Akzent2 3 2 2 3 2 3 5" xfId="3414"/>
    <cellStyle name="20 % - Akzent2 3 2 2 3 2 4" xfId="3415"/>
    <cellStyle name="20 % - Akzent2 3 2 2 3 2 4 2" xfId="3416"/>
    <cellStyle name="20 % - Akzent2 3 2 2 3 2 4 3" xfId="3417"/>
    <cellStyle name="20 % - Akzent2 3 2 2 3 2 4 4" xfId="3418"/>
    <cellStyle name="20 % - Akzent2 3 2 2 3 2 4 5" xfId="3419"/>
    <cellStyle name="20 % - Akzent2 3 2 2 3 2 5" xfId="3420"/>
    <cellStyle name="20 % - Akzent2 3 2 2 3 2 6" xfId="3421"/>
    <cellStyle name="20 % - Akzent2 3 2 2 3 2 7" xfId="3422"/>
    <cellStyle name="20 % - Akzent2 3 2 2 3 2 8" xfId="3423"/>
    <cellStyle name="20 % - Akzent2 3 2 2 3 3" xfId="3424"/>
    <cellStyle name="20 % - Akzent2 3 2 2 3 3 2" xfId="3425"/>
    <cellStyle name="20 % - Akzent2 3 2 2 3 3 2 2" xfId="3426"/>
    <cellStyle name="20 % - Akzent2 3 2 2 3 3 2 3" xfId="3427"/>
    <cellStyle name="20 % - Akzent2 3 2 2 3 3 2 4" xfId="3428"/>
    <cellStyle name="20 % - Akzent2 3 2 2 3 3 2 5" xfId="3429"/>
    <cellStyle name="20 % - Akzent2 3 2 2 3 3 3" xfId="3430"/>
    <cellStyle name="20 % - Akzent2 3 2 2 3 3 4" xfId="3431"/>
    <cellStyle name="20 % - Akzent2 3 2 2 3 3 5" xfId="3432"/>
    <cellStyle name="20 % - Akzent2 3 2 2 3 3 6" xfId="3433"/>
    <cellStyle name="20 % - Akzent2 3 2 2 3 4" xfId="3434"/>
    <cellStyle name="20 % - Akzent2 3 2 2 3 4 2" xfId="3435"/>
    <cellStyle name="20 % - Akzent2 3 2 2 3 4 3" xfId="3436"/>
    <cellStyle name="20 % - Akzent2 3 2 2 3 4 4" xfId="3437"/>
    <cellStyle name="20 % - Akzent2 3 2 2 3 4 5" xfId="3438"/>
    <cellStyle name="20 % - Akzent2 3 2 2 3 5" xfId="3439"/>
    <cellStyle name="20 % - Akzent2 3 2 2 3 5 2" xfId="3440"/>
    <cellStyle name="20 % - Akzent2 3 2 2 3 5 3" xfId="3441"/>
    <cellStyle name="20 % - Akzent2 3 2 2 3 5 4" xfId="3442"/>
    <cellStyle name="20 % - Akzent2 3 2 2 3 5 5" xfId="3443"/>
    <cellStyle name="20 % - Akzent2 3 2 2 3 6" xfId="3444"/>
    <cellStyle name="20 % - Akzent2 3 2 2 3 7" xfId="3445"/>
    <cellStyle name="20 % - Akzent2 3 2 2 3 8" xfId="3446"/>
    <cellStyle name="20 % - Akzent2 3 2 2 3 9" xfId="3447"/>
    <cellStyle name="20 % - Akzent2 3 2 2 4" xfId="3448"/>
    <cellStyle name="20 % - Akzent2 3 2 2 4 2" xfId="3449"/>
    <cellStyle name="20 % - Akzent2 3 2 2 4 2 2" xfId="3450"/>
    <cellStyle name="20 % - Akzent2 3 2 2 4 2 2 2" xfId="3451"/>
    <cellStyle name="20 % - Akzent2 3 2 2 4 2 2 2 2" xfId="3452"/>
    <cellStyle name="20 % - Akzent2 3 2 2 4 2 2 2 3" xfId="3453"/>
    <cellStyle name="20 % - Akzent2 3 2 2 4 2 2 2 4" xfId="3454"/>
    <cellStyle name="20 % - Akzent2 3 2 2 4 2 2 2 5" xfId="3455"/>
    <cellStyle name="20 % - Akzent2 3 2 2 4 2 2 3" xfId="3456"/>
    <cellStyle name="20 % - Akzent2 3 2 2 4 2 2 4" xfId="3457"/>
    <cellStyle name="20 % - Akzent2 3 2 2 4 2 2 5" xfId="3458"/>
    <cellStyle name="20 % - Akzent2 3 2 2 4 2 2 6" xfId="3459"/>
    <cellStyle name="20 % - Akzent2 3 2 2 4 2 3" xfId="3460"/>
    <cellStyle name="20 % - Akzent2 3 2 2 4 2 3 2" xfId="3461"/>
    <cellStyle name="20 % - Akzent2 3 2 2 4 2 3 3" xfId="3462"/>
    <cellStyle name="20 % - Akzent2 3 2 2 4 2 3 4" xfId="3463"/>
    <cellStyle name="20 % - Akzent2 3 2 2 4 2 3 5" xfId="3464"/>
    <cellStyle name="20 % - Akzent2 3 2 2 4 2 4" xfId="3465"/>
    <cellStyle name="20 % - Akzent2 3 2 2 4 2 4 2" xfId="3466"/>
    <cellStyle name="20 % - Akzent2 3 2 2 4 2 4 3" xfId="3467"/>
    <cellStyle name="20 % - Akzent2 3 2 2 4 2 4 4" xfId="3468"/>
    <cellStyle name="20 % - Akzent2 3 2 2 4 2 4 5" xfId="3469"/>
    <cellStyle name="20 % - Akzent2 3 2 2 4 2 5" xfId="3470"/>
    <cellStyle name="20 % - Akzent2 3 2 2 4 2 6" xfId="3471"/>
    <cellStyle name="20 % - Akzent2 3 2 2 4 2 7" xfId="3472"/>
    <cellStyle name="20 % - Akzent2 3 2 2 4 2 8" xfId="3473"/>
    <cellStyle name="20 % - Akzent2 3 2 2 4 3" xfId="3474"/>
    <cellStyle name="20 % - Akzent2 3 2 2 4 3 2" xfId="3475"/>
    <cellStyle name="20 % - Akzent2 3 2 2 4 3 2 2" xfId="3476"/>
    <cellStyle name="20 % - Akzent2 3 2 2 4 3 2 3" xfId="3477"/>
    <cellStyle name="20 % - Akzent2 3 2 2 4 3 2 4" xfId="3478"/>
    <cellStyle name="20 % - Akzent2 3 2 2 4 3 2 5" xfId="3479"/>
    <cellStyle name="20 % - Akzent2 3 2 2 4 3 3" xfId="3480"/>
    <cellStyle name="20 % - Akzent2 3 2 2 4 3 4" xfId="3481"/>
    <cellStyle name="20 % - Akzent2 3 2 2 4 3 5" xfId="3482"/>
    <cellStyle name="20 % - Akzent2 3 2 2 4 3 6" xfId="3483"/>
    <cellStyle name="20 % - Akzent2 3 2 2 4 4" xfId="3484"/>
    <cellStyle name="20 % - Akzent2 3 2 2 4 4 2" xfId="3485"/>
    <cellStyle name="20 % - Akzent2 3 2 2 4 4 3" xfId="3486"/>
    <cellStyle name="20 % - Akzent2 3 2 2 4 4 4" xfId="3487"/>
    <cellStyle name="20 % - Akzent2 3 2 2 4 4 5" xfId="3488"/>
    <cellStyle name="20 % - Akzent2 3 2 2 4 5" xfId="3489"/>
    <cellStyle name="20 % - Akzent2 3 2 2 4 5 2" xfId="3490"/>
    <cellStyle name="20 % - Akzent2 3 2 2 4 5 3" xfId="3491"/>
    <cellStyle name="20 % - Akzent2 3 2 2 4 5 4" xfId="3492"/>
    <cellStyle name="20 % - Akzent2 3 2 2 4 5 5" xfId="3493"/>
    <cellStyle name="20 % - Akzent2 3 2 2 4 6" xfId="3494"/>
    <cellStyle name="20 % - Akzent2 3 2 2 4 7" xfId="3495"/>
    <cellStyle name="20 % - Akzent2 3 2 2 4 8" xfId="3496"/>
    <cellStyle name="20 % - Akzent2 3 2 2 4 9" xfId="3497"/>
    <cellStyle name="20 % - Akzent2 3 2 3" xfId="3498"/>
    <cellStyle name="20 % - Akzent2 3 2 3 2" xfId="3499"/>
    <cellStyle name="20 % - Akzent2 3 2 3 2 2" xfId="3500"/>
    <cellStyle name="20 % - Akzent2 3 2 3 2 2 2" xfId="3501"/>
    <cellStyle name="20 % - Akzent2 3 2 3 2 2 2 2" xfId="3502"/>
    <cellStyle name="20 % - Akzent2 3 2 3 2 2 2 2 2" xfId="3503"/>
    <cellStyle name="20 % - Akzent2 3 2 3 2 2 2 2 2 2" xfId="3504"/>
    <cellStyle name="20 % - Akzent2 3 2 3 2 2 2 2 2 3" xfId="3505"/>
    <cellStyle name="20 % - Akzent2 3 2 3 2 2 2 2 2 4" xfId="3506"/>
    <cellStyle name="20 % - Akzent2 3 2 3 2 2 2 2 2 5" xfId="3507"/>
    <cellStyle name="20 % - Akzent2 3 2 3 2 2 2 2 3" xfId="3508"/>
    <cellStyle name="20 % - Akzent2 3 2 3 2 2 2 2 4" xfId="3509"/>
    <cellStyle name="20 % - Akzent2 3 2 3 2 2 2 2 5" xfId="3510"/>
    <cellStyle name="20 % - Akzent2 3 2 3 2 2 2 2 6" xfId="3511"/>
    <cellStyle name="20 % - Akzent2 3 2 3 2 2 2 3" xfId="3512"/>
    <cellStyle name="20 % - Akzent2 3 2 3 2 2 2 3 2" xfId="3513"/>
    <cellStyle name="20 % - Akzent2 3 2 3 2 2 2 3 3" xfId="3514"/>
    <cellStyle name="20 % - Akzent2 3 2 3 2 2 2 3 4" xfId="3515"/>
    <cellStyle name="20 % - Akzent2 3 2 3 2 2 2 3 5" xfId="3516"/>
    <cellStyle name="20 % - Akzent2 3 2 3 2 2 2 4" xfId="3517"/>
    <cellStyle name="20 % - Akzent2 3 2 3 2 2 2 4 2" xfId="3518"/>
    <cellStyle name="20 % - Akzent2 3 2 3 2 2 2 4 3" xfId="3519"/>
    <cellStyle name="20 % - Akzent2 3 2 3 2 2 2 4 4" xfId="3520"/>
    <cellStyle name="20 % - Akzent2 3 2 3 2 2 2 4 5" xfId="3521"/>
    <cellStyle name="20 % - Akzent2 3 2 3 2 2 2 5" xfId="3522"/>
    <cellStyle name="20 % - Akzent2 3 2 3 2 2 2 6" xfId="3523"/>
    <cellStyle name="20 % - Akzent2 3 2 3 2 2 2 7" xfId="3524"/>
    <cellStyle name="20 % - Akzent2 3 2 3 2 2 2 8" xfId="3525"/>
    <cellStyle name="20 % - Akzent2 3 2 3 2 2 3" xfId="3526"/>
    <cellStyle name="20 % - Akzent2 3 2 3 2 2 3 2" xfId="3527"/>
    <cellStyle name="20 % - Akzent2 3 2 3 2 2 3 2 2" xfId="3528"/>
    <cellStyle name="20 % - Akzent2 3 2 3 2 2 3 2 3" xfId="3529"/>
    <cellStyle name="20 % - Akzent2 3 2 3 2 2 3 2 4" xfId="3530"/>
    <cellStyle name="20 % - Akzent2 3 2 3 2 2 3 2 5" xfId="3531"/>
    <cellStyle name="20 % - Akzent2 3 2 3 2 2 3 3" xfId="3532"/>
    <cellStyle name="20 % - Akzent2 3 2 3 2 2 3 4" xfId="3533"/>
    <cellStyle name="20 % - Akzent2 3 2 3 2 2 3 5" xfId="3534"/>
    <cellStyle name="20 % - Akzent2 3 2 3 2 2 3 6" xfId="3535"/>
    <cellStyle name="20 % - Akzent2 3 2 3 2 2 4" xfId="3536"/>
    <cellStyle name="20 % - Akzent2 3 2 3 2 2 4 2" xfId="3537"/>
    <cellStyle name="20 % - Akzent2 3 2 3 2 2 4 3" xfId="3538"/>
    <cellStyle name="20 % - Akzent2 3 2 3 2 2 4 4" xfId="3539"/>
    <cellStyle name="20 % - Akzent2 3 2 3 2 2 4 5" xfId="3540"/>
    <cellStyle name="20 % - Akzent2 3 2 3 2 2 5" xfId="3541"/>
    <cellStyle name="20 % - Akzent2 3 2 3 2 2 5 2" xfId="3542"/>
    <cellStyle name="20 % - Akzent2 3 2 3 2 2 5 3" xfId="3543"/>
    <cellStyle name="20 % - Akzent2 3 2 3 2 2 5 4" xfId="3544"/>
    <cellStyle name="20 % - Akzent2 3 2 3 2 2 5 5" xfId="3545"/>
    <cellStyle name="20 % - Akzent2 3 2 3 2 2 6" xfId="3546"/>
    <cellStyle name="20 % - Akzent2 3 2 3 2 2 7" xfId="3547"/>
    <cellStyle name="20 % - Akzent2 3 2 3 2 2 8" xfId="3548"/>
    <cellStyle name="20 % - Akzent2 3 2 3 2 2 9" xfId="3549"/>
    <cellStyle name="20 % - Akzent2 3 2 3 3" xfId="3550"/>
    <cellStyle name="20 % - Akzent2 3 2 3 3 2" xfId="3551"/>
    <cellStyle name="20 % - Akzent2 3 2 3 3 2 2" xfId="3552"/>
    <cellStyle name="20 % - Akzent2 3 2 3 3 2 2 2" xfId="3553"/>
    <cellStyle name="20 % - Akzent2 3 2 3 3 2 2 2 2" xfId="3554"/>
    <cellStyle name="20 % - Akzent2 3 2 3 3 2 2 2 3" xfId="3555"/>
    <cellStyle name="20 % - Akzent2 3 2 3 3 2 2 2 4" xfId="3556"/>
    <cellStyle name="20 % - Akzent2 3 2 3 3 2 2 2 5" xfId="3557"/>
    <cellStyle name="20 % - Akzent2 3 2 3 3 2 2 3" xfId="3558"/>
    <cellStyle name="20 % - Akzent2 3 2 3 3 2 2 4" xfId="3559"/>
    <cellStyle name="20 % - Akzent2 3 2 3 3 2 2 5" xfId="3560"/>
    <cellStyle name="20 % - Akzent2 3 2 3 3 2 2 6" xfId="3561"/>
    <cellStyle name="20 % - Akzent2 3 2 3 3 2 3" xfId="3562"/>
    <cellStyle name="20 % - Akzent2 3 2 3 3 2 3 2" xfId="3563"/>
    <cellStyle name="20 % - Akzent2 3 2 3 3 2 3 3" xfId="3564"/>
    <cellStyle name="20 % - Akzent2 3 2 3 3 2 3 4" xfId="3565"/>
    <cellStyle name="20 % - Akzent2 3 2 3 3 2 3 5" xfId="3566"/>
    <cellStyle name="20 % - Akzent2 3 2 3 3 2 4" xfId="3567"/>
    <cellStyle name="20 % - Akzent2 3 2 3 3 2 4 2" xfId="3568"/>
    <cellStyle name="20 % - Akzent2 3 2 3 3 2 4 3" xfId="3569"/>
    <cellStyle name="20 % - Akzent2 3 2 3 3 2 4 4" xfId="3570"/>
    <cellStyle name="20 % - Akzent2 3 2 3 3 2 4 5" xfId="3571"/>
    <cellStyle name="20 % - Akzent2 3 2 3 3 2 5" xfId="3572"/>
    <cellStyle name="20 % - Akzent2 3 2 3 3 2 6" xfId="3573"/>
    <cellStyle name="20 % - Akzent2 3 2 3 3 2 7" xfId="3574"/>
    <cellStyle name="20 % - Akzent2 3 2 3 3 2 8" xfId="3575"/>
    <cellStyle name="20 % - Akzent2 3 2 3 3 3" xfId="3576"/>
    <cellStyle name="20 % - Akzent2 3 2 3 3 3 2" xfId="3577"/>
    <cellStyle name="20 % - Akzent2 3 2 3 3 3 2 2" xfId="3578"/>
    <cellStyle name="20 % - Akzent2 3 2 3 3 3 2 3" xfId="3579"/>
    <cellStyle name="20 % - Akzent2 3 2 3 3 3 2 4" xfId="3580"/>
    <cellStyle name="20 % - Akzent2 3 2 3 3 3 2 5" xfId="3581"/>
    <cellStyle name="20 % - Akzent2 3 2 3 3 3 3" xfId="3582"/>
    <cellStyle name="20 % - Akzent2 3 2 3 3 3 4" xfId="3583"/>
    <cellStyle name="20 % - Akzent2 3 2 3 3 3 5" xfId="3584"/>
    <cellStyle name="20 % - Akzent2 3 2 3 3 3 6" xfId="3585"/>
    <cellStyle name="20 % - Akzent2 3 2 3 3 4" xfId="3586"/>
    <cellStyle name="20 % - Akzent2 3 2 3 3 4 2" xfId="3587"/>
    <cellStyle name="20 % - Akzent2 3 2 3 3 4 3" xfId="3588"/>
    <cellStyle name="20 % - Akzent2 3 2 3 3 4 4" xfId="3589"/>
    <cellStyle name="20 % - Akzent2 3 2 3 3 4 5" xfId="3590"/>
    <cellStyle name="20 % - Akzent2 3 2 3 3 5" xfId="3591"/>
    <cellStyle name="20 % - Akzent2 3 2 3 3 5 2" xfId="3592"/>
    <cellStyle name="20 % - Akzent2 3 2 3 3 5 3" xfId="3593"/>
    <cellStyle name="20 % - Akzent2 3 2 3 3 5 4" xfId="3594"/>
    <cellStyle name="20 % - Akzent2 3 2 3 3 5 5" xfId="3595"/>
    <cellStyle name="20 % - Akzent2 3 2 3 3 6" xfId="3596"/>
    <cellStyle name="20 % - Akzent2 3 2 3 3 7" xfId="3597"/>
    <cellStyle name="20 % - Akzent2 3 2 3 3 8" xfId="3598"/>
    <cellStyle name="20 % - Akzent2 3 2 3 3 9" xfId="3599"/>
    <cellStyle name="20 % - Akzent2 3 2 4" xfId="3600"/>
    <cellStyle name="20 % - Akzent2 3 2 4 2" xfId="3601"/>
    <cellStyle name="20 % - Akzent2 3 2 4 2 2" xfId="3602"/>
    <cellStyle name="20 % - Akzent2 3 2 4 2 2 2" xfId="3603"/>
    <cellStyle name="20 % - Akzent2 3 2 4 2 2 2 2" xfId="3604"/>
    <cellStyle name="20 % - Akzent2 3 2 4 2 2 2 2 2" xfId="3605"/>
    <cellStyle name="20 % - Akzent2 3 2 4 2 2 2 2 3" xfId="3606"/>
    <cellStyle name="20 % - Akzent2 3 2 4 2 2 2 2 4" xfId="3607"/>
    <cellStyle name="20 % - Akzent2 3 2 4 2 2 2 2 5" xfId="3608"/>
    <cellStyle name="20 % - Akzent2 3 2 4 2 2 2 3" xfId="3609"/>
    <cellStyle name="20 % - Akzent2 3 2 4 2 2 2 4" xfId="3610"/>
    <cellStyle name="20 % - Akzent2 3 2 4 2 2 2 5" xfId="3611"/>
    <cellStyle name="20 % - Akzent2 3 2 4 2 2 2 6" xfId="3612"/>
    <cellStyle name="20 % - Akzent2 3 2 4 2 2 3" xfId="3613"/>
    <cellStyle name="20 % - Akzent2 3 2 4 2 2 3 2" xfId="3614"/>
    <cellStyle name="20 % - Akzent2 3 2 4 2 2 3 3" xfId="3615"/>
    <cellStyle name="20 % - Akzent2 3 2 4 2 2 3 4" xfId="3616"/>
    <cellStyle name="20 % - Akzent2 3 2 4 2 2 3 5" xfId="3617"/>
    <cellStyle name="20 % - Akzent2 3 2 4 2 2 4" xfId="3618"/>
    <cellStyle name="20 % - Akzent2 3 2 4 2 2 4 2" xfId="3619"/>
    <cellStyle name="20 % - Akzent2 3 2 4 2 2 4 3" xfId="3620"/>
    <cellStyle name="20 % - Akzent2 3 2 4 2 2 4 4" xfId="3621"/>
    <cellStyle name="20 % - Akzent2 3 2 4 2 2 4 5" xfId="3622"/>
    <cellStyle name="20 % - Akzent2 3 2 4 2 2 5" xfId="3623"/>
    <cellStyle name="20 % - Akzent2 3 2 4 2 2 6" xfId="3624"/>
    <cellStyle name="20 % - Akzent2 3 2 4 2 2 7" xfId="3625"/>
    <cellStyle name="20 % - Akzent2 3 2 4 2 2 8" xfId="3626"/>
    <cellStyle name="20 % - Akzent2 3 2 4 2 3" xfId="3627"/>
    <cellStyle name="20 % - Akzent2 3 2 4 2 3 2" xfId="3628"/>
    <cellStyle name="20 % - Akzent2 3 2 4 2 3 2 2" xfId="3629"/>
    <cellStyle name="20 % - Akzent2 3 2 4 2 3 2 3" xfId="3630"/>
    <cellStyle name="20 % - Akzent2 3 2 4 2 3 2 4" xfId="3631"/>
    <cellStyle name="20 % - Akzent2 3 2 4 2 3 2 5" xfId="3632"/>
    <cellStyle name="20 % - Akzent2 3 2 4 2 3 3" xfId="3633"/>
    <cellStyle name="20 % - Akzent2 3 2 4 2 3 4" xfId="3634"/>
    <cellStyle name="20 % - Akzent2 3 2 4 2 3 5" xfId="3635"/>
    <cellStyle name="20 % - Akzent2 3 2 4 2 3 6" xfId="3636"/>
    <cellStyle name="20 % - Akzent2 3 2 4 2 4" xfId="3637"/>
    <cellStyle name="20 % - Akzent2 3 2 4 2 4 2" xfId="3638"/>
    <cellStyle name="20 % - Akzent2 3 2 4 2 4 3" xfId="3639"/>
    <cellStyle name="20 % - Akzent2 3 2 4 2 4 4" xfId="3640"/>
    <cellStyle name="20 % - Akzent2 3 2 4 2 4 5" xfId="3641"/>
    <cellStyle name="20 % - Akzent2 3 2 4 2 5" xfId="3642"/>
    <cellStyle name="20 % - Akzent2 3 2 4 2 5 2" xfId="3643"/>
    <cellStyle name="20 % - Akzent2 3 2 4 2 5 3" xfId="3644"/>
    <cellStyle name="20 % - Akzent2 3 2 4 2 5 4" xfId="3645"/>
    <cellStyle name="20 % - Akzent2 3 2 4 2 5 5" xfId="3646"/>
    <cellStyle name="20 % - Akzent2 3 2 4 2 6" xfId="3647"/>
    <cellStyle name="20 % - Akzent2 3 2 4 2 7" xfId="3648"/>
    <cellStyle name="20 % - Akzent2 3 2 4 2 8" xfId="3649"/>
    <cellStyle name="20 % - Akzent2 3 2 4 2 9" xfId="3650"/>
    <cellStyle name="20 % - Akzent2 3 2 5" xfId="3651"/>
    <cellStyle name="20 % - Akzent2 3 2 6" xfId="3652"/>
    <cellStyle name="20 % - Akzent2 3 2 6 2" xfId="3653"/>
    <cellStyle name="20 % - Akzent2 3 2 6 2 2" xfId="3654"/>
    <cellStyle name="20 % - Akzent2 3 2 6 2 2 2" xfId="3655"/>
    <cellStyle name="20 % - Akzent2 3 2 6 2 2 2 2" xfId="3656"/>
    <cellStyle name="20 % - Akzent2 3 2 6 2 2 2 3" xfId="3657"/>
    <cellStyle name="20 % - Akzent2 3 2 6 2 2 2 4" xfId="3658"/>
    <cellStyle name="20 % - Akzent2 3 2 6 2 2 2 5" xfId="3659"/>
    <cellStyle name="20 % - Akzent2 3 2 6 2 2 3" xfId="3660"/>
    <cellStyle name="20 % - Akzent2 3 2 6 2 2 4" xfId="3661"/>
    <cellStyle name="20 % - Akzent2 3 2 6 2 2 5" xfId="3662"/>
    <cellStyle name="20 % - Akzent2 3 2 6 2 2 6" xfId="3663"/>
    <cellStyle name="20 % - Akzent2 3 2 6 2 3" xfId="3664"/>
    <cellStyle name="20 % - Akzent2 3 2 6 2 3 2" xfId="3665"/>
    <cellStyle name="20 % - Akzent2 3 2 6 2 3 3" xfId="3666"/>
    <cellStyle name="20 % - Akzent2 3 2 6 2 3 4" xfId="3667"/>
    <cellStyle name="20 % - Akzent2 3 2 6 2 3 5" xfId="3668"/>
    <cellStyle name="20 % - Akzent2 3 2 6 2 4" xfId="3669"/>
    <cellStyle name="20 % - Akzent2 3 2 6 2 4 2" xfId="3670"/>
    <cellStyle name="20 % - Akzent2 3 2 6 2 4 3" xfId="3671"/>
    <cellStyle name="20 % - Akzent2 3 2 6 2 4 4" xfId="3672"/>
    <cellStyle name="20 % - Akzent2 3 2 6 2 4 5" xfId="3673"/>
    <cellStyle name="20 % - Akzent2 3 2 6 2 5" xfId="3674"/>
    <cellStyle name="20 % - Akzent2 3 2 6 2 6" xfId="3675"/>
    <cellStyle name="20 % - Akzent2 3 2 6 2 7" xfId="3676"/>
    <cellStyle name="20 % - Akzent2 3 2 6 2 8" xfId="3677"/>
    <cellStyle name="20 % - Akzent2 3 2 6 3" xfId="3678"/>
    <cellStyle name="20 % - Akzent2 3 2 6 3 2" xfId="3679"/>
    <cellStyle name="20 % - Akzent2 3 2 6 3 2 2" xfId="3680"/>
    <cellStyle name="20 % - Akzent2 3 2 6 3 2 3" xfId="3681"/>
    <cellStyle name="20 % - Akzent2 3 2 6 3 2 4" xfId="3682"/>
    <cellStyle name="20 % - Akzent2 3 2 6 3 2 5" xfId="3683"/>
    <cellStyle name="20 % - Akzent2 3 2 6 3 3" xfId="3684"/>
    <cellStyle name="20 % - Akzent2 3 2 6 3 4" xfId="3685"/>
    <cellStyle name="20 % - Akzent2 3 2 6 3 5" xfId="3686"/>
    <cellStyle name="20 % - Akzent2 3 2 6 3 6" xfId="3687"/>
    <cellStyle name="20 % - Akzent2 3 2 6 4" xfId="3688"/>
    <cellStyle name="20 % - Akzent2 3 2 6 4 2" xfId="3689"/>
    <cellStyle name="20 % - Akzent2 3 2 6 4 3" xfId="3690"/>
    <cellStyle name="20 % - Akzent2 3 2 6 4 4" xfId="3691"/>
    <cellStyle name="20 % - Akzent2 3 2 6 4 5" xfId="3692"/>
    <cellStyle name="20 % - Akzent2 3 2 6 5" xfId="3693"/>
    <cellStyle name="20 % - Akzent2 3 2 6 5 2" xfId="3694"/>
    <cellStyle name="20 % - Akzent2 3 2 6 5 3" xfId="3695"/>
    <cellStyle name="20 % - Akzent2 3 2 6 5 4" xfId="3696"/>
    <cellStyle name="20 % - Akzent2 3 2 6 5 5" xfId="3697"/>
    <cellStyle name="20 % - Akzent2 3 2 6 6" xfId="3698"/>
    <cellStyle name="20 % - Akzent2 3 2 6 7" xfId="3699"/>
    <cellStyle name="20 % - Akzent2 3 2 6 8" xfId="3700"/>
    <cellStyle name="20 % - Akzent2 3 2 6 9" xfId="3701"/>
    <cellStyle name="20 % - Akzent2 3 3" xfId="3702"/>
    <cellStyle name="20 % - Akzent2 3 3 2" xfId="3703"/>
    <cellStyle name="20 % - Akzent2 3 3 2 2" xfId="3704"/>
    <cellStyle name="20 % - Akzent2 3 3 2 2 2" xfId="3705"/>
    <cellStyle name="20 % - Akzent2 3 3 2 2 2 2" xfId="3706"/>
    <cellStyle name="20 % - Akzent2 3 3 2 2 2 2 2" xfId="3707"/>
    <cellStyle name="20 % - Akzent2 3 3 2 2 2 2 2 2" xfId="3708"/>
    <cellStyle name="20 % - Akzent2 3 3 2 2 2 2 2 3" xfId="3709"/>
    <cellStyle name="20 % - Akzent2 3 3 2 2 2 2 2 4" xfId="3710"/>
    <cellStyle name="20 % - Akzent2 3 3 2 2 2 2 2 5" xfId="3711"/>
    <cellStyle name="20 % - Akzent2 3 3 2 2 2 2 3" xfId="3712"/>
    <cellStyle name="20 % - Akzent2 3 3 2 2 2 2 4" xfId="3713"/>
    <cellStyle name="20 % - Akzent2 3 3 2 2 2 2 5" xfId="3714"/>
    <cellStyle name="20 % - Akzent2 3 3 2 2 2 2 6" xfId="3715"/>
    <cellStyle name="20 % - Akzent2 3 3 2 2 2 3" xfId="3716"/>
    <cellStyle name="20 % - Akzent2 3 3 2 2 2 3 2" xfId="3717"/>
    <cellStyle name="20 % - Akzent2 3 3 2 2 2 3 3" xfId="3718"/>
    <cellStyle name="20 % - Akzent2 3 3 2 2 2 3 4" xfId="3719"/>
    <cellStyle name="20 % - Akzent2 3 3 2 2 2 3 5" xfId="3720"/>
    <cellStyle name="20 % - Akzent2 3 3 2 2 2 4" xfId="3721"/>
    <cellStyle name="20 % - Akzent2 3 3 2 2 2 4 2" xfId="3722"/>
    <cellStyle name="20 % - Akzent2 3 3 2 2 2 4 3" xfId="3723"/>
    <cellStyle name="20 % - Akzent2 3 3 2 2 2 4 4" xfId="3724"/>
    <cellStyle name="20 % - Akzent2 3 3 2 2 2 4 5" xfId="3725"/>
    <cellStyle name="20 % - Akzent2 3 3 2 2 2 5" xfId="3726"/>
    <cellStyle name="20 % - Akzent2 3 3 2 2 2 6" xfId="3727"/>
    <cellStyle name="20 % - Akzent2 3 3 2 2 2 7" xfId="3728"/>
    <cellStyle name="20 % - Akzent2 3 3 2 2 2 8" xfId="3729"/>
    <cellStyle name="20 % - Akzent2 3 3 2 2 3" xfId="3730"/>
    <cellStyle name="20 % - Akzent2 3 3 2 2 3 2" xfId="3731"/>
    <cellStyle name="20 % - Akzent2 3 3 2 2 3 2 2" xfId="3732"/>
    <cellStyle name="20 % - Akzent2 3 3 2 2 3 2 3" xfId="3733"/>
    <cellStyle name="20 % - Akzent2 3 3 2 2 3 2 4" xfId="3734"/>
    <cellStyle name="20 % - Akzent2 3 3 2 2 3 2 5" xfId="3735"/>
    <cellStyle name="20 % - Akzent2 3 3 2 2 3 3" xfId="3736"/>
    <cellStyle name="20 % - Akzent2 3 3 2 2 3 4" xfId="3737"/>
    <cellStyle name="20 % - Akzent2 3 3 2 2 3 5" xfId="3738"/>
    <cellStyle name="20 % - Akzent2 3 3 2 2 3 6" xfId="3739"/>
    <cellStyle name="20 % - Akzent2 3 3 2 2 4" xfId="3740"/>
    <cellStyle name="20 % - Akzent2 3 3 2 2 4 2" xfId="3741"/>
    <cellStyle name="20 % - Akzent2 3 3 2 2 4 3" xfId="3742"/>
    <cellStyle name="20 % - Akzent2 3 3 2 2 4 4" xfId="3743"/>
    <cellStyle name="20 % - Akzent2 3 3 2 2 4 5" xfId="3744"/>
    <cellStyle name="20 % - Akzent2 3 3 2 2 5" xfId="3745"/>
    <cellStyle name="20 % - Akzent2 3 3 2 2 5 2" xfId="3746"/>
    <cellStyle name="20 % - Akzent2 3 3 2 2 5 3" xfId="3747"/>
    <cellStyle name="20 % - Akzent2 3 3 2 2 5 4" xfId="3748"/>
    <cellStyle name="20 % - Akzent2 3 3 2 2 5 5" xfId="3749"/>
    <cellStyle name="20 % - Akzent2 3 3 2 2 6" xfId="3750"/>
    <cellStyle name="20 % - Akzent2 3 3 2 2 7" xfId="3751"/>
    <cellStyle name="20 % - Akzent2 3 3 2 2 8" xfId="3752"/>
    <cellStyle name="20 % - Akzent2 3 3 2 2 9" xfId="3753"/>
    <cellStyle name="20 % - Akzent2 3 3 2 3" xfId="3754"/>
    <cellStyle name="20 % - Akzent2 3 3 2 3 2" xfId="3755"/>
    <cellStyle name="20 % - Akzent2 3 3 2 3 2 2" xfId="3756"/>
    <cellStyle name="20 % - Akzent2 3 3 2 3 2 2 2" xfId="3757"/>
    <cellStyle name="20 % - Akzent2 3 3 2 3 2 2 2 2" xfId="3758"/>
    <cellStyle name="20 % - Akzent2 3 3 2 3 2 2 2 3" xfId="3759"/>
    <cellStyle name="20 % - Akzent2 3 3 2 3 2 2 2 4" xfId="3760"/>
    <cellStyle name="20 % - Akzent2 3 3 2 3 2 2 2 5" xfId="3761"/>
    <cellStyle name="20 % - Akzent2 3 3 2 3 2 2 3" xfId="3762"/>
    <cellStyle name="20 % - Akzent2 3 3 2 3 2 2 4" xfId="3763"/>
    <cellStyle name="20 % - Akzent2 3 3 2 3 2 2 5" xfId="3764"/>
    <cellStyle name="20 % - Akzent2 3 3 2 3 2 2 6" xfId="3765"/>
    <cellStyle name="20 % - Akzent2 3 3 2 3 2 3" xfId="3766"/>
    <cellStyle name="20 % - Akzent2 3 3 2 3 2 3 2" xfId="3767"/>
    <cellStyle name="20 % - Akzent2 3 3 2 3 2 3 3" xfId="3768"/>
    <cellStyle name="20 % - Akzent2 3 3 2 3 2 3 4" xfId="3769"/>
    <cellStyle name="20 % - Akzent2 3 3 2 3 2 3 5" xfId="3770"/>
    <cellStyle name="20 % - Akzent2 3 3 2 3 2 4" xfId="3771"/>
    <cellStyle name="20 % - Akzent2 3 3 2 3 2 4 2" xfId="3772"/>
    <cellStyle name="20 % - Akzent2 3 3 2 3 2 4 3" xfId="3773"/>
    <cellStyle name="20 % - Akzent2 3 3 2 3 2 4 4" xfId="3774"/>
    <cellStyle name="20 % - Akzent2 3 3 2 3 2 4 5" xfId="3775"/>
    <cellStyle name="20 % - Akzent2 3 3 2 3 2 5" xfId="3776"/>
    <cellStyle name="20 % - Akzent2 3 3 2 3 2 6" xfId="3777"/>
    <cellStyle name="20 % - Akzent2 3 3 2 3 2 7" xfId="3778"/>
    <cellStyle name="20 % - Akzent2 3 3 2 3 2 8" xfId="3779"/>
    <cellStyle name="20 % - Akzent2 3 3 2 3 3" xfId="3780"/>
    <cellStyle name="20 % - Akzent2 3 3 2 3 3 2" xfId="3781"/>
    <cellStyle name="20 % - Akzent2 3 3 2 3 3 2 2" xfId="3782"/>
    <cellStyle name="20 % - Akzent2 3 3 2 3 3 2 3" xfId="3783"/>
    <cellStyle name="20 % - Akzent2 3 3 2 3 3 2 4" xfId="3784"/>
    <cellStyle name="20 % - Akzent2 3 3 2 3 3 2 5" xfId="3785"/>
    <cellStyle name="20 % - Akzent2 3 3 2 3 3 3" xfId="3786"/>
    <cellStyle name="20 % - Akzent2 3 3 2 3 3 4" xfId="3787"/>
    <cellStyle name="20 % - Akzent2 3 3 2 3 3 5" xfId="3788"/>
    <cellStyle name="20 % - Akzent2 3 3 2 3 3 6" xfId="3789"/>
    <cellStyle name="20 % - Akzent2 3 3 2 3 4" xfId="3790"/>
    <cellStyle name="20 % - Akzent2 3 3 2 3 4 2" xfId="3791"/>
    <cellStyle name="20 % - Akzent2 3 3 2 3 4 3" xfId="3792"/>
    <cellStyle name="20 % - Akzent2 3 3 2 3 4 4" xfId="3793"/>
    <cellStyle name="20 % - Akzent2 3 3 2 3 4 5" xfId="3794"/>
    <cellStyle name="20 % - Akzent2 3 3 2 3 5" xfId="3795"/>
    <cellStyle name="20 % - Akzent2 3 3 2 3 5 2" xfId="3796"/>
    <cellStyle name="20 % - Akzent2 3 3 2 3 5 3" xfId="3797"/>
    <cellStyle name="20 % - Akzent2 3 3 2 3 5 4" xfId="3798"/>
    <cellStyle name="20 % - Akzent2 3 3 2 3 5 5" xfId="3799"/>
    <cellStyle name="20 % - Akzent2 3 3 2 3 6" xfId="3800"/>
    <cellStyle name="20 % - Akzent2 3 3 2 3 7" xfId="3801"/>
    <cellStyle name="20 % - Akzent2 3 3 2 3 8" xfId="3802"/>
    <cellStyle name="20 % - Akzent2 3 3 2 3 9" xfId="3803"/>
    <cellStyle name="20 % - Akzent2 3 3 3" xfId="3804"/>
    <cellStyle name="20 % - Akzent2 3 3 3 2" xfId="3805"/>
    <cellStyle name="20 % - Akzent2 3 3 3 2 2" xfId="3806"/>
    <cellStyle name="20 % - Akzent2 3 3 3 2 2 2" xfId="3807"/>
    <cellStyle name="20 % - Akzent2 3 3 3 2 2 2 2" xfId="3808"/>
    <cellStyle name="20 % - Akzent2 3 3 3 2 2 2 3" xfId="3809"/>
    <cellStyle name="20 % - Akzent2 3 3 3 2 2 2 4" xfId="3810"/>
    <cellStyle name="20 % - Akzent2 3 3 3 2 2 2 5" xfId="3811"/>
    <cellStyle name="20 % - Akzent2 3 3 3 2 2 3" xfId="3812"/>
    <cellStyle name="20 % - Akzent2 3 3 3 2 2 4" xfId="3813"/>
    <cellStyle name="20 % - Akzent2 3 3 3 2 2 5" xfId="3814"/>
    <cellStyle name="20 % - Akzent2 3 3 3 2 2 6" xfId="3815"/>
    <cellStyle name="20 % - Akzent2 3 3 3 2 3" xfId="3816"/>
    <cellStyle name="20 % - Akzent2 3 3 3 2 3 2" xfId="3817"/>
    <cellStyle name="20 % - Akzent2 3 3 3 2 3 3" xfId="3818"/>
    <cellStyle name="20 % - Akzent2 3 3 3 2 3 4" xfId="3819"/>
    <cellStyle name="20 % - Akzent2 3 3 3 2 3 5" xfId="3820"/>
    <cellStyle name="20 % - Akzent2 3 3 3 2 4" xfId="3821"/>
    <cellStyle name="20 % - Akzent2 3 3 3 2 4 2" xfId="3822"/>
    <cellStyle name="20 % - Akzent2 3 3 3 2 4 3" xfId="3823"/>
    <cellStyle name="20 % - Akzent2 3 3 3 2 4 4" xfId="3824"/>
    <cellStyle name="20 % - Akzent2 3 3 3 2 4 5" xfId="3825"/>
    <cellStyle name="20 % - Akzent2 3 3 3 2 5" xfId="3826"/>
    <cellStyle name="20 % - Akzent2 3 3 3 2 6" xfId="3827"/>
    <cellStyle name="20 % - Akzent2 3 3 3 2 7" xfId="3828"/>
    <cellStyle name="20 % - Akzent2 3 3 3 2 8" xfId="3829"/>
    <cellStyle name="20 % - Akzent2 3 3 3 3" xfId="3830"/>
    <cellStyle name="20 % - Akzent2 3 3 3 3 2" xfId="3831"/>
    <cellStyle name="20 % - Akzent2 3 3 3 3 2 2" xfId="3832"/>
    <cellStyle name="20 % - Akzent2 3 3 3 3 2 3" xfId="3833"/>
    <cellStyle name="20 % - Akzent2 3 3 3 3 2 4" xfId="3834"/>
    <cellStyle name="20 % - Akzent2 3 3 3 3 2 5" xfId="3835"/>
    <cellStyle name="20 % - Akzent2 3 3 3 3 3" xfId="3836"/>
    <cellStyle name="20 % - Akzent2 3 3 3 3 4" xfId="3837"/>
    <cellStyle name="20 % - Akzent2 3 3 3 3 5" xfId="3838"/>
    <cellStyle name="20 % - Akzent2 3 3 3 3 6" xfId="3839"/>
    <cellStyle name="20 % - Akzent2 3 3 3 4" xfId="3840"/>
    <cellStyle name="20 % - Akzent2 3 3 3 4 2" xfId="3841"/>
    <cellStyle name="20 % - Akzent2 3 3 3 4 3" xfId="3842"/>
    <cellStyle name="20 % - Akzent2 3 3 3 4 4" xfId="3843"/>
    <cellStyle name="20 % - Akzent2 3 3 3 4 5" xfId="3844"/>
    <cellStyle name="20 % - Akzent2 3 3 3 5" xfId="3845"/>
    <cellStyle name="20 % - Akzent2 3 3 3 5 2" xfId="3846"/>
    <cellStyle name="20 % - Akzent2 3 3 3 5 3" xfId="3847"/>
    <cellStyle name="20 % - Akzent2 3 3 3 5 4" xfId="3848"/>
    <cellStyle name="20 % - Akzent2 3 3 3 5 5" xfId="3849"/>
    <cellStyle name="20 % - Akzent2 3 3 3 6" xfId="3850"/>
    <cellStyle name="20 % - Akzent2 3 3 3 7" xfId="3851"/>
    <cellStyle name="20 % - Akzent2 3 3 3 8" xfId="3852"/>
    <cellStyle name="20 % - Akzent2 3 3 3 9" xfId="3853"/>
    <cellStyle name="20 % - Akzent2 3 3 4" xfId="3854"/>
    <cellStyle name="20 % - Akzent2 3 3 4 2" xfId="3855"/>
    <cellStyle name="20 % - Akzent2 3 3 4 2 2" xfId="3856"/>
    <cellStyle name="20 % - Akzent2 3 3 4 2 2 2" xfId="3857"/>
    <cellStyle name="20 % - Akzent2 3 3 4 2 2 2 2" xfId="3858"/>
    <cellStyle name="20 % - Akzent2 3 3 4 2 2 2 3" xfId="3859"/>
    <cellStyle name="20 % - Akzent2 3 3 4 2 2 2 4" xfId="3860"/>
    <cellStyle name="20 % - Akzent2 3 3 4 2 2 2 5" xfId="3861"/>
    <cellStyle name="20 % - Akzent2 3 3 4 2 2 3" xfId="3862"/>
    <cellStyle name="20 % - Akzent2 3 3 4 2 2 4" xfId="3863"/>
    <cellStyle name="20 % - Akzent2 3 3 4 2 2 5" xfId="3864"/>
    <cellStyle name="20 % - Akzent2 3 3 4 2 2 6" xfId="3865"/>
    <cellStyle name="20 % - Akzent2 3 3 4 2 3" xfId="3866"/>
    <cellStyle name="20 % - Akzent2 3 3 4 2 3 2" xfId="3867"/>
    <cellStyle name="20 % - Akzent2 3 3 4 2 3 3" xfId="3868"/>
    <cellStyle name="20 % - Akzent2 3 3 4 2 3 4" xfId="3869"/>
    <cellStyle name="20 % - Akzent2 3 3 4 2 3 5" xfId="3870"/>
    <cellStyle name="20 % - Akzent2 3 3 4 2 4" xfId="3871"/>
    <cellStyle name="20 % - Akzent2 3 3 4 2 4 2" xfId="3872"/>
    <cellStyle name="20 % - Akzent2 3 3 4 2 4 3" xfId="3873"/>
    <cellStyle name="20 % - Akzent2 3 3 4 2 4 4" xfId="3874"/>
    <cellStyle name="20 % - Akzent2 3 3 4 2 4 5" xfId="3875"/>
    <cellStyle name="20 % - Akzent2 3 3 4 2 5" xfId="3876"/>
    <cellStyle name="20 % - Akzent2 3 3 4 2 6" xfId="3877"/>
    <cellStyle name="20 % - Akzent2 3 3 4 2 7" xfId="3878"/>
    <cellStyle name="20 % - Akzent2 3 3 4 2 8" xfId="3879"/>
    <cellStyle name="20 % - Akzent2 3 3 4 3" xfId="3880"/>
    <cellStyle name="20 % - Akzent2 3 3 4 3 2" xfId="3881"/>
    <cellStyle name="20 % - Akzent2 3 3 4 3 2 2" xfId="3882"/>
    <cellStyle name="20 % - Akzent2 3 3 4 3 2 3" xfId="3883"/>
    <cellStyle name="20 % - Akzent2 3 3 4 3 2 4" xfId="3884"/>
    <cellStyle name="20 % - Akzent2 3 3 4 3 2 5" xfId="3885"/>
    <cellStyle name="20 % - Akzent2 3 3 4 3 3" xfId="3886"/>
    <cellStyle name="20 % - Akzent2 3 3 4 3 4" xfId="3887"/>
    <cellStyle name="20 % - Akzent2 3 3 4 3 5" xfId="3888"/>
    <cellStyle name="20 % - Akzent2 3 3 4 3 6" xfId="3889"/>
    <cellStyle name="20 % - Akzent2 3 3 4 4" xfId="3890"/>
    <cellStyle name="20 % - Akzent2 3 3 4 4 2" xfId="3891"/>
    <cellStyle name="20 % - Akzent2 3 3 4 4 3" xfId="3892"/>
    <cellStyle name="20 % - Akzent2 3 3 4 4 4" xfId="3893"/>
    <cellStyle name="20 % - Akzent2 3 3 4 4 5" xfId="3894"/>
    <cellStyle name="20 % - Akzent2 3 3 4 5" xfId="3895"/>
    <cellStyle name="20 % - Akzent2 3 3 4 5 2" xfId="3896"/>
    <cellStyle name="20 % - Akzent2 3 3 4 5 3" xfId="3897"/>
    <cellStyle name="20 % - Akzent2 3 3 4 5 4" xfId="3898"/>
    <cellStyle name="20 % - Akzent2 3 3 4 5 5" xfId="3899"/>
    <cellStyle name="20 % - Akzent2 3 3 4 6" xfId="3900"/>
    <cellStyle name="20 % - Akzent2 3 3 4 7" xfId="3901"/>
    <cellStyle name="20 % - Akzent2 3 3 4 8" xfId="3902"/>
    <cellStyle name="20 % - Akzent2 3 3 4 9" xfId="3903"/>
    <cellStyle name="20 % - Akzent2 3 4" xfId="3904"/>
    <cellStyle name="20 % - Akzent2 3 4 2" xfId="3905"/>
    <cellStyle name="20 % - Akzent2 3 4 2 2" xfId="3906"/>
    <cellStyle name="20 % - Akzent2 3 4 2 2 2" xfId="3907"/>
    <cellStyle name="20 % - Akzent2 3 4 2 2 2 2" xfId="3908"/>
    <cellStyle name="20 % - Akzent2 3 4 2 2 2 2 2" xfId="3909"/>
    <cellStyle name="20 % - Akzent2 3 4 2 2 2 2 2 2" xfId="3910"/>
    <cellStyle name="20 % - Akzent2 3 4 2 2 2 2 2 3" xfId="3911"/>
    <cellStyle name="20 % - Akzent2 3 4 2 2 2 2 2 4" xfId="3912"/>
    <cellStyle name="20 % - Akzent2 3 4 2 2 2 2 2 5" xfId="3913"/>
    <cellStyle name="20 % - Akzent2 3 4 2 2 2 2 3" xfId="3914"/>
    <cellStyle name="20 % - Akzent2 3 4 2 2 2 2 4" xfId="3915"/>
    <cellStyle name="20 % - Akzent2 3 4 2 2 2 2 5" xfId="3916"/>
    <cellStyle name="20 % - Akzent2 3 4 2 2 2 2 6" xfId="3917"/>
    <cellStyle name="20 % - Akzent2 3 4 2 2 2 3" xfId="3918"/>
    <cellStyle name="20 % - Akzent2 3 4 2 2 2 3 2" xfId="3919"/>
    <cellStyle name="20 % - Akzent2 3 4 2 2 2 3 3" xfId="3920"/>
    <cellStyle name="20 % - Akzent2 3 4 2 2 2 3 4" xfId="3921"/>
    <cellStyle name="20 % - Akzent2 3 4 2 2 2 3 5" xfId="3922"/>
    <cellStyle name="20 % - Akzent2 3 4 2 2 2 4" xfId="3923"/>
    <cellStyle name="20 % - Akzent2 3 4 2 2 2 4 2" xfId="3924"/>
    <cellStyle name="20 % - Akzent2 3 4 2 2 2 4 3" xfId="3925"/>
    <cellStyle name="20 % - Akzent2 3 4 2 2 2 4 4" xfId="3926"/>
    <cellStyle name="20 % - Akzent2 3 4 2 2 2 4 5" xfId="3927"/>
    <cellStyle name="20 % - Akzent2 3 4 2 2 2 5" xfId="3928"/>
    <cellStyle name="20 % - Akzent2 3 4 2 2 2 6" xfId="3929"/>
    <cellStyle name="20 % - Akzent2 3 4 2 2 2 7" xfId="3930"/>
    <cellStyle name="20 % - Akzent2 3 4 2 2 2 8" xfId="3931"/>
    <cellStyle name="20 % - Akzent2 3 4 2 2 3" xfId="3932"/>
    <cellStyle name="20 % - Akzent2 3 4 2 2 3 2" xfId="3933"/>
    <cellStyle name="20 % - Akzent2 3 4 2 2 3 2 2" xfId="3934"/>
    <cellStyle name="20 % - Akzent2 3 4 2 2 3 2 3" xfId="3935"/>
    <cellStyle name="20 % - Akzent2 3 4 2 2 3 2 4" xfId="3936"/>
    <cellStyle name="20 % - Akzent2 3 4 2 2 3 2 5" xfId="3937"/>
    <cellStyle name="20 % - Akzent2 3 4 2 2 3 3" xfId="3938"/>
    <cellStyle name="20 % - Akzent2 3 4 2 2 3 4" xfId="3939"/>
    <cellStyle name="20 % - Akzent2 3 4 2 2 3 5" xfId="3940"/>
    <cellStyle name="20 % - Akzent2 3 4 2 2 3 6" xfId="3941"/>
    <cellStyle name="20 % - Akzent2 3 4 2 2 4" xfId="3942"/>
    <cellStyle name="20 % - Akzent2 3 4 2 2 4 2" xfId="3943"/>
    <cellStyle name="20 % - Akzent2 3 4 2 2 4 3" xfId="3944"/>
    <cellStyle name="20 % - Akzent2 3 4 2 2 4 4" xfId="3945"/>
    <cellStyle name="20 % - Akzent2 3 4 2 2 4 5" xfId="3946"/>
    <cellStyle name="20 % - Akzent2 3 4 2 2 5" xfId="3947"/>
    <cellStyle name="20 % - Akzent2 3 4 2 2 5 2" xfId="3948"/>
    <cellStyle name="20 % - Akzent2 3 4 2 2 5 3" xfId="3949"/>
    <cellStyle name="20 % - Akzent2 3 4 2 2 5 4" xfId="3950"/>
    <cellStyle name="20 % - Akzent2 3 4 2 2 5 5" xfId="3951"/>
    <cellStyle name="20 % - Akzent2 3 4 2 2 6" xfId="3952"/>
    <cellStyle name="20 % - Akzent2 3 4 2 2 7" xfId="3953"/>
    <cellStyle name="20 % - Akzent2 3 4 2 2 8" xfId="3954"/>
    <cellStyle name="20 % - Akzent2 3 4 2 2 9" xfId="3955"/>
    <cellStyle name="20 % - Akzent2 3 4 3" xfId="3956"/>
    <cellStyle name="20 % - Akzent2 3 4 3 2" xfId="3957"/>
    <cellStyle name="20 % - Akzent2 3 4 3 2 2" xfId="3958"/>
    <cellStyle name="20 % - Akzent2 3 4 3 2 2 2" xfId="3959"/>
    <cellStyle name="20 % - Akzent2 3 4 3 2 2 2 2" xfId="3960"/>
    <cellStyle name="20 % - Akzent2 3 4 3 2 2 2 3" xfId="3961"/>
    <cellStyle name="20 % - Akzent2 3 4 3 2 2 2 4" xfId="3962"/>
    <cellStyle name="20 % - Akzent2 3 4 3 2 2 2 5" xfId="3963"/>
    <cellStyle name="20 % - Akzent2 3 4 3 2 2 3" xfId="3964"/>
    <cellStyle name="20 % - Akzent2 3 4 3 2 2 4" xfId="3965"/>
    <cellStyle name="20 % - Akzent2 3 4 3 2 2 5" xfId="3966"/>
    <cellStyle name="20 % - Akzent2 3 4 3 2 2 6" xfId="3967"/>
    <cellStyle name="20 % - Akzent2 3 4 3 2 3" xfId="3968"/>
    <cellStyle name="20 % - Akzent2 3 4 3 2 3 2" xfId="3969"/>
    <cellStyle name="20 % - Akzent2 3 4 3 2 3 3" xfId="3970"/>
    <cellStyle name="20 % - Akzent2 3 4 3 2 3 4" xfId="3971"/>
    <cellStyle name="20 % - Akzent2 3 4 3 2 3 5" xfId="3972"/>
    <cellStyle name="20 % - Akzent2 3 4 3 2 4" xfId="3973"/>
    <cellStyle name="20 % - Akzent2 3 4 3 2 4 2" xfId="3974"/>
    <cellStyle name="20 % - Akzent2 3 4 3 2 4 3" xfId="3975"/>
    <cellStyle name="20 % - Akzent2 3 4 3 2 4 4" xfId="3976"/>
    <cellStyle name="20 % - Akzent2 3 4 3 2 4 5" xfId="3977"/>
    <cellStyle name="20 % - Akzent2 3 4 3 2 5" xfId="3978"/>
    <cellStyle name="20 % - Akzent2 3 4 3 2 6" xfId="3979"/>
    <cellStyle name="20 % - Akzent2 3 4 3 2 7" xfId="3980"/>
    <cellStyle name="20 % - Akzent2 3 4 3 2 8" xfId="3981"/>
    <cellStyle name="20 % - Akzent2 3 4 3 3" xfId="3982"/>
    <cellStyle name="20 % - Akzent2 3 4 3 3 2" xfId="3983"/>
    <cellStyle name="20 % - Akzent2 3 4 3 3 2 2" xfId="3984"/>
    <cellStyle name="20 % - Akzent2 3 4 3 3 2 3" xfId="3985"/>
    <cellStyle name="20 % - Akzent2 3 4 3 3 2 4" xfId="3986"/>
    <cellStyle name="20 % - Akzent2 3 4 3 3 2 5" xfId="3987"/>
    <cellStyle name="20 % - Akzent2 3 4 3 3 3" xfId="3988"/>
    <cellStyle name="20 % - Akzent2 3 4 3 3 4" xfId="3989"/>
    <cellStyle name="20 % - Akzent2 3 4 3 3 5" xfId="3990"/>
    <cellStyle name="20 % - Akzent2 3 4 3 3 6" xfId="3991"/>
    <cellStyle name="20 % - Akzent2 3 4 3 4" xfId="3992"/>
    <cellStyle name="20 % - Akzent2 3 4 3 4 2" xfId="3993"/>
    <cellStyle name="20 % - Akzent2 3 4 3 4 3" xfId="3994"/>
    <cellStyle name="20 % - Akzent2 3 4 3 4 4" xfId="3995"/>
    <cellStyle name="20 % - Akzent2 3 4 3 4 5" xfId="3996"/>
    <cellStyle name="20 % - Akzent2 3 4 3 5" xfId="3997"/>
    <cellStyle name="20 % - Akzent2 3 4 3 5 2" xfId="3998"/>
    <cellStyle name="20 % - Akzent2 3 4 3 5 3" xfId="3999"/>
    <cellStyle name="20 % - Akzent2 3 4 3 5 4" xfId="4000"/>
    <cellStyle name="20 % - Akzent2 3 4 3 5 5" xfId="4001"/>
    <cellStyle name="20 % - Akzent2 3 4 3 6" xfId="4002"/>
    <cellStyle name="20 % - Akzent2 3 4 3 7" xfId="4003"/>
    <cellStyle name="20 % - Akzent2 3 4 3 8" xfId="4004"/>
    <cellStyle name="20 % - Akzent2 3 4 3 9" xfId="4005"/>
    <cellStyle name="20 % - Akzent2 3 5" xfId="4006"/>
    <cellStyle name="20 % - Akzent2 3 5 2" xfId="4007"/>
    <cellStyle name="20 % - Akzent2 3 5 2 2" xfId="4008"/>
    <cellStyle name="20 % - Akzent2 3 5 2 2 2" xfId="4009"/>
    <cellStyle name="20 % - Akzent2 3 5 2 2 2 2" xfId="4010"/>
    <cellStyle name="20 % - Akzent2 3 5 2 2 2 2 2" xfId="4011"/>
    <cellStyle name="20 % - Akzent2 3 5 2 2 2 2 3" xfId="4012"/>
    <cellStyle name="20 % - Akzent2 3 5 2 2 2 2 4" xfId="4013"/>
    <cellStyle name="20 % - Akzent2 3 5 2 2 2 2 5" xfId="4014"/>
    <cellStyle name="20 % - Akzent2 3 5 2 2 2 3" xfId="4015"/>
    <cellStyle name="20 % - Akzent2 3 5 2 2 2 4" xfId="4016"/>
    <cellStyle name="20 % - Akzent2 3 5 2 2 2 5" xfId="4017"/>
    <cellStyle name="20 % - Akzent2 3 5 2 2 2 6" xfId="4018"/>
    <cellStyle name="20 % - Akzent2 3 5 2 2 3" xfId="4019"/>
    <cellStyle name="20 % - Akzent2 3 5 2 2 3 2" xfId="4020"/>
    <cellStyle name="20 % - Akzent2 3 5 2 2 3 3" xfId="4021"/>
    <cellStyle name="20 % - Akzent2 3 5 2 2 3 4" xfId="4022"/>
    <cellStyle name="20 % - Akzent2 3 5 2 2 3 5" xfId="4023"/>
    <cellStyle name="20 % - Akzent2 3 5 2 2 4" xfId="4024"/>
    <cellStyle name="20 % - Akzent2 3 5 2 2 4 2" xfId="4025"/>
    <cellStyle name="20 % - Akzent2 3 5 2 2 4 3" xfId="4026"/>
    <cellStyle name="20 % - Akzent2 3 5 2 2 4 4" xfId="4027"/>
    <cellStyle name="20 % - Akzent2 3 5 2 2 4 5" xfId="4028"/>
    <cellStyle name="20 % - Akzent2 3 5 2 2 5" xfId="4029"/>
    <cellStyle name="20 % - Akzent2 3 5 2 2 6" xfId="4030"/>
    <cellStyle name="20 % - Akzent2 3 5 2 2 7" xfId="4031"/>
    <cellStyle name="20 % - Akzent2 3 5 2 2 8" xfId="4032"/>
    <cellStyle name="20 % - Akzent2 3 5 2 3" xfId="4033"/>
    <cellStyle name="20 % - Akzent2 3 5 2 3 2" xfId="4034"/>
    <cellStyle name="20 % - Akzent2 3 5 2 3 2 2" xfId="4035"/>
    <cellStyle name="20 % - Akzent2 3 5 2 3 2 3" xfId="4036"/>
    <cellStyle name="20 % - Akzent2 3 5 2 3 2 4" xfId="4037"/>
    <cellStyle name="20 % - Akzent2 3 5 2 3 2 5" xfId="4038"/>
    <cellStyle name="20 % - Akzent2 3 5 2 3 3" xfId="4039"/>
    <cellStyle name="20 % - Akzent2 3 5 2 3 4" xfId="4040"/>
    <cellStyle name="20 % - Akzent2 3 5 2 3 5" xfId="4041"/>
    <cellStyle name="20 % - Akzent2 3 5 2 3 6" xfId="4042"/>
    <cellStyle name="20 % - Akzent2 3 5 2 4" xfId="4043"/>
    <cellStyle name="20 % - Akzent2 3 5 2 4 2" xfId="4044"/>
    <cellStyle name="20 % - Akzent2 3 5 2 4 3" xfId="4045"/>
    <cellStyle name="20 % - Akzent2 3 5 2 4 4" xfId="4046"/>
    <cellStyle name="20 % - Akzent2 3 5 2 4 5" xfId="4047"/>
    <cellStyle name="20 % - Akzent2 3 5 2 5" xfId="4048"/>
    <cellStyle name="20 % - Akzent2 3 5 2 5 2" xfId="4049"/>
    <cellStyle name="20 % - Akzent2 3 5 2 5 3" xfId="4050"/>
    <cellStyle name="20 % - Akzent2 3 5 2 5 4" xfId="4051"/>
    <cellStyle name="20 % - Akzent2 3 5 2 5 5" xfId="4052"/>
    <cellStyle name="20 % - Akzent2 3 5 2 6" xfId="4053"/>
    <cellStyle name="20 % - Akzent2 3 5 2 7" xfId="4054"/>
    <cellStyle name="20 % - Akzent2 3 5 2 8" xfId="4055"/>
    <cellStyle name="20 % - Akzent2 3 5 2 9" xfId="4056"/>
    <cellStyle name="20 % - Akzent2 3 5 3" xfId="4057"/>
    <cellStyle name="20 % - Akzent2 3 5 3 2" xfId="4058"/>
    <cellStyle name="20 % - Akzent2 3 5 3 2 2" xfId="4059"/>
    <cellStyle name="20 % - Akzent2 3 5 3 2 2 2" xfId="4060"/>
    <cellStyle name="20 % - Akzent2 3 5 3 2 2 2 2" xfId="4061"/>
    <cellStyle name="20 % - Akzent2 3 5 3 2 2 2 3" xfId="4062"/>
    <cellStyle name="20 % - Akzent2 3 5 3 2 2 2 4" xfId="4063"/>
    <cellStyle name="20 % - Akzent2 3 5 3 2 2 2 5" xfId="4064"/>
    <cellStyle name="20 % - Akzent2 3 5 3 2 2 3" xfId="4065"/>
    <cellStyle name="20 % - Akzent2 3 5 3 2 2 4" xfId="4066"/>
    <cellStyle name="20 % - Akzent2 3 5 3 2 2 5" xfId="4067"/>
    <cellStyle name="20 % - Akzent2 3 5 3 2 2 6" xfId="4068"/>
    <cellStyle name="20 % - Akzent2 3 5 3 2 3" xfId="4069"/>
    <cellStyle name="20 % - Akzent2 3 5 3 2 3 2" xfId="4070"/>
    <cellStyle name="20 % - Akzent2 3 5 3 2 3 3" xfId="4071"/>
    <cellStyle name="20 % - Akzent2 3 5 3 2 3 4" xfId="4072"/>
    <cellStyle name="20 % - Akzent2 3 5 3 2 3 5" xfId="4073"/>
    <cellStyle name="20 % - Akzent2 3 5 3 2 4" xfId="4074"/>
    <cellStyle name="20 % - Akzent2 3 5 3 2 4 2" xfId="4075"/>
    <cellStyle name="20 % - Akzent2 3 5 3 2 4 3" xfId="4076"/>
    <cellStyle name="20 % - Akzent2 3 5 3 2 4 4" xfId="4077"/>
    <cellStyle name="20 % - Akzent2 3 5 3 2 4 5" xfId="4078"/>
    <cellStyle name="20 % - Akzent2 3 5 3 2 5" xfId="4079"/>
    <cellStyle name="20 % - Akzent2 3 5 3 2 6" xfId="4080"/>
    <cellStyle name="20 % - Akzent2 3 5 3 2 7" xfId="4081"/>
    <cellStyle name="20 % - Akzent2 3 5 3 2 8" xfId="4082"/>
    <cellStyle name="20 % - Akzent2 3 5 3 3" xfId="4083"/>
    <cellStyle name="20 % - Akzent2 3 5 3 3 2" xfId="4084"/>
    <cellStyle name="20 % - Akzent2 3 5 3 3 2 2" xfId="4085"/>
    <cellStyle name="20 % - Akzent2 3 5 3 3 2 3" xfId="4086"/>
    <cellStyle name="20 % - Akzent2 3 5 3 3 2 4" xfId="4087"/>
    <cellStyle name="20 % - Akzent2 3 5 3 3 2 5" xfId="4088"/>
    <cellStyle name="20 % - Akzent2 3 5 3 3 3" xfId="4089"/>
    <cellStyle name="20 % - Akzent2 3 5 3 3 4" xfId="4090"/>
    <cellStyle name="20 % - Akzent2 3 5 3 3 5" xfId="4091"/>
    <cellStyle name="20 % - Akzent2 3 5 3 3 6" xfId="4092"/>
    <cellStyle name="20 % - Akzent2 3 5 3 4" xfId="4093"/>
    <cellStyle name="20 % - Akzent2 3 5 3 4 2" xfId="4094"/>
    <cellStyle name="20 % - Akzent2 3 5 3 4 3" xfId="4095"/>
    <cellStyle name="20 % - Akzent2 3 5 3 4 4" xfId="4096"/>
    <cellStyle name="20 % - Akzent2 3 5 3 4 5" xfId="4097"/>
    <cellStyle name="20 % - Akzent2 3 5 3 5" xfId="4098"/>
    <cellStyle name="20 % - Akzent2 3 5 3 5 2" xfId="4099"/>
    <cellStyle name="20 % - Akzent2 3 5 3 5 3" xfId="4100"/>
    <cellStyle name="20 % - Akzent2 3 5 3 5 4" xfId="4101"/>
    <cellStyle name="20 % - Akzent2 3 5 3 5 5" xfId="4102"/>
    <cellStyle name="20 % - Akzent2 3 5 3 6" xfId="4103"/>
    <cellStyle name="20 % - Akzent2 3 5 3 7" xfId="4104"/>
    <cellStyle name="20 % - Akzent2 3 5 3 8" xfId="4105"/>
    <cellStyle name="20 % - Akzent2 3 5 3 9" xfId="4106"/>
    <cellStyle name="20 % - Akzent2 3 6" xfId="4107"/>
    <cellStyle name="20 % - Akzent2 3 6 2" xfId="4108"/>
    <cellStyle name="20 % - Akzent2 3 6 2 2" xfId="4109"/>
    <cellStyle name="20 % - Akzent2 3 6 2 2 2" xfId="4110"/>
    <cellStyle name="20 % - Akzent2 3 6 2 2 2 2" xfId="4111"/>
    <cellStyle name="20 % - Akzent2 3 6 2 2 2 2 2" xfId="4112"/>
    <cellStyle name="20 % - Akzent2 3 6 2 2 2 2 3" xfId="4113"/>
    <cellStyle name="20 % - Akzent2 3 6 2 2 2 2 4" xfId="4114"/>
    <cellStyle name="20 % - Akzent2 3 6 2 2 2 2 5" xfId="4115"/>
    <cellStyle name="20 % - Akzent2 3 6 2 2 2 3" xfId="4116"/>
    <cellStyle name="20 % - Akzent2 3 6 2 2 2 4" xfId="4117"/>
    <cellStyle name="20 % - Akzent2 3 6 2 2 2 5" xfId="4118"/>
    <cellStyle name="20 % - Akzent2 3 6 2 2 2 6" xfId="4119"/>
    <cellStyle name="20 % - Akzent2 3 6 2 2 3" xfId="4120"/>
    <cellStyle name="20 % - Akzent2 3 6 2 2 3 2" xfId="4121"/>
    <cellStyle name="20 % - Akzent2 3 6 2 2 3 3" xfId="4122"/>
    <cellStyle name="20 % - Akzent2 3 6 2 2 3 4" xfId="4123"/>
    <cellStyle name="20 % - Akzent2 3 6 2 2 3 5" xfId="4124"/>
    <cellStyle name="20 % - Akzent2 3 6 2 2 4" xfId="4125"/>
    <cellStyle name="20 % - Akzent2 3 6 2 2 4 2" xfId="4126"/>
    <cellStyle name="20 % - Akzent2 3 6 2 2 4 3" xfId="4127"/>
    <cellStyle name="20 % - Akzent2 3 6 2 2 4 4" xfId="4128"/>
    <cellStyle name="20 % - Akzent2 3 6 2 2 4 5" xfId="4129"/>
    <cellStyle name="20 % - Akzent2 3 6 2 2 5" xfId="4130"/>
    <cellStyle name="20 % - Akzent2 3 6 2 2 6" xfId="4131"/>
    <cellStyle name="20 % - Akzent2 3 6 2 2 7" xfId="4132"/>
    <cellStyle name="20 % - Akzent2 3 6 2 2 8" xfId="4133"/>
    <cellStyle name="20 % - Akzent2 3 6 2 3" xfId="4134"/>
    <cellStyle name="20 % - Akzent2 3 6 2 3 2" xfId="4135"/>
    <cellStyle name="20 % - Akzent2 3 6 2 3 2 2" xfId="4136"/>
    <cellStyle name="20 % - Akzent2 3 6 2 3 2 3" xfId="4137"/>
    <cellStyle name="20 % - Akzent2 3 6 2 3 2 4" xfId="4138"/>
    <cellStyle name="20 % - Akzent2 3 6 2 3 2 5" xfId="4139"/>
    <cellStyle name="20 % - Akzent2 3 6 2 3 3" xfId="4140"/>
    <cellStyle name="20 % - Akzent2 3 6 2 3 4" xfId="4141"/>
    <cellStyle name="20 % - Akzent2 3 6 2 3 5" xfId="4142"/>
    <cellStyle name="20 % - Akzent2 3 6 2 3 6" xfId="4143"/>
    <cellStyle name="20 % - Akzent2 3 6 2 4" xfId="4144"/>
    <cellStyle name="20 % - Akzent2 3 6 2 4 2" xfId="4145"/>
    <cellStyle name="20 % - Akzent2 3 6 2 4 3" xfId="4146"/>
    <cellStyle name="20 % - Akzent2 3 6 2 4 4" xfId="4147"/>
    <cellStyle name="20 % - Akzent2 3 6 2 4 5" xfId="4148"/>
    <cellStyle name="20 % - Akzent2 3 6 2 5" xfId="4149"/>
    <cellStyle name="20 % - Akzent2 3 6 2 5 2" xfId="4150"/>
    <cellStyle name="20 % - Akzent2 3 6 2 5 3" xfId="4151"/>
    <cellStyle name="20 % - Akzent2 3 6 2 5 4" xfId="4152"/>
    <cellStyle name="20 % - Akzent2 3 6 2 5 5" xfId="4153"/>
    <cellStyle name="20 % - Akzent2 3 6 2 6" xfId="4154"/>
    <cellStyle name="20 % - Akzent2 3 6 2 7" xfId="4155"/>
    <cellStyle name="20 % - Akzent2 3 6 2 8" xfId="4156"/>
    <cellStyle name="20 % - Akzent2 3 6 2 9" xfId="4157"/>
    <cellStyle name="20 % - Akzent2 3 7" xfId="4158"/>
    <cellStyle name="20 % - Akzent2 3 7 2" xfId="4159"/>
    <cellStyle name="20 % - Akzent2 3 7 2 2" xfId="4160"/>
    <cellStyle name="20 % - Akzent2 3 7 2 2 2" xfId="4161"/>
    <cellStyle name="20 % - Akzent2 3 7 2 2 2 2" xfId="4162"/>
    <cellStyle name="20 % - Akzent2 3 7 2 2 2 3" xfId="4163"/>
    <cellStyle name="20 % - Akzent2 3 7 2 2 2 4" xfId="4164"/>
    <cellStyle name="20 % - Akzent2 3 7 2 2 2 5" xfId="4165"/>
    <cellStyle name="20 % - Akzent2 3 7 2 2 3" xfId="4166"/>
    <cellStyle name="20 % - Akzent2 3 7 2 2 4" xfId="4167"/>
    <cellStyle name="20 % - Akzent2 3 7 2 2 5" xfId="4168"/>
    <cellStyle name="20 % - Akzent2 3 7 2 2 6" xfId="4169"/>
    <cellStyle name="20 % - Akzent2 3 7 2 3" xfId="4170"/>
    <cellStyle name="20 % - Akzent2 3 7 2 3 2" xfId="4171"/>
    <cellStyle name="20 % - Akzent2 3 7 2 3 3" xfId="4172"/>
    <cellStyle name="20 % - Akzent2 3 7 2 3 4" xfId="4173"/>
    <cellStyle name="20 % - Akzent2 3 7 2 3 5" xfId="4174"/>
    <cellStyle name="20 % - Akzent2 3 7 2 4" xfId="4175"/>
    <cellStyle name="20 % - Akzent2 3 7 2 4 2" xfId="4176"/>
    <cellStyle name="20 % - Akzent2 3 7 2 4 3" xfId="4177"/>
    <cellStyle name="20 % - Akzent2 3 7 2 4 4" xfId="4178"/>
    <cellStyle name="20 % - Akzent2 3 7 2 4 5" xfId="4179"/>
    <cellStyle name="20 % - Akzent2 3 7 2 5" xfId="4180"/>
    <cellStyle name="20 % - Akzent2 3 7 2 6" xfId="4181"/>
    <cellStyle name="20 % - Akzent2 3 7 2 7" xfId="4182"/>
    <cellStyle name="20 % - Akzent2 3 7 2 8" xfId="4183"/>
    <cellStyle name="20 % - Akzent2 3 7 3" xfId="4184"/>
    <cellStyle name="20 % - Akzent2 3 7 3 2" xfId="4185"/>
    <cellStyle name="20 % - Akzent2 3 7 3 2 2" xfId="4186"/>
    <cellStyle name="20 % - Akzent2 3 7 3 2 3" xfId="4187"/>
    <cellStyle name="20 % - Akzent2 3 7 3 2 4" xfId="4188"/>
    <cellStyle name="20 % - Akzent2 3 7 3 2 5" xfId="4189"/>
    <cellStyle name="20 % - Akzent2 3 7 3 3" xfId="4190"/>
    <cellStyle name="20 % - Akzent2 3 7 3 4" xfId="4191"/>
    <cellStyle name="20 % - Akzent2 3 7 3 5" xfId="4192"/>
    <cellStyle name="20 % - Akzent2 3 7 3 6" xfId="4193"/>
    <cellStyle name="20 % - Akzent2 3 7 4" xfId="4194"/>
    <cellStyle name="20 % - Akzent2 3 7 4 2" xfId="4195"/>
    <cellStyle name="20 % - Akzent2 3 7 4 3" xfId="4196"/>
    <cellStyle name="20 % - Akzent2 3 7 4 4" xfId="4197"/>
    <cellStyle name="20 % - Akzent2 3 7 4 5" xfId="4198"/>
    <cellStyle name="20 % - Akzent2 3 7 5" xfId="4199"/>
    <cellStyle name="20 % - Akzent2 3 7 5 2" xfId="4200"/>
    <cellStyle name="20 % - Akzent2 3 7 5 3" xfId="4201"/>
    <cellStyle name="20 % - Akzent2 3 7 5 4" xfId="4202"/>
    <cellStyle name="20 % - Akzent2 3 7 5 5" xfId="4203"/>
    <cellStyle name="20 % - Akzent2 3 7 6" xfId="4204"/>
    <cellStyle name="20 % - Akzent2 3 7 7" xfId="4205"/>
    <cellStyle name="20 % - Akzent2 3 7 8" xfId="4206"/>
    <cellStyle name="20 % - Akzent2 3 7 9" xfId="4207"/>
    <cellStyle name="20 % - Akzent2 3 8" xfId="4208"/>
    <cellStyle name="20 % - Akzent2 3 8 2" xfId="4209"/>
    <cellStyle name="20 % - Akzent2 3 8 2 2" xfId="4210"/>
    <cellStyle name="20 % - Akzent2 3 8 2 2 2" xfId="4211"/>
    <cellStyle name="20 % - Akzent2 3 8 2 2 2 2" xfId="4212"/>
    <cellStyle name="20 % - Akzent2 3 8 2 2 2 3" xfId="4213"/>
    <cellStyle name="20 % - Akzent2 3 8 2 2 2 4" xfId="4214"/>
    <cellStyle name="20 % - Akzent2 3 8 2 2 2 5" xfId="4215"/>
    <cellStyle name="20 % - Akzent2 3 8 2 2 3" xfId="4216"/>
    <cellStyle name="20 % - Akzent2 3 8 2 2 4" xfId="4217"/>
    <cellStyle name="20 % - Akzent2 3 8 2 2 5" xfId="4218"/>
    <cellStyle name="20 % - Akzent2 3 8 2 2 6" xfId="4219"/>
    <cellStyle name="20 % - Akzent2 3 8 2 3" xfId="4220"/>
    <cellStyle name="20 % - Akzent2 3 8 2 3 2" xfId="4221"/>
    <cellStyle name="20 % - Akzent2 3 8 2 3 3" xfId="4222"/>
    <cellStyle name="20 % - Akzent2 3 8 2 3 4" xfId="4223"/>
    <cellStyle name="20 % - Akzent2 3 8 2 3 5" xfId="4224"/>
    <cellStyle name="20 % - Akzent2 3 8 2 4" xfId="4225"/>
    <cellStyle name="20 % - Akzent2 3 8 2 4 2" xfId="4226"/>
    <cellStyle name="20 % - Akzent2 3 8 2 4 3" xfId="4227"/>
    <cellStyle name="20 % - Akzent2 3 8 2 4 4" xfId="4228"/>
    <cellStyle name="20 % - Akzent2 3 8 2 4 5" xfId="4229"/>
    <cellStyle name="20 % - Akzent2 3 8 2 5" xfId="4230"/>
    <cellStyle name="20 % - Akzent2 3 8 2 6" xfId="4231"/>
    <cellStyle name="20 % - Akzent2 3 8 2 7" xfId="4232"/>
    <cellStyle name="20 % - Akzent2 3 8 2 8" xfId="4233"/>
    <cellStyle name="20 % - Akzent2 3 8 3" xfId="4234"/>
    <cellStyle name="20 % - Akzent2 3 8 3 2" xfId="4235"/>
    <cellStyle name="20 % - Akzent2 3 8 3 2 2" xfId="4236"/>
    <cellStyle name="20 % - Akzent2 3 8 3 2 3" xfId="4237"/>
    <cellStyle name="20 % - Akzent2 3 8 3 2 4" xfId="4238"/>
    <cellStyle name="20 % - Akzent2 3 8 3 2 5" xfId="4239"/>
    <cellStyle name="20 % - Akzent2 3 8 3 3" xfId="4240"/>
    <cellStyle name="20 % - Akzent2 3 8 3 4" xfId="4241"/>
    <cellStyle name="20 % - Akzent2 3 8 3 5" xfId="4242"/>
    <cellStyle name="20 % - Akzent2 3 8 3 6" xfId="4243"/>
    <cellStyle name="20 % - Akzent2 3 8 4" xfId="4244"/>
    <cellStyle name="20 % - Akzent2 3 8 4 2" xfId="4245"/>
    <cellStyle name="20 % - Akzent2 3 8 4 3" xfId="4246"/>
    <cellStyle name="20 % - Akzent2 3 8 4 4" xfId="4247"/>
    <cellStyle name="20 % - Akzent2 3 8 4 5" xfId="4248"/>
    <cellStyle name="20 % - Akzent2 3 8 5" xfId="4249"/>
    <cellStyle name="20 % - Akzent2 3 8 5 2" xfId="4250"/>
    <cellStyle name="20 % - Akzent2 3 8 5 3" xfId="4251"/>
    <cellStyle name="20 % - Akzent2 3 8 5 4" xfId="4252"/>
    <cellStyle name="20 % - Akzent2 3 8 5 5" xfId="4253"/>
    <cellStyle name="20 % - Akzent2 3 8 6" xfId="4254"/>
    <cellStyle name="20 % - Akzent2 3 8 7" xfId="4255"/>
    <cellStyle name="20 % - Akzent2 3 8 8" xfId="4256"/>
    <cellStyle name="20 % - Akzent2 3 8 9" xfId="4257"/>
    <cellStyle name="20 % - Akzent2 4" xfId="4258"/>
    <cellStyle name="20 % - Akzent2 4 2" xfId="4259"/>
    <cellStyle name="20 % - Akzent2 4 2 2" xfId="4260"/>
    <cellStyle name="20 % - Akzent2 4 2 2 2" xfId="4261"/>
    <cellStyle name="20 % - Akzent2 4 2 2 2 2" xfId="4262"/>
    <cellStyle name="20 % - Akzent2 4 2 2 2 2 2" xfId="4263"/>
    <cellStyle name="20 % - Akzent2 4 2 2 2 2 2 2" xfId="4264"/>
    <cellStyle name="20 % - Akzent2 4 2 2 2 2 2 2 2" xfId="4265"/>
    <cellStyle name="20 % - Akzent2 4 2 2 2 2 2 2 3" xfId="4266"/>
    <cellStyle name="20 % - Akzent2 4 2 2 2 2 2 2 4" xfId="4267"/>
    <cellStyle name="20 % - Akzent2 4 2 2 2 2 2 2 5" xfId="4268"/>
    <cellStyle name="20 % - Akzent2 4 2 2 2 2 2 3" xfId="4269"/>
    <cellStyle name="20 % - Akzent2 4 2 2 2 2 2 4" xfId="4270"/>
    <cellStyle name="20 % - Akzent2 4 2 2 2 2 2 5" xfId="4271"/>
    <cellStyle name="20 % - Akzent2 4 2 2 2 2 2 6" xfId="4272"/>
    <cellStyle name="20 % - Akzent2 4 2 2 2 2 3" xfId="4273"/>
    <cellStyle name="20 % - Akzent2 4 2 2 2 2 3 2" xfId="4274"/>
    <cellStyle name="20 % - Akzent2 4 2 2 2 2 3 3" xfId="4275"/>
    <cellStyle name="20 % - Akzent2 4 2 2 2 2 3 4" xfId="4276"/>
    <cellStyle name="20 % - Akzent2 4 2 2 2 2 3 5" xfId="4277"/>
    <cellStyle name="20 % - Akzent2 4 2 2 2 2 4" xfId="4278"/>
    <cellStyle name="20 % - Akzent2 4 2 2 2 2 4 2" xfId="4279"/>
    <cellStyle name="20 % - Akzent2 4 2 2 2 2 4 3" xfId="4280"/>
    <cellStyle name="20 % - Akzent2 4 2 2 2 2 4 4" xfId="4281"/>
    <cellStyle name="20 % - Akzent2 4 2 2 2 2 4 5" xfId="4282"/>
    <cellStyle name="20 % - Akzent2 4 2 2 2 2 5" xfId="4283"/>
    <cellStyle name="20 % - Akzent2 4 2 2 2 2 6" xfId="4284"/>
    <cellStyle name="20 % - Akzent2 4 2 2 2 2 7" xfId="4285"/>
    <cellStyle name="20 % - Akzent2 4 2 2 2 2 8" xfId="4286"/>
    <cellStyle name="20 % - Akzent2 4 2 2 2 3" xfId="4287"/>
    <cellStyle name="20 % - Akzent2 4 2 2 2 3 2" xfId="4288"/>
    <cellStyle name="20 % - Akzent2 4 2 2 2 3 2 2" xfId="4289"/>
    <cellStyle name="20 % - Akzent2 4 2 2 2 3 2 3" xfId="4290"/>
    <cellStyle name="20 % - Akzent2 4 2 2 2 3 2 4" xfId="4291"/>
    <cellStyle name="20 % - Akzent2 4 2 2 2 3 2 5" xfId="4292"/>
    <cellStyle name="20 % - Akzent2 4 2 2 2 3 3" xfId="4293"/>
    <cellStyle name="20 % - Akzent2 4 2 2 2 3 4" xfId="4294"/>
    <cellStyle name="20 % - Akzent2 4 2 2 2 3 5" xfId="4295"/>
    <cellStyle name="20 % - Akzent2 4 2 2 2 3 6" xfId="4296"/>
    <cellStyle name="20 % - Akzent2 4 2 2 2 4" xfId="4297"/>
    <cellStyle name="20 % - Akzent2 4 2 2 2 4 2" xfId="4298"/>
    <cellStyle name="20 % - Akzent2 4 2 2 2 4 3" xfId="4299"/>
    <cellStyle name="20 % - Akzent2 4 2 2 2 4 4" xfId="4300"/>
    <cellStyle name="20 % - Akzent2 4 2 2 2 4 5" xfId="4301"/>
    <cellStyle name="20 % - Akzent2 4 2 2 2 5" xfId="4302"/>
    <cellStyle name="20 % - Akzent2 4 2 2 2 5 2" xfId="4303"/>
    <cellStyle name="20 % - Akzent2 4 2 2 2 5 3" xfId="4304"/>
    <cellStyle name="20 % - Akzent2 4 2 2 2 5 4" xfId="4305"/>
    <cellStyle name="20 % - Akzent2 4 2 2 2 5 5" xfId="4306"/>
    <cellStyle name="20 % - Akzent2 4 2 2 2 6" xfId="4307"/>
    <cellStyle name="20 % - Akzent2 4 2 2 2 7" xfId="4308"/>
    <cellStyle name="20 % - Akzent2 4 2 2 2 8" xfId="4309"/>
    <cellStyle name="20 % - Akzent2 4 2 2 2 9" xfId="4310"/>
    <cellStyle name="20 % - Akzent2 4 2 2 3" xfId="4311"/>
    <cellStyle name="20 % - Akzent2 4 2 2 3 2" xfId="4312"/>
    <cellStyle name="20 % - Akzent2 4 2 2 3 2 2" xfId="4313"/>
    <cellStyle name="20 % - Akzent2 4 2 2 3 2 2 2" xfId="4314"/>
    <cellStyle name="20 % - Akzent2 4 2 2 3 2 2 2 2" xfId="4315"/>
    <cellStyle name="20 % - Akzent2 4 2 2 3 2 2 2 3" xfId="4316"/>
    <cellStyle name="20 % - Akzent2 4 2 2 3 2 2 2 4" xfId="4317"/>
    <cellStyle name="20 % - Akzent2 4 2 2 3 2 2 2 5" xfId="4318"/>
    <cellStyle name="20 % - Akzent2 4 2 2 3 2 2 3" xfId="4319"/>
    <cellStyle name="20 % - Akzent2 4 2 2 3 2 2 4" xfId="4320"/>
    <cellStyle name="20 % - Akzent2 4 2 2 3 2 2 5" xfId="4321"/>
    <cellStyle name="20 % - Akzent2 4 2 2 3 2 2 6" xfId="4322"/>
    <cellStyle name="20 % - Akzent2 4 2 2 3 2 3" xfId="4323"/>
    <cellStyle name="20 % - Akzent2 4 2 2 3 2 3 2" xfId="4324"/>
    <cellStyle name="20 % - Akzent2 4 2 2 3 2 3 3" xfId="4325"/>
    <cellStyle name="20 % - Akzent2 4 2 2 3 2 3 4" xfId="4326"/>
    <cellStyle name="20 % - Akzent2 4 2 2 3 2 3 5" xfId="4327"/>
    <cellStyle name="20 % - Akzent2 4 2 2 3 2 4" xfId="4328"/>
    <cellStyle name="20 % - Akzent2 4 2 2 3 2 4 2" xfId="4329"/>
    <cellStyle name="20 % - Akzent2 4 2 2 3 2 4 3" xfId="4330"/>
    <cellStyle name="20 % - Akzent2 4 2 2 3 2 4 4" xfId="4331"/>
    <cellStyle name="20 % - Akzent2 4 2 2 3 2 4 5" xfId="4332"/>
    <cellStyle name="20 % - Akzent2 4 2 2 3 2 5" xfId="4333"/>
    <cellStyle name="20 % - Akzent2 4 2 2 3 2 6" xfId="4334"/>
    <cellStyle name="20 % - Akzent2 4 2 2 3 2 7" xfId="4335"/>
    <cellStyle name="20 % - Akzent2 4 2 2 3 2 8" xfId="4336"/>
    <cellStyle name="20 % - Akzent2 4 2 2 3 3" xfId="4337"/>
    <cellStyle name="20 % - Akzent2 4 2 2 3 3 2" xfId="4338"/>
    <cellStyle name="20 % - Akzent2 4 2 2 3 3 2 2" xfId="4339"/>
    <cellStyle name="20 % - Akzent2 4 2 2 3 3 2 3" xfId="4340"/>
    <cellStyle name="20 % - Akzent2 4 2 2 3 3 2 4" xfId="4341"/>
    <cellStyle name="20 % - Akzent2 4 2 2 3 3 2 5" xfId="4342"/>
    <cellStyle name="20 % - Akzent2 4 2 2 3 3 3" xfId="4343"/>
    <cellStyle name="20 % - Akzent2 4 2 2 3 3 4" xfId="4344"/>
    <cellStyle name="20 % - Akzent2 4 2 2 3 3 5" xfId="4345"/>
    <cellStyle name="20 % - Akzent2 4 2 2 3 3 6" xfId="4346"/>
    <cellStyle name="20 % - Akzent2 4 2 2 3 4" xfId="4347"/>
    <cellStyle name="20 % - Akzent2 4 2 2 3 4 2" xfId="4348"/>
    <cellStyle name="20 % - Akzent2 4 2 2 3 4 3" xfId="4349"/>
    <cellStyle name="20 % - Akzent2 4 2 2 3 4 4" xfId="4350"/>
    <cellStyle name="20 % - Akzent2 4 2 2 3 4 5" xfId="4351"/>
    <cellStyle name="20 % - Akzent2 4 2 2 3 5" xfId="4352"/>
    <cellStyle name="20 % - Akzent2 4 2 2 3 5 2" xfId="4353"/>
    <cellStyle name="20 % - Akzent2 4 2 2 3 5 3" xfId="4354"/>
    <cellStyle name="20 % - Akzent2 4 2 2 3 5 4" xfId="4355"/>
    <cellStyle name="20 % - Akzent2 4 2 2 3 5 5" xfId="4356"/>
    <cellStyle name="20 % - Akzent2 4 2 2 3 6" xfId="4357"/>
    <cellStyle name="20 % - Akzent2 4 2 2 3 7" xfId="4358"/>
    <cellStyle name="20 % - Akzent2 4 2 2 3 8" xfId="4359"/>
    <cellStyle name="20 % - Akzent2 4 2 2 3 9" xfId="4360"/>
    <cellStyle name="20 % - Akzent2 4 2 3" xfId="4361"/>
    <cellStyle name="20 % - Akzent2 4 2 3 2" xfId="4362"/>
    <cellStyle name="20 % - Akzent2 4 2 3 2 2" xfId="4363"/>
    <cellStyle name="20 % - Akzent2 4 2 3 2 2 2" xfId="4364"/>
    <cellStyle name="20 % - Akzent2 4 2 3 2 2 2 2" xfId="4365"/>
    <cellStyle name="20 % - Akzent2 4 2 3 2 2 2 3" xfId="4366"/>
    <cellStyle name="20 % - Akzent2 4 2 3 2 2 2 4" xfId="4367"/>
    <cellStyle name="20 % - Akzent2 4 2 3 2 2 2 5" xfId="4368"/>
    <cellStyle name="20 % - Akzent2 4 2 3 2 2 3" xfId="4369"/>
    <cellStyle name="20 % - Akzent2 4 2 3 2 2 4" xfId="4370"/>
    <cellStyle name="20 % - Akzent2 4 2 3 2 2 5" xfId="4371"/>
    <cellStyle name="20 % - Akzent2 4 2 3 2 2 6" xfId="4372"/>
    <cellStyle name="20 % - Akzent2 4 2 3 2 3" xfId="4373"/>
    <cellStyle name="20 % - Akzent2 4 2 3 2 3 2" xfId="4374"/>
    <cellStyle name="20 % - Akzent2 4 2 3 2 3 3" xfId="4375"/>
    <cellStyle name="20 % - Akzent2 4 2 3 2 3 4" xfId="4376"/>
    <cellStyle name="20 % - Akzent2 4 2 3 2 3 5" xfId="4377"/>
    <cellStyle name="20 % - Akzent2 4 2 3 2 4" xfId="4378"/>
    <cellStyle name="20 % - Akzent2 4 2 3 2 4 2" xfId="4379"/>
    <cellStyle name="20 % - Akzent2 4 2 3 2 4 3" xfId="4380"/>
    <cellStyle name="20 % - Akzent2 4 2 3 2 4 4" xfId="4381"/>
    <cellStyle name="20 % - Akzent2 4 2 3 2 4 5" xfId="4382"/>
    <cellStyle name="20 % - Akzent2 4 2 3 2 5" xfId="4383"/>
    <cellStyle name="20 % - Akzent2 4 2 3 2 6" xfId="4384"/>
    <cellStyle name="20 % - Akzent2 4 2 3 2 7" xfId="4385"/>
    <cellStyle name="20 % - Akzent2 4 2 3 2 8" xfId="4386"/>
    <cellStyle name="20 % - Akzent2 4 2 3 3" xfId="4387"/>
    <cellStyle name="20 % - Akzent2 4 2 3 3 2" xfId="4388"/>
    <cellStyle name="20 % - Akzent2 4 2 3 3 2 2" xfId="4389"/>
    <cellStyle name="20 % - Akzent2 4 2 3 3 2 3" xfId="4390"/>
    <cellStyle name="20 % - Akzent2 4 2 3 3 2 4" xfId="4391"/>
    <cellStyle name="20 % - Akzent2 4 2 3 3 2 5" xfId="4392"/>
    <cellStyle name="20 % - Akzent2 4 2 3 3 3" xfId="4393"/>
    <cellStyle name="20 % - Akzent2 4 2 3 3 4" xfId="4394"/>
    <cellStyle name="20 % - Akzent2 4 2 3 3 5" xfId="4395"/>
    <cellStyle name="20 % - Akzent2 4 2 3 3 6" xfId="4396"/>
    <cellStyle name="20 % - Akzent2 4 2 3 4" xfId="4397"/>
    <cellStyle name="20 % - Akzent2 4 2 3 4 2" xfId="4398"/>
    <cellStyle name="20 % - Akzent2 4 2 3 4 3" xfId="4399"/>
    <cellStyle name="20 % - Akzent2 4 2 3 4 4" xfId="4400"/>
    <cellStyle name="20 % - Akzent2 4 2 3 4 5" xfId="4401"/>
    <cellStyle name="20 % - Akzent2 4 2 3 5" xfId="4402"/>
    <cellStyle name="20 % - Akzent2 4 2 3 5 2" xfId="4403"/>
    <cellStyle name="20 % - Akzent2 4 2 3 5 3" xfId="4404"/>
    <cellStyle name="20 % - Akzent2 4 2 3 5 4" xfId="4405"/>
    <cellStyle name="20 % - Akzent2 4 2 3 5 5" xfId="4406"/>
    <cellStyle name="20 % - Akzent2 4 2 3 6" xfId="4407"/>
    <cellStyle name="20 % - Akzent2 4 2 3 7" xfId="4408"/>
    <cellStyle name="20 % - Akzent2 4 2 3 8" xfId="4409"/>
    <cellStyle name="20 % - Akzent2 4 2 3 9" xfId="4410"/>
    <cellStyle name="20 % - Akzent2 4 2 4" xfId="4411"/>
    <cellStyle name="20 % - Akzent2 4 2 4 2" xfId="4412"/>
    <cellStyle name="20 % - Akzent2 4 2 4 2 2" xfId="4413"/>
    <cellStyle name="20 % - Akzent2 4 2 4 2 2 2" xfId="4414"/>
    <cellStyle name="20 % - Akzent2 4 2 4 2 2 2 2" xfId="4415"/>
    <cellStyle name="20 % - Akzent2 4 2 4 2 2 2 3" xfId="4416"/>
    <cellStyle name="20 % - Akzent2 4 2 4 2 2 2 4" xfId="4417"/>
    <cellStyle name="20 % - Akzent2 4 2 4 2 2 2 5" xfId="4418"/>
    <cellStyle name="20 % - Akzent2 4 2 4 2 2 3" xfId="4419"/>
    <cellStyle name="20 % - Akzent2 4 2 4 2 2 4" xfId="4420"/>
    <cellStyle name="20 % - Akzent2 4 2 4 2 2 5" xfId="4421"/>
    <cellStyle name="20 % - Akzent2 4 2 4 2 2 6" xfId="4422"/>
    <cellStyle name="20 % - Akzent2 4 2 4 2 3" xfId="4423"/>
    <cellStyle name="20 % - Akzent2 4 2 4 2 3 2" xfId="4424"/>
    <cellStyle name="20 % - Akzent2 4 2 4 2 3 3" xfId="4425"/>
    <cellStyle name="20 % - Akzent2 4 2 4 2 3 4" xfId="4426"/>
    <cellStyle name="20 % - Akzent2 4 2 4 2 3 5" xfId="4427"/>
    <cellStyle name="20 % - Akzent2 4 2 4 2 4" xfId="4428"/>
    <cellStyle name="20 % - Akzent2 4 2 4 2 4 2" xfId="4429"/>
    <cellStyle name="20 % - Akzent2 4 2 4 2 4 3" xfId="4430"/>
    <cellStyle name="20 % - Akzent2 4 2 4 2 4 4" xfId="4431"/>
    <cellStyle name="20 % - Akzent2 4 2 4 2 4 5" xfId="4432"/>
    <cellStyle name="20 % - Akzent2 4 2 4 2 5" xfId="4433"/>
    <cellStyle name="20 % - Akzent2 4 2 4 2 6" xfId="4434"/>
    <cellStyle name="20 % - Akzent2 4 2 4 2 7" xfId="4435"/>
    <cellStyle name="20 % - Akzent2 4 2 4 2 8" xfId="4436"/>
    <cellStyle name="20 % - Akzent2 4 2 4 3" xfId="4437"/>
    <cellStyle name="20 % - Akzent2 4 2 4 3 2" xfId="4438"/>
    <cellStyle name="20 % - Akzent2 4 2 4 3 2 2" xfId="4439"/>
    <cellStyle name="20 % - Akzent2 4 2 4 3 2 3" xfId="4440"/>
    <cellStyle name="20 % - Akzent2 4 2 4 3 2 4" xfId="4441"/>
    <cellStyle name="20 % - Akzent2 4 2 4 3 2 5" xfId="4442"/>
    <cellStyle name="20 % - Akzent2 4 2 4 3 3" xfId="4443"/>
    <cellStyle name="20 % - Akzent2 4 2 4 3 4" xfId="4444"/>
    <cellStyle name="20 % - Akzent2 4 2 4 3 5" xfId="4445"/>
    <cellStyle name="20 % - Akzent2 4 2 4 3 6" xfId="4446"/>
    <cellStyle name="20 % - Akzent2 4 2 4 4" xfId="4447"/>
    <cellStyle name="20 % - Akzent2 4 2 4 4 2" xfId="4448"/>
    <cellStyle name="20 % - Akzent2 4 2 4 4 3" xfId="4449"/>
    <cellStyle name="20 % - Akzent2 4 2 4 4 4" xfId="4450"/>
    <cellStyle name="20 % - Akzent2 4 2 4 4 5" xfId="4451"/>
    <cellStyle name="20 % - Akzent2 4 2 4 5" xfId="4452"/>
    <cellStyle name="20 % - Akzent2 4 2 4 5 2" xfId="4453"/>
    <cellStyle name="20 % - Akzent2 4 2 4 5 3" xfId="4454"/>
    <cellStyle name="20 % - Akzent2 4 2 4 5 4" xfId="4455"/>
    <cellStyle name="20 % - Akzent2 4 2 4 5 5" xfId="4456"/>
    <cellStyle name="20 % - Akzent2 4 2 4 6" xfId="4457"/>
    <cellStyle name="20 % - Akzent2 4 2 4 7" xfId="4458"/>
    <cellStyle name="20 % - Akzent2 4 2 4 8" xfId="4459"/>
    <cellStyle name="20 % - Akzent2 4 2 4 9" xfId="4460"/>
    <cellStyle name="20 % - Akzent2 4 3" xfId="4461"/>
    <cellStyle name="20 % - Akzent2 4 3 2" xfId="4462"/>
    <cellStyle name="20 % - Akzent2 4 3 2 2" xfId="4463"/>
    <cellStyle name="20 % - Akzent2 4 3 2 2 2" xfId="4464"/>
    <cellStyle name="20 % - Akzent2 4 3 2 2 2 2" xfId="4465"/>
    <cellStyle name="20 % - Akzent2 4 3 2 2 2 2 2" xfId="4466"/>
    <cellStyle name="20 % - Akzent2 4 3 2 2 2 2 2 2" xfId="4467"/>
    <cellStyle name="20 % - Akzent2 4 3 2 2 2 2 2 3" xfId="4468"/>
    <cellStyle name="20 % - Akzent2 4 3 2 2 2 2 2 4" xfId="4469"/>
    <cellStyle name="20 % - Akzent2 4 3 2 2 2 2 2 5" xfId="4470"/>
    <cellStyle name="20 % - Akzent2 4 3 2 2 2 2 3" xfId="4471"/>
    <cellStyle name="20 % - Akzent2 4 3 2 2 2 2 4" xfId="4472"/>
    <cellStyle name="20 % - Akzent2 4 3 2 2 2 2 5" xfId="4473"/>
    <cellStyle name="20 % - Akzent2 4 3 2 2 2 2 6" xfId="4474"/>
    <cellStyle name="20 % - Akzent2 4 3 2 2 2 3" xfId="4475"/>
    <cellStyle name="20 % - Akzent2 4 3 2 2 2 3 2" xfId="4476"/>
    <cellStyle name="20 % - Akzent2 4 3 2 2 2 3 3" xfId="4477"/>
    <cellStyle name="20 % - Akzent2 4 3 2 2 2 3 4" xfId="4478"/>
    <cellStyle name="20 % - Akzent2 4 3 2 2 2 3 5" xfId="4479"/>
    <cellStyle name="20 % - Akzent2 4 3 2 2 2 4" xfId="4480"/>
    <cellStyle name="20 % - Akzent2 4 3 2 2 2 4 2" xfId="4481"/>
    <cellStyle name="20 % - Akzent2 4 3 2 2 2 4 3" xfId="4482"/>
    <cellStyle name="20 % - Akzent2 4 3 2 2 2 4 4" xfId="4483"/>
    <cellStyle name="20 % - Akzent2 4 3 2 2 2 4 5" xfId="4484"/>
    <cellStyle name="20 % - Akzent2 4 3 2 2 2 5" xfId="4485"/>
    <cellStyle name="20 % - Akzent2 4 3 2 2 2 6" xfId="4486"/>
    <cellStyle name="20 % - Akzent2 4 3 2 2 2 7" xfId="4487"/>
    <cellStyle name="20 % - Akzent2 4 3 2 2 2 8" xfId="4488"/>
    <cellStyle name="20 % - Akzent2 4 3 2 2 3" xfId="4489"/>
    <cellStyle name="20 % - Akzent2 4 3 2 2 3 2" xfId="4490"/>
    <cellStyle name="20 % - Akzent2 4 3 2 2 3 2 2" xfId="4491"/>
    <cellStyle name="20 % - Akzent2 4 3 2 2 3 2 3" xfId="4492"/>
    <cellStyle name="20 % - Akzent2 4 3 2 2 3 2 4" xfId="4493"/>
    <cellStyle name="20 % - Akzent2 4 3 2 2 3 2 5" xfId="4494"/>
    <cellStyle name="20 % - Akzent2 4 3 2 2 3 3" xfId="4495"/>
    <cellStyle name="20 % - Akzent2 4 3 2 2 3 4" xfId="4496"/>
    <cellStyle name="20 % - Akzent2 4 3 2 2 3 5" xfId="4497"/>
    <cellStyle name="20 % - Akzent2 4 3 2 2 3 6" xfId="4498"/>
    <cellStyle name="20 % - Akzent2 4 3 2 2 4" xfId="4499"/>
    <cellStyle name="20 % - Akzent2 4 3 2 2 4 2" xfId="4500"/>
    <cellStyle name="20 % - Akzent2 4 3 2 2 4 3" xfId="4501"/>
    <cellStyle name="20 % - Akzent2 4 3 2 2 4 4" xfId="4502"/>
    <cellStyle name="20 % - Akzent2 4 3 2 2 4 5" xfId="4503"/>
    <cellStyle name="20 % - Akzent2 4 3 2 2 5" xfId="4504"/>
    <cellStyle name="20 % - Akzent2 4 3 2 2 5 2" xfId="4505"/>
    <cellStyle name="20 % - Akzent2 4 3 2 2 5 3" xfId="4506"/>
    <cellStyle name="20 % - Akzent2 4 3 2 2 5 4" xfId="4507"/>
    <cellStyle name="20 % - Akzent2 4 3 2 2 5 5" xfId="4508"/>
    <cellStyle name="20 % - Akzent2 4 3 2 2 6" xfId="4509"/>
    <cellStyle name="20 % - Akzent2 4 3 2 2 7" xfId="4510"/>
    <cellStyle name="20 % - Akzent2 4 3 2 2 8" xfId="4511"/>
    <cellStyle name="20 % - Akzent2 4 3 2 2 9" xfId="4512"/>
    <cellStyle name="20 % - Akzent2 4 3 3" xfId="4513"/>
    <cellStyle name="20 % - Akzent2 4 3 3 2" xfId="4514"/>
    <cellStyle name="20 % - Akzent2 4 3 3 2 2" xfId="4515"/>
    <cellStyle name="20 % - Akzent2 4 3 3 2 2 2" xfId="4516"/>
    <cellStyle name="20 % - Akzent2 4 3 3 2 2 2 2" xfId="4517"/>
    <cellStyle name="20 % - Akzent2 4 3 3 2 2 2 3" xfId="4518"/>
    <cellStyle name="20 % - Akzent2 4 3 3 2 2 2 4" xfId="4519"/>
    <cellStyle name="20 % - Akzent2 4 3 3 2 2 2 5" xfId="4520"/>
    <cellStyle name="20 % - Akzent2 4 3 3 2 2 3" xfId="4521"/>
    <cellStyle name="20 % - Akzent2 4 3 3 2 2 4" xfId="4522"/>
    <cellStyle name="20 % - Akzent2 4 3 3 2 2 5" xfId="4523"/>
    <cellStyle name="20 % - Akzent2 4 3 3 2 2 6" xfId="4524"/>
    <cellStyle name="20 % - Akzent2 4 3 3 2 3" xfId="4525"/>
    <cellStyle name="20 % - Akzent2 4 3 3 2 3 2" xfId="4526"/>
    <cellStyle name="20 % - Akzent2 4 3 3 2 3 3" xfId="4527"/>
    <cellStyle name="20 % - Akzent2 4 3 3 2 3 4" xfId="4528"/>
    <cellStyle name="20 % - Akzent2 4 3 3 2 3 5" xfId="4529"/>
    <cellStyle name="20 % - Akzent2 4 3 3 2 4" xfId="4530"/>
    <cellStyle name="20 % - Akzent2 4 3 3 2 4 2" xfId="4531"/>
    <cellStyle name="20 % - Akzent2 4 3 3 2 4 3" xfId="4532"/>
    <cellStyle name="20 % - Akzent2 4 3 3 2 4 4" xfId="4533"/>
    <cellStyle name="20 % - Akzent2 4 3 3 2 4 5" xfId="4534"/>
    <cellStyle name="20 % - Akzent2 4 3 3 2 5" xfId="4535"/>
    <cellStyle name="20 % - Akzent2 4 3 3 2 6" xfId="4536"/>
    <cellStyle name="20 % - Akzent2 4 3 3 2 7" xfId="4537"/>
    <cellStyle name="20 % - Akzent2 4 3 3 2 8" xfId="4538"/>
    <cellStyle name="20 % - Akzent2 4 3 3 3" xfId="4539"/>
    <cellStyle name="20 % - Akzent2 4 3 3 3 2" xfId="4540"/>
    <cellStyle name="20 % - Akzent2 4 3 3 3 2 2" xfId="4541"/>
    <cellStyle name="20 % - Akzent2 4 3 3 3 2 3" xfId="4542"/>
    <cellStyle name="20 % - Akzent2 4 3 3 3 2 4" xfId="4543"/>
    <cellStyle name="20 % - Akzent2 4 3 3 3 2 5" xfId="4544"/>
    <cellStyle name="20 % - Akzent2 4 3 3 3 3" xfId="4545"/>
    <cellStyle name="20 % - Akzent2 4 3 3 3 4" xfId="4546"/>
    <cellStyle name="20 % - Akzent2 4 3 3 3 5" xfId="4547"/>
    <cellStyle name="20 % - Akzent2 4 3 3 3 6" xfId="4548"/>
    <cellStyle name="20 % - Akzent2 4 3 3 4" xfId="4549"/>
    <cellStyle name="20 % - Akzent2 4 3 3 4 2" xfId="4550"/>
    <cellStyle name="20 % - Akzent2 4 3 3 4 3" xfId="4551"/>
    <cellStyle name="20 % - Akzent2 4 3 3 4 4" xfId="4552"/>
    <cellStyle name="20 % - Akzent2 4 3 3 4 5" xfId="4553"/>
    <cellStyle name="20 % - Akzent2 4 3 3 5" xfId="4554"/>
    <cellStyle name="20 % - Akzent2 4 3 3 5 2" xfId="4555"/>
    <cellStyle name="20 % - Akzent2 4 3 3 5 3" xfId="4556"/>
    <cellStyle name="20 % - Akzent2 4 3 3 5 4" xfId="4557"/>
    <cellStyle name="20 % - Akzent2 4 3 3 5 5" xfId="4558"/>
    <cellStyle name="20 % - Akzent2 4 3 3 6" xfId="4559"/>
    <cellStyle name="20 % - Akzent2 4 3 3 7" xfId="4560"/>
    <cellStyle name="20 % - Akzent2 4 3 3 8" xfId="4561"/>
    <cellStyle name="20 % - Akzent2 4 3 3 9" xfId="4562"/>
    <cellStyle name="20 % - Akzent2 4 4" xfId="4563"/>
    <cellStyle name="20 % - Akzent2 4 4 2" xfId="4564"/>
    <cellStyle name="20 % - Akzent2 4 4 2 2" xfId="4565"/>
    <cellStyle name="20 % - Akzent2 4 4 2 2 2" xfId="4566"/>
    <cellStyle name="20 % - Akzent2 4 4 2 2 2 2" xfId="4567"/>
    <cellStyle name="20 % - Akzent2 4 4 2 2 2 2 2" xfId="4568"/>
    <cellStyle name="20 % - Akzent2 4 4 2 2 2 2 3" xfId="4569"/>
    <cellStyle name="20 % - Akzent2 4 4 2 2 2 2 4" xfId="4570"/>
    <cellStyle name="20 % - Akzent2 4 4 2 2 2 2 5" xfId="4571"/>
    <cellStyle name="20 % - Akzent2 4 4 2 2 2 3" xfId="4572"/>
    <cellStyle name="20 % - Akzent2 4 4 2 2 2 4" xfId="4573"/>
    <cellStyle name="20 % - Akzent2 4 4 2 2 2 5" xfId="4574"/>
    <cellStyle name="20 % - Akzent2 4 4 2 2 2 6" xfId="4575"/>
    <cellStyle name="20 % - Akzent2 4 4 2 2 3" xfId="4576"/>
    <cellStyle name="20 % - Akzent2 4 4 2 2 3 2" xfId="4577"/>
    <cellStyle name="20 % - Akzent2 4 4 2 2 3 3" xfId="4578"/>
    <cellStyle name="20 % - Akzent2 4 4 2 2 3 4" xfId="4579"/>
    <cellStyle name="20 % - Akzent2 4 4 2 2 3 5" xfId="4580"/>
    <cellStyle name="20 % - Akzent2 4 4 2 2 4" xfId="4581"/>
    <cellStyle name="20 % - Akzent2 4 4 2 2 4 2" xfId="4582"/>
    <cellStyle name="20 % - Akzent2 4 4 2 2 4 3" xfId="4583"/>
    <cellStyle name="20 % - Akzent2 4 4 2 2 4 4" xfId="4584"/>
    <cellStyle name="20 % - Akzent2 4 4 2 2 4 5" xfId="4585"/>
    <cellStyle name="20 % - Akzent2 4 4 2 2 5" xfId="4586"/>
    <cellStyle name="20 % - Akzent2 4 4 2 2 6" xfId="4587"/>
    <cellStyle name="20 % - Akzent2 4 4 2 2 7" xfId="4588"/>
    <cellStyle name="20 % - Akzent2 4 4 2 2 8" xfId="4589"/>
    <cellStyle name="20 % - Akzent2 4 4 2 3" xfId="4590"/>
    <cellStyle name="20 % - Akzent2 4 4 2 3 2" xfId="4591"/>
    <cellStyle name="20 % - Akzent2 4 4 2 3 2 2" xfId="4592"/>
    <cellStyle name="20 % - Akzent2 4 4 2 3 2 3" xfId="4593"/>
    <cellStyle name="20 % - Akzent2 4 4 2 3 2 4" xfId="4594"/>
    <cellStyle name="20 % - Akzent2 4 4 2 3 2 5" xfId="4595"/>
    <cellStyle name="20 % - Akzent2 4 4 2 3 3" xfId="4596"/>
    <cellStyle name="20 % - Akzent2 4 4 2 3 4" xfId="4597"/>
    <cellStyle name="20 % - Akzent2 4 4 2 3 5" xfId="4598"/>
    <cellStyle name="20 % - Akzent2 4 4 2 3 6" xfId="4599"/>
    <cellStyle name="20 % - Akzent2 4 4 2 4" xfId="4600"/>
    <cellStyle name="20 % - Akzent2 4 4 2 4 2" xfId="4601"/>
    <cellStyle name="20 % - Akzent2 4 4 2 4 3" xfId="4602"/>
    <cellStyle name="20 % - Akzent2 4 4 2 4 4" xfId="4603"/>
    <cellStyle name="20 % - Akzent2 4 4 2 4 5" xfId="4604"/>
    <cellStyle name="20 % - Akzent2 4 4 2 5" xfId="4605"/>
    <cellStyle name="20 % - Akzent2 4 4 2 5 2" xfId="4606"/>
    <cellStyle name="20 % - Akzent2 4 4 2 5 3" xfId="4607"/>
    <cellStyle name="20 % - Akzent2 4 4 2 5 4" xfId="4608"/>
    <cellStyle name="20 % - Akzent2 4 4 2 5 5" xfId="4609"/>
    <cellStyle name="20 % - Akzent2 4 4 2 6" xfId="4610"/>
    <cellStyle name="20 % - Akzent2 4 4 2 7" xfId="4611"/>
    <cellStyle name="20 % - Akzent2 4 4 2 8" xfId="4612"/>
    <cellStyle name="20 % - Akzent2 4 4 2 9" xfId="4613"/>
    <cellStyle name="20 % - Akzent2 4 5" xfId="4614"/>
    <cellStyle name="20 % - Akzent2 4 6" xfId="4615"/>
    <cellStyle name="20 % - Akzent2 4 6 2" xfId="4616"/>
    <cellStyle name="20 % - Akzent2 4 6 2 2" xfId="4617"/>
    <cellStyle name="20 % - Akzent2 4 6 2 2 2" xfId="4618"/>
    <cellStyle name="20 % - Akzent2 4 6 2 2 2 2" xfId="4619"/>
    <cellStyle name="20 % - Akzent2 4 6 2 2 2 3" xfId="4620"/>
    <cellStyle name="20 % - Akzent2 4 6 2 2 2 4" xfId="4621"/>
    <cellStyle name="20 % - Akzent2 4 6 2 2 2 5" xfId="4622"/>
    <cellStyle name="20 % - Akzent2 4 6 2 2 3" xfId="4623"/>
    <cellStyle name="20 % - Akzent2 4 6 2 2 4" xfId="4624"/>
    <cellStyle name="20 % - Akzent2 4 6 2 2 5" xfId="4625"/>
    <cellStyle name="20 % - Akzent2 4 6 2 2 6" xfId="4626"/>
    <cellStyle name="20 % - Akzent2 4 6 2 3" xfId="4627"/>
    <cellStyle name="20 % - Akzent2 4 6 2 3 2" xfId="4628"/>
    <cellStyle name="20 % - Akzent2 4 6 2 3 3" xfId="4629"/>
    <cellStyle name="20 % - Akzent2 4 6 2 3 4" xfId="4630"/>
    <cellStyle name="20 % - Akzent2 4 6 2 3 5" xfId="4631"/>
    <cellStyle name="20 % - Akzent2 4 6 2 4" xfId="4632"/>
    <cellStyle name="20 % - Akzent2 4 6 2 4 2" xfId="4633"/>
    <cellStyle name="20 % - Akzent2 4 6 2 4 3" xfId="4634"/>
    <cellStyle name="20 % - Akzent2 4 6 2 4 4" xfId="4635"/>
    <cellStyle name="20 % - Akzent2 4 6 2 4 5" xfId="4636"/>
    <cellStyle name="20 % - Akzent2 4 6 2 5" xfId="4637"/>
    <cellStyle name="20 % - Akzent2 4 6 2 6" xfId="4638"/>
    <cellStyle name="20 % - Akzent2 4 6 2 7" xfId="4639"/>
    <cellStyle name="20 % - Akzent2 4 6 2 8" xfId="4640"/>
    <cellStyle name="20 % - Akzent2 4 6 3" xfId="4641"/>
    <cellStyle name="20 % - Akzent2 4 6 3 2" xfId="4642"/>
    <cellStyle name="20 % - Akzent2 4 6 3 2 2" xfId="4643"/>
    <cellStyle name="20 % - Akzent2 4 6 3 2 3" xfId="4644"/>
    <cellStyle name="20 % - Akzent2 4 6 3 2 4" xfId="4645"/>
    <cellStyle name="20 % - Akzent2 4 6 3 2 5" xfId="4646"/>
    <cellStyle name="20 % - Akzent2 4 6 3 3" xfId="4647"/>
    <cellStyle name="20 % - Akzent2 4 6 3 4" xfId="4648"/>
    <cellStyle name="20 % - Akzent2 4 6 3 5" xfId="4649"/>
    <cellStyle name="20 % - Akzent2 4 6 3 6" xfId="4650"/>
    <cellStyle name="20 % - Akzent2 4 6 4" xfId="4651"/>
    <cellStyle name="20 % - Akzent2 4 6 4 2" xfId="4652"/>
    <cellStyle name="20 % - Akzent2 4 6 4 3" xfId="4653"/>
    <cellStyle name="20 % - Akzent2 4 6 4 4" xfId="4654"/>
    <cellStyle name="20 % - Akzent2 4 6 4 5" xfId="4655"/>
    <cellStyle name="20 % - Akzent2 4 6 5" xfId="4656"/>
    <cellStyle name="20 % - Akzent2 4 6 5 2" xfId="4657"/>
    <cellStyle name="20 % - Akzent2 4 6 5 3" xfId="4658"/>
    <cellStyle name="20 % - Akzent2 4 6 5 4" xfId="4659"/>
    <cellStyle name="20 % - Akzent2 4 6 5 5" xfId="4660"/>
    <cellStyle name="20 % - Akzent2 4 6 6" xfId="4661"/>
    <cellStyle name="20 % - Akzent2 4 6 7" xfId="4662"/>
    <cellStyle name="20 % - Akzent2 4 6 8" xfId="4663"/>
    <cellStyle name="20 % - Akzent2 4 6 9" xfId="4664"/>
    <cellStyle name="20 % - Akzent2 5" xfId="4665"/>
    <cellStyle name="20 % - Akzent2 5 2" xfId="4666"/>
    <cellStyle name="20 % - Akzent2 5 2 2" xfId="4667"/>
    <cellStyle name="20 % - Akzent2 5 2 2 2" xfId="4668"/>
    <cellStyle name="20 % - Akzent2 5 2 2 2 2" xfId="4669"/>
    <cellStyle name="20 % - Akzent2 5 2 2 2 2 2" xfId="4670"/>
    <cellStyle name="20 % - Akzent2 5 2 2 2 2 2 2" xfId="4671"/>
    <cellStyle name="20 % - Akzent2 5 2 2 2 2 2 2 2" xfId="4672"/>
    <cellStyle name="20 % - Akzent2 5 2 2 2 2 2 2 3" xfId="4673"/>
    <cellStyle name="20 % - Akzent2 5 2 2 2 2 2 2 4" xfId="4674"/>
    <cellStyle name="20 % - Akzent2 5 2 2 2 2 2 2 5" xfId="4675"/>
    <cellStyle name="20 % - Akzent2 5 2 2 2 2 2 3" xfId="4676"/>
    <cellStyle name="20 % - Akzent2 5 2 2 2 2 2 4" xfId="4677"/>
    <cellStyle name="20 % - Akzent2 5 2 2 2 2 2 5" xfId="4678"/>
    <cellStyle name="20 % - Akzent2 5 2 2 2 2 2 6" xfId="4679"/>
    <cellStyle name="20 % - Akzent2 5 2 2 2 2 3" xfId="4680"/>
    <cellStyle name="20 % - Akzent2 5 2 2 2 2 3 2" xfId="4681"/>
    <cellStyle name="20 % - Akzent2 5 2 2 2 2 3 3" xfId="4682"/>
    <cellStyle name="20 % - Akzent2 5 2 2 2 2 3 4" xfId="4683"/>
    <cellStyle name="20 % - Akzent2 5 2 2 2 2 3 5" xfId="4684"/>
    <cellStyle name="20 % - Akzent2 5 2 2 2 2 4" xfId="4685"/>
    <cellStyle name="20 % - Akzent2 5 2 2 2 2 4 2" xfId="4686"/>
    <cellStyle name="20 % - Akzent2 5 2 2 2 2 4 3" xfId="4687"/>
    <cellStyle name="20 % - Akzent2 5 2 2 2 2 4 4" xfId="4688"/>
    <cellStyle name="20 % - Akzent2 5 2 2 2 2 4 5" xfId="4689"/>
    <cellStyle name="20 % - Akzent2 5 2 2 2 2 5" xfId="4690"/>
    <cellStyle name="20 % - Akzent2 5 2 2 2 2 6" xfId="4691"/>
    <cellStyle name="20 % - Akzent2 5 2 2 2 2 7" xfId="4692"/>
    <cellStyle name="20 % - Akzent2 5 2 2 2 2 8" xfId="4693"/>
    <cellStyle name="20 % - Akzent2 5 2 2 2 3" xfId="4694"/>
    <cellStyle name="20 % - Akzent2 5 2 2 2 3 2" xfId="4695"/>
    <cellStyle name="20 % - Akzent2 5 2 2 2 3 2 2" xfId="4696"/>
    <cellStyle name="20 % - Akzent2 5 2 2 2 3 2 3" xfId="4697"/>
    <cellStyle name="20 % - Akzent2 5 2 2 2 3 2 4" xfId="4698"/>
    <cellStyle name="20 % - Akzent2 5 2 2 2 3 2 5" xfId="4699"/>
    <cellStyle name="20 % - Akzent2 5 2 2 2 3 3" xfId="4700"/>
    <cellStyle name="20 % - Akzent2 5 2 2 2 3 4" xfId="4701"/>
    <cellStyle name="20 % - Akzent2 5 2 2 2 3 5" xfId="4702"/>
    <cellStyle name="20 % - Akzent2 5 2 2 2 3 6" xfId="4703"/>
    <cellStyle name="20 % - Akzent2 5 2 2 2 4" xfId="4704"/>
    <cellStyle name="20 % - Akzent2 5 2 2 2 4 2" xfId="4705"/>
    <cellStyle name="20 % - Akzent2 5 2 2 2 4 3" xfId="4706"/>
    <cellStyle name="20 % - Akzent2 5 2 2 2 4 4" xfId="4707"/>
    <cellStyle name="20 % - Akzent2 5 2 2 2 4 5" xfId="4708"/>
    <cellStyle name="20 % - Akzent2 5 2 2 2 5" xfId="4709"/>
    <cellStyle name="20 % - Akzent2 5 2 2 2 5 2" xfId="4710"/>
    <cellStyle name="20 % - Akzent2 5 2 2 2 5 3" xfId="4711"/>
    <cellStyle name="20 % - Akzent2 5 2 2 2 5 4" xfId="4712"/>
    <cellStyle name="20 % - Akzent2 5 2 2 2 5 5" xfId="4713"/>
    <cellStyle name="20 % - Akzent2 5 2 2 2 6" xfId="4714"/>
    <cellStyle name="20 % - Akzent2 5 2 2 2 7" xfId="4715"/>
    <cellStyle name="20 % - Akzent2 5 2 2 2 8" xfId="4716"/>
    <cellStyle name="20 % - Akzent2 5 2 2 2 9" xfId="4717"/>
    <cellStyle name="20 % - Akzent2 5 2 3" xfId="4718"/>
    <cellStyle name="20 % - Akzent2 5 2 3 2" xfId="4719"/>
    <cellStyle name="20 % - Akzent2 5 2 3 2 2" xfId="4720"/>
    <cellStyle name="20 % - Akzent2 5 2 3 2 2 2" xfId="4721"/>
    <cellStyle name="20 % - Akzent2 5 2 3 2 2 2 2" xfId="4722"/>
    <cellStyle name="20 % - Akzent2 5 2 3 2 2 2 3" xfId="4723"/>
    <cellStyle name="20 % - Akzent2 5 2 3 2 2 2 4" xfId="4724"/>
    <cellStyle name="20 % - Akzent2 5 2 3 2 2 2 5" xfId="4725"/>
    <cellStyle name="20 % - Akzent2 5 2 3 2 2 3" xfId="4726"/>
    <cellStyle name="20 % - Akzent2 5 2 3 2 2 4" xfId="4727"/>
    <cellStyle name="20 % - Akzent2 5 2 3 2 2 5" xfId="4728"/>
    <cellStyle name="20 % - Akzent2 5 2 3 2 2 6" xfId="4729"/>
    <cellStyle name="20 % - Akzent2 5 2 3 2 3" xfId="4730"/>
    <cellStyle name="20 % - Akzent2 5 2 3 2 3 2" xfId="4731"/>
    <cellStyle name="20 % - Akzent2 5 2 3 2 3 3" xfId="4732"/>
    <cellStyle name="20 % - Akzent2 5 2 3 2 3 4" xfId="4733"/>
    <cellStyle name="20 % - Akzent2 5 2 3 2 3 5" xfId="4734"/>
    <cellStyle name="20 % - Akzent2 5 2 3 2 4" xfId="4735"/>
    <cellStyle name="20 % - Akzent2 5 2 3 2 4 2" xfId="4736"/>
    <cellStyle name="20 % - Akzent2 5 2 3 2 4 3" xfId="4737"/>
    <cellStyle name="20 % - Akzent2 5 2 3 2 4 4" xfId="4738"/>
    <cellStyle name="20 % - Akzent2 5 2 3 2 4 5" xfId="4739"/>
    <cellStyle name="20 % - Akzent2 5 2 3 2 5" xfId="4740"/>
    <cellStyle name="20 % - Akzent2 5 2 3 2 6" xfId="4741"/>
    <cellStyle name="20 % - Akzent2 5 2 3 2 7" xfId="4742"/>
    <cellStyle name="20 % - Akzent2 5 2 3 2 8" xfId="4743"/>
    <cellStyle name="20 % - Akzent2 5 2 3 3" xfId="4744"/>
    <cellStyle name="20 % - Akzent2 5 2 3 3 2" xfId="4745"/>
    <cellStyle name="20 % - Akzent2 5 2 3 3 2 2" xfId="4746"/>
    <cellStyle name="20 % - Akzent2 5 2 3 3 2 3" xfId="4747"/>
    <cellStyle name="20 % - Akzent2 5 2 3 3 2 4" xfId="4748"/>
    <cellStyle name="20 % - Akzent2 5 2 3 3 2 5" xfId="4749"/>
    <cellStyle name="20 % - Akzent2 5 2 3 3 3" xfId="4750"/>
    <cellStyle name="20 % - Akzent2 5 2 3 3 4" xfId="4751"/>
    <cellStyle name="20 % - Akzent2 5 2 3 3 5" xfId="4752"/>
    <cellStyle name="20 % - Akzent2 5 2 3 3 6" xfId="4753"/>
    <cellStyle name="20 % - Akzent2 5 2 3 4" xfId="4754"/>
    <cellStyle name="20 % - Akzent2 5 2 3 4 2" xfId="4755"/>
    <cellStyle name="20 % - Akzent2 5 2 3 4 3" xfId="4756"/>
    <cellStyle name="20 % - Akzent2 5 2 3 4 4" xfId="4757"/>
    <cellStyle name="20 % - Akzent2 5 2 3 4 5" xfId="4758"/>
    <cellStyle name="20 % - Akzent2 5 2 3 5" xfId="4759"/>
    <cellStyle name="20 % - Akzent2 5 2 3 5 2" xfId="4760"/>
    <cellStyle name="20 % - Akzent2 5 2 3 5 3" xfId="4761"/>
    <cellStyle name="20 % - Akzent2 5 2 3 5 4" xfId="4762"/>
    <cellStyle name="20 % - Akzent2 5 2 3 5 5" xfId="4763"/>
    <cellStyle name="20 % - Akzent2 5 2 3 6" xfId="4764"/>
    <cellStyle name="20 % - Akzent2 5 2 3 7" xfId="4765"/>
    <cellStyle name="20 % - Akzent2 5 2 3 8" xfId="4766"/>
    <cellStyle name="20 % - Akzent2 5 2 3 9" xfId="4767"/>
    <cellStyle name="20 % - Akzent2 5 3" xfId="4768"/>
    <cellStyle name="20 % - Akzent2 5 3 2" xfId="4769"/>
    <cellStyle name="20 % - Akzent2 5 3 3" xfId="4770"/>
    <cellStyle name="20 % - Akzent2 5 3 3 2" xfId="4771"/>
    <cellStyle name="20 % - Akzent2 5 3 3 2 2" xfId="4772"/>
    <cellStyle name="20 % - Akzent2 5 3 3 2 2 2" xfId="4773"/>
    <cellStyle name="20 % - Akzent2 5 3 3 2 2 2 2" xfId="4774"/>
    <cellStyle name="20 % - Akzent2 5 3 3 2 2 2 3" xfId="4775"/>
    <cellStyle name="20 % - Akzent2 5 3 3 2 2 2 4" xfId="4776"/>
    <cellStyle name="20 % - Akzent2 5 3 3 2 2 2 5" xfId="4777"/>
    <cellStyle name="20 % - Akzent2 5 3 3 2 2 3" xfId="4778"/>
    <cellStyle name="20 % - Akzent2 5 3 3 2 2 4" xfId="4779"/>
    <cellStyle name="20 % - Akzent2 5 3 3 2 2 5" xfId="4780"/>
    <cellStyle name="20 % - Akzent2 5 3 3 2 2 6" xfId="4781"/>
    <cellStyle name="20 % - Akzent2 5 3 3 2 3" xfId="4782"/>
    <cellStyle name="20 % - Akzent2 5 3 3 2 3 2" xfId="4783"/>
    <cellStyle name="20 % - Akzent2 5 3 3 2 3 3" xfId="4784"/>
    <cellStyle name="20 % - Akzent2 5 3 3 2 3 4" xfId="4785"/>
    <cellStyle name="20 % - Akzent2 5 3 3 2 3 5" xfId="4786"/>
    <cellStyle name="20 % - Akzent2 5 3 3 2 4" xfId="4787"/>
    <cellStyle name="20 % - Akzent2 5 3 3 2 4 2" xfId="4788"/>
    <cellStyle name="20 % - Akzent2 5 3 3 2 4 3" xfId="4789"/>
    <cellStyle name="20 % - Akzent2 5 3 3 2 4 4" xfId="4790"/>
    <cellStyle name="20 % - Akzent2 5 3 3 2 4 5" xfId="4791"/>
    <cellStyle name="20 % - Akzent2 5 3 3 2 5" xfId="4792"/>
    <cellStyle name="20 % - Akzent2 5 3 3 2 6" xfId="4793"/>
    <cellStyle name="20 % - Akzent2 5 3 3 2 7" xfId="4794"/>
    <cellStyle name="20 % - Akzent2 5 3 3 2 8" xfId="4795"/>
    <cellStyle name="20 % - Akzent2 5 3 3 3" xfId="4796"/>
    <cellStyle name="20 % - Akzent2 5 3 3 3 2" xfId="4797"/>
    <cellStyle name="20 % - Akzent2 5 3 3 3 2 2" xfId="4798"/>
    <cellStyle name="20 % - Akzent2 5 3 3 3 2 3" xfId="4799"/>
    <cellStyle name="20 % - Akzent2 5 3 3 3 2 4" xfId="4800"/>
    <cellStyle name="20 % - Akzent2 5 3 3 3 2 5" xfId="4801"/>
    <cellStyle name="20 % - Akzent2 5 3 3 3 3" xfId="4802"/>
    <cellStyle name="20 % - Akzent2 5 3 3 3 4" xfId="4803"/>
    <cellStyle name="20 % - Akzent2 5 3 3 3 5" xfId="4804"/>
    <cellStyle name="20 % - Akzent2 5 3 3 3 6" xfId="4805"/>
    <cellStyle name="20 % - Akzent2 5 3 3 4" xfId="4806"/>
    <cellStyle name="20 % - Akzent2 5 3 3 4 2" xfId="4807"/>
    <cellStyle name="20 % - Akzent2 5 3 3 4 3" xfId="4808"/>
    <cellStyle name="20 % - Akzent2 5 3 3 4 4" xfId="4809"/>
    <cellStyle name="20 % - Akzent2 5 3 3 4 5" xfId="4810"/>
    <cellStyle name="20 % - Akzent2 5 3 3 5" xfId="4811"/>
    <cellStyle name="20 % - Akzent2 5 3 3 5 2" xfId="4812"/>
    <cellStyle name="20 % - Akzent2 5 3 3 5 3" xfId="4813"/>
    <cellStyle name="20 % - Akzent2 5 3 3 5 4" xfId="4814"/>
    <cellStyle name="20 % - Akzent2 5 3 3 5 5" xfId="4815"/>
    <cellStyle name="20 % - Akzent2 5 3 3 6" xfId="4816"/>
    <cellStyle name="20 % - Akzent2 5 3 3 7" xfId="4817"/>
    <cellStyle name="20 % - Akzent2 5 3 3 8" xfId="4818"/>
    <cellStyle name="20 % - Akzent2 5 3 3 9" xfId="4819"/>
    <cellStyle name="20 % - Akzent2 5 4" xfId="4820"/>
    <cellStyle name="20 % - Akzent2 5 5" xfId="4821"/>
    <cellStyle name="20 % - Akzent2 5 6" xfId="4822"/>
    <cellStyle name="20 % - Akzent2 5 6 2" xfId="4823"/>
    <cellStyle name="20 % - Akzent2 5 6 2 2" xfId="4824"/>
    <cellStyle name="20 % - Akzent2 5 6 2 2 2" xfId="4825"/>
    <cellStyle name="20 % - Akzent2 5 6 2 2 2 2" xfId="4826"/>
    <cellStyle name="20 % - Akzent2 5 6 2 2 2 3" xfId="4827"/>
    <cellStyle name="20 % - Akzent2 5 6 2 2 2 4" xfId="4828"/>
    <cellStyle name="20 % - Akzent2 5 6 2 2 2 5" xfId="4829"/>
    <cellStyle name="20 % - Akzent2 5 6 2 2 3" xfId="4830"/>
    <cellStyle name="20 % - Akzent2 5 6 2 2 4" xfId="4831"/>
    <cellStyle name="20 % - Akzent2 5 6 2 2 5" xfId="4832"/>
    <cellStyle name="20 % - Akzent2 5 6 2 2 6" xfId="4833"/>
    <cellStyle name="20 % - Akzent2 5 6 2 3" xfId="4834"/>
    <cellStyle name="20 % - Akzent2 5 6 2 3 2" xfId="4835"/>
    <cellStyle name="20 % - Akzent2 5 6 2 3 3" xfId="4836"/>
    <cellStyle name="20 % - Akzent2 5 6 2 3 4" xfId="4837"/>
    <cellStyle name="20 % - Akzent2 5 6 2 3 5" xfId="4838"/>
    <cellStyle name="20 % - Akzent2 5 6 2 4" xfId="4839"/>
    <cellStyle name="20 % - Akzent2 5 6 2 4 2" xfId="4840"/>
    <cellStyle name="20 % - Akzent2 5 6 2 4 3" xfId="4841"/>
    <cellStyle name="20 % - Akzent2 5 6 2 4 4" xfId="4842"/>
    <cellStyle name="20 % - Akzent2 5 6 2 4 5" xfId="4843"/>
    <cellStyle name="20 % - Akzent2 5 6 2 5" xfId="4844"/>
    <cellStyle name="20 % - Akzent2 5 6 2 6" xfId="4845"/>
    <cellStyle name="20 % - Akzent2 5 6 2 7" xfId="4846"/>
    <cellStyle name="20 % - Akzent2 5 6 2 8" xfId="4847"/>
    <cellStyle name="20 % - Akzent2 5 6 3" xfId="4848"/>
    <cellStyle name="20 % - Akzent2 5 6 3 2" xfId="4849"/>
    <cellStyle name="20 % - Akzent2 5 6 3 2 2" xfId="4850"/>
    <cellStyle name="20 % - Akzent2 5 6 3 2 3" xfId="4851"/>
    <cellStyle name="20 % - Akzent2 5 6 3 2 4" xfId="4852"/>
    <cellStyle name="20 % - Akzent2 5 6 3 2 5" xfId="4853"/>
    <cellStyle name="20 % - Akzent2 5 6 3 3" xfId="4854"/>
    <cellStyle name="20 % - Akzent2 5 6 3 4" xfId="4855"/>
    <cellStyle name="20 % - Akzent2 5 6 3 5" xfId="4856"/>
    <cellStyle name="20 % - Akzent2 5 6 3 6" xfId="4857"/>
    <cellStyle name="20 % - Akzent2 5 6 4" xfId="4858"/>
    <cellStyle name="20 % - Akzent2 5 6 4 2" xfId="4859"/>
    <cellStyle name="20 % - Akzent2 5 6 4 3" xfId="4860"/>
    <cellStyle name="20 % - Akzent2 5 6 4 4" xfId="4861"/>
    <cellStyle name="20 % - Akzent2 5 6 4 5" xfId="4862"/>
    <cellStyle name="20 % - Akzent2 5 6 5" xfId="4863"/>
    <cellStyle name="20 % - Akzent2 5 6 5 2" xfId="4864"/>
    <cellStyle name="20 % - Akzent2 5 6 5 3" xfId="4865"/>
    <cellStyle name="20 % - Akzent2 5 6 5 4" xfId="4866"/>
    <cellStyle name="20 % - Akzent2 5 6 5 5" xfId="4867"/>
    <cellStyle name="20 % - Akzent2 5 6 6" xfId="4868"/>
    <cellStyle name="20 % - Akzent2 5 6 7" xfId="4869"/>
    <cellStyle name="20 % - Akzent2 5 6 8" xfId="4870"/>
    <cellStyle name="20 % - Akzent2 5 6 9" xfId="4871"/>
    <cellStyle name="20 % - Akzent2 6" xfId="4872"/>
    <cellStyle name="20 % - Akzent2 6 2" xfId="4873"/>
    <cellStyle name="20 % - Akzent2 6 2 2" xfId="4874"/>
    <cellStyle name="20 % - Akzent2 6 2 2 2" xfId="4875"/>
    <cellStyle name="20 % - Akzent2 6 2 2 2 2" xfId="4876"/>
    <cellStyle name="20 % - Akzent2 6 2 2 2 2 2" xfId="4877"/>
    <cellStyle name="20 % - Akzent2 6 2 2 2 2 2 2" xfId="4878"/>
    <cellStyle name="20 % - Akzent2 6 2 2 2 2 2 3" xfId="4879"/>
    <cellStyle name="20 % - Akzent2 6 2 2 2 2 2 4" xfId="4880"/>
    <cellStyle name="20 % - Akzent2 6 2 2 2 2 2 5" xfId="4881"/>
    <cellStyle name="20 % - Akzent2 6 2 2 2 2 3" xfId="4882"/>
    <cellStyle name="20 % - Akzent2 6 2 2 2 2 4" xfId="4883"/>
    <cellStyle name="20 % - Akzent2 6 2 2 2 2 5" xfId="4884"/>
    <cellStyle name="20 % - Akzent2 6 2 2 2 2 6" xfId="4885"/>
    <cellStyle name="20 % - Akzent2 6 2 2 2 3" xfId="4886"/>
    <cellStyle name="20 % - Akzent2 6 2 2 2 3 2" xfId="4887"/>
    <cellStyle name="20 % - Akzent2 6 2 2 2 3 3" xfId="4888"/>
    <cellStyle name="20 % - Akzent2 6 2 2 2 3 4" xfId="4889"/>
    <cellStyle name="20 % - Akzent2 6 2 2 2 3 5" xfId="4890"/>
    <cellStyle name="20 % - Akzent2 6 2 2 2 4" xfId="4891"/>
    <cellStyle name="20 % - Akzent2 6 2 2 2 4 2" xfId="4892"/>
    <cellStyle name="20 % - Akzent2 6 2 2 2 4 3" xfId="4893"/>
    <cellStyle name="20 % - Akzent2 6 2 2 2 4 4" xfId="4894"/>
    <cellStyle name="20 % - Akzent2 6 2 2 2 4 5" xfId="4895"/>
    <cellStyle name="20 % - Akzent2 6 2 2 2 5" xfId="4896"/>
    <cellStyle name="20 % - Akzent2 6 2 2 2 6" xfId="4897"/>
    <cellStyle name="20 % - Akzent2 6 2 2 2 7" xfId="4898"/>
    <cellStyle name="20 % - Akzent2 6 2 2 2 8" xfId="4899"/>
    <cellStyle name="20 % - Akzent2 6 2 2 3" xfId="4900"/>
    <cellStyle name="20 % - Akzent2 6 2 2 3 2" xfId="4901"/>
    <cellStyle name="20 % - Akzent2 6 2 2 3 2 2" xfId="4902"/>
    <cellStyle name="20 % - Akzent2 6 2 2 3 2 3" xfId="4903"/>
    <cellStyle name="20 % - Akzent2 6 2 2 3 2 4" xfId="4904"/>
    <cellStyle name="20 % - Akzent2 6 2 2 3 2 5" xfId="4905"/>
    <cellStyle name="20 % - Akzent2 6 2 2 3 3" xfId="4906"/>
    <cellStyle name="20 % - Akzent2 6 2 2 3 4" xfId="4907"/>
    <cellStyle name="20 % - Akzent2 6 2 2 3 5" xfId="4908"/>
    <cellStyle name="20 % - Akzent2 6 2 2 3 6" xfId="4909"/>
    <cellStyle name="20 % - Akzent2 6 2 2 4" xfId="4910"/>
    <cellStyle name="20 % - Akzent2 6 2 2 4 2" xfId="4911"/>
    <cellStyle name="20 % - Akzent2 6 2 2 4 3" xfId="4912"/>
    <cellStyle name="20 % - Akzent2 6 2 2 4 4" xfId="4913"/>
    <cellStyle name="20 % - Akzent2 6 2 2 4 5" xfId="4914"/>
    <cellStyle name="20 % - Akzent2 6 2 2 5" xfId="4915"/>
    <cellStyle name="20 % - Akzent2 6 2 2 5 2" xfId="4916"/>
    <cellStyle name="20 % - Akzent2 6 2 2 5 3" xfId="4917"/>
    <cellStyle name="20 % - Akzent2 6 2 2 5 4" xfId="4918"/>
    <cellStyle name="20 % - Akzent2 6 2 2 5 5" xfId="4919"/>
    <cellStyle name="20 % - Akzent2 6 2 2 6" xfId="4920"/>
    <cellStyle name="20 % - Akzent2 6 2 2 7" xfId="4921"/>
    <cellStyle name="20 % - Akzent2 6 2 2 8" xfId="4922"/>
    <cellStyle name="20 % - Akzent2 6 2 2 9" xfId="4923"/>
    <cellStyle name="20 % - Akzent2 6 2 3" xfId="4924"/>
    <cellStyle name="20 % - Akzent2 6 2 3 2" xfId="4925"/>
    <cellStyle name="20 % - Akzent2 6 2 3 2 2" xfId="4926"/>
    <cellStyle name="20 % - Akzent2 6 2 3 2 2 2" xfId="4927"/>
    <cellStyle name="20 % - Akzent2 6 2 3 2 2 2 2" xfId="4928"/>
    <cellStyle name="20 % - Akzent2 6 2 3 2 2 2 3" xfId="4929"/>
    <cellStyle name="20 % - Akzent2 6 2 3 2 2 2 4" xfId="4930"/>
    <cellStyle name="20 % - Akzent2 6 2 3 2 2 2 5" xfId="4931"/>
    <cellStyle name="20 % - Akzent2 6 2 3 2 2 3" xfId="4932"/>
    <cellStyle name="20 % - Akzent2 6 2 3 2 2 4" xfId="4933"/>
    <cellStyle name="20 % - Akzent2 6 2 3 2 2 5" xfId="4934"/>
    <cellStyle name="20 % - Akzent2 6 2 3 2 2 6" xfId="4935"/>
    <cellStyle name="20 % - Akzent2 6 2 3 2 3" xfId="4936"/>
    <cellStyle name="20 % - Akzent2 6 2 3 2 3 2" xfId="4937"/>
    <cellStyle name="20 % - Akzent2 6 2 3 2 3 3" xfId="4938"/>
    <cellStyle name="20 % - Akzent2 6 2 3 2 3 4" xfId="4939"/>
    <cellStyle name="20 % - Akzent2 6 2 3 2 3 5" xfId="4940"/>
    <cellStyle name="20 % - Akzent2 6 2 3 2 4" xfId="4941"/>
    <cellStyle name="20 % - Akzent2 6 2 3 2 4 2" xfId="4942"/>
    <cellStyle name="20 % - Akzent2 6 2 3 2 4 3" xfId="4943"/>
    <cellStyle name="20 % - Akzent2 6 2 3 2 4 4" xfId="4944"/>
    <cellStyle name="20 % - Akzent2 6 2 3 2 4 5" xfId="4945"/>
    <cellStyle name="20 % - Akzent2 6 2 3 2 5" xfId="4946"/>
    <cellStyle name="20 % - Akzent2 6 2 3 2 6" xfId="4947"/>
    <cellStyle name="20 % - Akzent2 6 2 3 2 7" xfId="4948"/>
    <cellStyle name="20 % - Akzent2 6 2 3 2 8" xfId="4949"/>
    <cellStyle name="20 % - Akzent2 6 2 3 3" xfId="4950"/>
    <cellStyle name="20 % - Akzent2 6 2 3 3 2" xfId="4951"/>
    <cellStyle name="20 % - Akzent2 6 2 3 3 2 2" xfId="4952"/>
    <cellStyle name="20 % - Akzent2 6 2 3 3 2 3" xfId="4953"/>
    <cellStyle name="20 % - Akzent2 6 2 3 3 2 4" xfId="4954"/>
    <cellStyle name="20 % - Akzent2 6 2 3 3 2 5" xfId="4955"/>
    <cellStyle name="20 % - Akzent2 6 2 3 3 3" xfId="4956"/>
    <cellStyle name="20 % - Akzent2 6 2 3 3 4" xfId="4957"/>
    <cellStyle name="20 % - Akzent2 6 2 3 3 5" xfId="4958"/>
    <cellStyle name="20 % - Akzent2 6 2 3 3 6" xfId="4959"/>
    <cellStyle name="20 % - Akzent2 6 2 3 4" xfId="4960"/>
    <cellStyle name="20 % - Akzent2 6 2 3 4 2" xfId="4961"/>
    <cellStyle name="20 % - Akzent2 6 2 3 4 3" xfId="4962"/>
    <cellStyle name="20 % - Akzent2 6 2 3 4 4" xfId="4963"/>
    <cellStyle name="20 % - Akzent2 6 2 3 4 5" xfId="4964"/>
    <cellStyle name="20 % - Akzent2 6 2 3 5" xfId="4965"/>
    <cellStyle name="20 % - Akzent2 6 2 3 5 2" xfId="4966"/>
    <cellStyle name="20 % - Akzent2 6 2 3 5 3" xfId="4967"/>
    <cellStyle name="20 % - Akzent2 6 2 3 5 4" xfId="4968"/>
    <cellStyle name="20 % - Akzent2 6 2 3 5 5" xfId="4969"/>
    <cellStyle name="20 % - Akzent2 6 2 3 6" xfId="4970"/>
    <cellStyle name="20 % - Akzent2 6 2 3 7" xfId="4971"/>
    <cellStyle name="20 % - Akzent2 6 2 3 8" xfId="4972"/>
    <cellStyle name="20 % - Akzent2 6 2 3 9" xfId="4973"/>
    <cellStyle name="20 % - Akzent2 6 3" xfId="4974"/>
    <cellStyle name="20 % - Akzent2 6 3 2" xfId="4975"/>
    <cellStyle name="20 % - Akzent2 6 3 2 2" xfId="4976"/>
    <cellStyle name="20 % - Akzent2 6 3 2 2 2" xfId="4977"/>
    <cellStyle name="20 % - Akzent2 6 3 2 2 2 2" xfId="4978"/>
    <cellStyle name="20 % - Akzent2 6 3 2 2 2 3" xfId="4979"/>
    <cellStyle name="20 % - Akzent2 6 3 2 2 2 4" xfId="4980"/>
    <cellStyle name="20 % - Akzent2 6 3 2 2 2 5" xfId="4981"/>
    <cellStyle name="20 % - Akzent2 6 3 2 2 3" xfId="4982"/>
    <cellStyle name="20 % - Akzent2 6 3 2 2 4" xfId="4983"/>
    <cellStyle name="20 % - Akzent2 6 3 2 2 5" xfId="4984"/>
    <cellStyle name="20 % - Akzent2 6 3 2 2 6" xfId="4985"/>
    <cellStyle name="20 % - Akzent2 6 3 2 3" xfId="4986"/>
    <cellStyle name="20 % - Akzent2 6 3 2 3 2" xfId="4987"/>
    <cellStyle name="20 % - Akzent2 6 3 2 3 3" xfId="4988"/>
    <cellStyle name="20 % - Akzent2 6 3 2 3 4" xfId="4989"/>
    <cellStyle name="20 % - Akzent2 6 3 2 3 5" xfId="4990"/>
    <cellStyle name="20 % - Akzent2 6 3 2 4" xfId="4991"/>
    <cellStyle name="20 % - Akzent2 6 3 2 4 2" xfId="4992"/>
    <cellStyle name="20 % - Akzent2 6 3 2 4 3" xfId="4993"/>
    <cellStyle name="20 % - Akzent2 6 3 2 4 4" xfId="4994"/>
    <cellStyle name="20 % - Akzent2 6 3 2 4 5" xfId="4995"/>
    <cellStyle name="20 % - Akzent2 6 3 2 5" xfId="4996"/>
    <cellStyle name="20 % - Akzent2 6 3 2 6" xfId="4997"/>
    <cellStyle name="20 % - Akzent2 6 3 2 7" xfId="4998"/>
    <cellStyle name="20 % - Akzent2 6 3 2 8" xfId="4999"/>
    <cellStyle name="20 % - Akzent2 6 3 3" xfId="5000"/>
    <cellStyle name="20 % - Akzent2 6 3 3 2" xfId="5001"/>
    <cellStyle name="20 % - Akzent2 6 3 3 2 2" xfId="5002"/>
    <cellStyle name="20 % - Akzent2 6 3 3 2 3" xfId="5003"/>
    <cellStyle name="20 % - Akzent2 6 3 3 2 4" xfId="5004"/>
    <cellStyle name="20 % - Akzent2 6 3 3 2 5" xfId="5005"/>
    <cellStyle name="20 % - Akzent2 6 3 3 3" xfId="5006"/>
    <cellStyle name="20 % - Akzent2 6 3 3 4" xfId="5007"/>
    <cellStyle name="20 % - Akzent2 6 3 3 5" xfId="5008"/>
    <cellStyle name="20 % - Akzent2 6 3 3 6" xfId="5009"/>
    <cellStyle name="20 % - Akzent2 6 3 4" xfId="5010"/>
    <cellStyle name="20 % - Akzent2 6 3 4 2" xfId="5011"/>
    <cellStyle name="20 % - Akzent2 6 3 4 3" xfId="5012"/>
    <cellStyle name="20 % - Akzent2 6 3 4 4" xfId="5013"/>
    <cellStyle name="20 % - Akzent2 6 3 4 5" xfId="5014"/>
    <cellStyle name="20 % - Akzent2 6 3 5" xfId="5015"/>
    <cellStyle name="20 % - Akzent2 6 3 5 2" xfId="5016"/>
    <cellStyle name="20 % - Akzent2 6 3 5 3" xfId="5017"/>
    <cellStyle name="20 % - Akzent2 6 3 5 4" xfId="5018"/>
    <cellStyle name="20 % - Akzent2 6 3 5 5" xfId="5019"/>
    <cellStyle name="20 % - Akzent2 6 3 6" xfId="5020"/>
    <cellStyle name="20 % - Akzent2 6 3 7" xfId="5021"/>
    <cellStyle name="20 % - Akzent2 6 3 8" xfId="5022"/>
    <cellStyle name="20 % - Akzent2 6 3 9" xfId="5023"/>
    <cellStyle name="20 % - Akzent2 6 4" xfId="5024"/>
    <cellStyle name="20 % - Akzent2 6 4 2" xfId="5025"/>
    <cellStyle name="20 % - Akzent2 6 4 2 2" xfId="5026"/>
    <cellStyle name="20 % - Akzent2 6 4 2 2 2" xfId="5027"/>
    <cellStyle name="20 % - Akzent2 6 4 2 2 2 2" xfId="5028"/>
    <cellStyle name="20 % - Akzent2 6 4 2 2 2 3" xfId="5029"/>
    <cellStyle name="20 % - Akzent2 6 4 2 2 2 4" xfId="5030"/>
    <cellStyle name="20 % - Akzent2 6 4 2 2 2 5" xfId="5031"/>
    <cellStyle name="20 % - Akzent2 6 4 2 2 3" xfId="5032"/>
    <cellStyle name="20 % - Akzent2 6 4 2 2 4" xfId="5033"/>
    <cellStyle name="20 % - Akzent2 6 4 2 2 5" xfId="5034"/>
    <cellStyle name="20 % - Akzent2 6 4 2 2 6" xfId="5035"/>
    <cellStyle name="20 % - Akzent2 6 4 2 3" xfId="5036"/>
    <cellStyle name="20 % - Akzent2 6 4 2 3 2" xfId="5037"/>
    <cellStyle name="20 % - Akzent2 6 4 2 3 3" xfId="5038"/>
    <cellStyle name="20 % - Akzent2 6 4 2 3 4" xfId="5039"/>
    <cellStyle name="20 % - Akzent2 6 4 2 3 5" xfId="5040"/>
    <cellStyle name="20 % - Akzent2 6 4 2 4" xfId="5041"/>
    <cellStyle name="20 % - Akzent2 6 4 2 4 2" xfId="5042"/>
    <cellStyle name="20 % - Akzent2 6 4 2 4 3" xfId="5043"/>
    <cellStyle name="20 % - Akzent2 6 4 2 4 4" xfId="5044"/>
    <cellStyle name="20 % - Akzent2 6 4 2 4 5" xfId="5045"/>
    <cellStyle name="20 % - Akzent2 6 4 2 5" xfId="5046"/>
    <cellStyle name="20 % - Akzent2 6 4 2 6" xfId="5047"/>
    <cellStyle name="20 % - Akzent2 6 4 2 7" xfId="5048"/>
    <cellStyle name="20 % - Akzent2 6 4 2 8" xfId="5049"/>
    <cellStyle name="20 % - Akzent2 6 4 3" xfId="5050"/>
    <cellStyle name="20 % - Akzent2 6 4 3 2" xfId="5051"/>
    <cellStyle name="20 % - Akzent2 6 4 3 2 2" xfId="5052"/>
    <cellStyle name="20 % - Akzent2 6 4 3 2 3" xfId="5053"/>
    <cellStyle name="20 % - Akzent2 6 4 3 2 4" xfId="5054"/>
    <cellStyle name="20 % - Akzent2 6 4 3 2 5" xfId="5055"/>
    <cellStyle name="20 % - Akzent2 6 4 3 3" xfId="5056"/>
    <cellStyle name="20 % - Akzent2 6 4 3 4" xfId="5057"/>
    <cellStyle name="20 % - Akzent2 6 4 3 5" xfId="5058"/>
    <cellStyle name="20 % - Akzent2 6 4 3 6" xfId="5059"/>
    <cellStyle name="20 % - Akzent2 6 4 4" xfId="5060"/>
    <cellStyle name="20 % - Akzent2 6 4 4 2" xfId="5061"/>
    <cellStyle name="20 % - Akzent2 6 4 4 3" xfId="5062"/>
    <cellStyle name="20 % - Akzent2 6 4 4 4" xfId="5063"/>
    <cellStyle name="20 % - Akzent2 6 4 4 5" xfId="5064"/>
    <cellStyle name="20 % - Akzent2 6 4 5" xfId="5065"/>
    <cellStyle name="20 % - Akzent2 6 4 5 2" xfId="5066"/>
    <cellStyle name="20 % - Akzent2 6 4 5 3" xfId="5067"/>
    <cellStyle name="20 % - Akzent2 6 4 5 4" xfId="5068"/>
    <cellStyle name="20 % - Akzent2 6 4 5 5" xfId="5069"/>
    <cellStyle name="20 % - Akzent2 6 4 6" xfId="5070"/>
    <cellStyle name="20 % - Akzent2 6 4 7" xfId="5071"/>
    <cellStyle name="20 % - Akzent2 6 4 8" xfId="5072"/>
    <cellStyle name="20 % - Akzent2 6 4 9" xfId="5073"/>
    <cellStyle name="20 % - Akzent2 7" xfId="5074"/>
    <cellStyle name="20 % - Akzent2 7 2" xfId="5075"/>
    <cellStyle name="20 % - Akzent2 7 2 2" xfId="5076"/>
    <cellStyle name="20 % - Akzent2 7 2 2 2" xfId="5077"/>
    <cellStyle name="20 % - Akzent2 7 2 2 2 2" xfId="5078"/>
    <cellStyle name="20 % - Akzent2 7 2 2 2 2 2" xfId="5079"/>
    <cellStyle name="20 % - Akzent2 7 2 2 2 2 2 2" xfId="5080"/>
    <cellStyle name="20 % - Akzent2 7 2 2 2 2 2 3" xfId="5081"/>
    <cellStyle name="20 % - Akzent2 7 2 2 2 2 2 4" xfId="5082"/>
    <cellStyle name="20 % - Akzent2 7 2 2 2 2 2 5" xfId="5083"/>
    <cellStyle name="20 % - Akzent2 7 2 2 2 2 3" xfId="5084"/>
    <cellStyle name="20 % - Akzent2 7 2 2 2 2 4" xfId="5085"/>
    <cellStyle name="20 % - Akzent2 7 2 2 2 2 5" xfId="5086"/>
    <cellStyle name="20 % - Akzent2 7 2 2 2 2 6" xfId="5087"/>
    <cellStyle name="20 % - Akzent2 7 2 2 2 3" xfId="5088"/>
    <cellStyle name="20 % - Akzent2 7 2 2 2 3 2" xfId="5089"/>
    <cellStyle name="20 % - Akzent2 7 2 2 2 3 3" xfId="5090"/>
    <cellStyle name="20 % - Akzent2 7 2 2 2 3 4" xfId="5091"/>
    <cellStyle name="20 % - Akzent2 7 2 2 2 3 5" xfId="5092"/>
    <cellStyle name="20 % - Akzent2 7 2 2 2 4" xfId="5093"/>
    <cellStyle name="20 % - Akzent2 7 2 2 2 4 2" xfId="5094"/>
    <cellStyle name="20 % - Akzent2 7 2 2 2 4 3" xfId="5095"/>
    <cellStyle name="20 % - Akzent2 7 2 2 2 4 4" xfId="5096"/>
    <cellStyle name="20 % - Akzent2 7 2 2 2 4 5" xfId="5097"/>
    <cellStyle name="20 % - Akzent2 7 2 2 2 5" xfId="5098"/>
    <cellStyle name="20 % - Akzent2 7 2 2 2 6" xfId="5099"/>
    <cellStyle name="20 % - Akzent2 7 2 2 2 7" xfId="5100"/>
    <cellStyle name="20 % - Akzent2 7 2 2 2 8" xfId="5101"/>
    <cellStyle name="20 % - Akzent2 7 2 2 3" xfId="5102"/>
    <cellStyle name="20 % - Akzent2 7 2 2 3 2" xfId="5103"/>
    <cellStyle name="20 % - Akzent2 7 2 2 3 2 2" xfId="5104"/>
    <cellStyle name="20 % - Akzent2 7 2 2 3 2 3" xfId="5105"/>
    <cellStyle name="20 % - Akzent2 7 2 2 3 2 4" xfId="5106"/>
    <cellStyle name="20 % - Akzent2 7 2 2 3 2 5" xfId="5107"/>
    <cellStyle name="20 % - Akzent2 7 2 2 3 3" xfId="5108"/>
    <cellStyle name="20 % - Akzent2 7 2 2 3 4" xfId="5109"/>
    <cellStyle name="20 % - Akzent2 7 2 2 3 5" xfId="5110"/>
    <cellStyle name="20 % - Akzent2 7 2 2 3 6" xfId="5111"/>
    <cellStyle name="20 % - Akzent2 7 2 2 4" xfId="5112"/>
    <cellStyle name="20 % - Akzent2 7 2 2 4 2" xfId="5113"/>
    <cellStyle name="20 % - Akzent2 7 2 2 4 3" xfId="5114"/>
    <cellStyle name="20 % - Akzent2 7 2 2 4 4" xfId="5115"/>
    <cellStyle name="20 % - Akzent2 7 2 2 4 5" xfId="5116"/>
    <cellStyle name="20 % - Akzent2 7 2 2 5" xfId="5117"/>
    <cellStyle name="20 % - Akzent2 7 2 2 5 2" xfId="5118"/>
    <cellStyle name="20 % - Akzent2 7 2 2 5 3" xfId="5119"/>
    <cellStyle name="20 % - Akzent2 7 2 2 5 4" xfId="5120"/>
    <cellStyle name="20 % - Akzent2 7 2 2 5 5" xfId="5121"/>
    <cellStyle name="20 % - Akzent2 7 2 2 6" xfId="5122"/>
    <cellStyle name="20 % - Akzent2 7 2 2 7" xfId="5123"/>
    <cellStyle name="20 % - Akzent2 7 2 2 8" xfId="5124"/>
    <cellStyle name="20 % - Akzent2 7 2 2 9" xfId="5125"/>
    <cellStyle name="20 % - Akzent2 7 2 3" xfId="5126"/>
    <cellStyle name="20 % - Akzent2 7 2 3 2" xfId="5127"/>
    <cellStyle name="20 % - Akzent2 7 2 3 2 2" xfId="5128"/>
    <cellStyle name="20 % - Akzent2 7 2 3 2 2 2" xfId="5129"/>
    <cellStyle name="20 % - Akzent2 7 2 3 2 2 2 2" xfId="5130"/>
    <cellStyle name="20 % - Akzent2 7 2 3 2 2 2 3" xfId="5131"/>
    <cellStyle name="20 % - Akzent2 7 2 3 2 2 2 4" xfId="5132"/>
    <cellStyle name="20 % - Akzent2 7 2 3 2 2 2 5" xfId="5133"/>
    <cellStyle name="20 % - Akzent2 7 2 3 2 2 3" xfId="5134"/>
    <cellStyle name="20 % - Akzent2 7 2 3 2 2 4" xfId="5135"/>
    <cellStyle name="20 % - Akzent2 7 2 3 2 2 5" xfId="5136"/>
    <cellStyle name="20 % - Akzent2 7 2 3 2 2 6" xfId="5137"/>
    <cellStyle name="20 % - Akzent2 7 2 3 2 3" xfId="5138"/>
    <cellStyle name="20 % - Akzent2 7 2 3 2 3 2" xfId="5139"/>
    <cellStyle name="20 % - Akzent2 7 2 3 2 3 3" xfId="5140"/>
    <cellStyle name="20 % - Akzent2 7 2 3 2 3 4" xfId="5141"/>
    <cellStyle name="20 % - Akzent2 7 2 3 2 3 5" xfId="5142"/>
    <cellStyle name="20 % - Akzent2 7 2 3 2 4" xfId="5143"/>
    <cellStyle name="20 % - Akzent2 7 2 3 2 4 2" xfId="5144"/>
    <cellStyle name="20 % - Akzent2 7 2 3 2 4 3" xfId="5145"/>
    <cellStyle name="20 % - Akzent2 7 2 3 2 4 4" xfId="5146"/>
    <cellStyle name="20 % - Akzent2 7 2 3 2 4 5" xfId="5147"/>
    <cellStyle name="20 % - Akzent2 7 2 3 2 5" xfId="5148"/>
    <cellStyle name="20 % - Akzent2 7 2 3 2 6" xfId="5149"/>
    <cellStyle name="20 % - Akzent2 7 2 3 2 7" xfId="5150"/>
    <cellStyle name="20 % - Akzent2 7 2 3 2 8" xfId="5151"/>
    <cellStyle name="20 % - Akzent2 7 2 3 3" xfId="5152"/>
    <cellStyle name="20 % - Akzent2 7 2 3 3 2" xfId="5153"/>
    <cellStyle name="20 % - Akzent2 7 2 3 3 2 2" xfId="5154"/>
    <cellStyle name="20 % - Akzent2 7 2 3 3 2 3" xfId="5155"/>
    <cellStyle name="20 % - Akzent2 7 2 3 3 2 4" xfId="5156"/>
    <cellStyle name="20 % - Akzent2 7 2 3 3 2 5" xfId="5157"/>
    <cellStyle name="20 % - Akzent2 7 2 3 3 3" xfId="5158"/>
    <cellStyle name="20 % - Akzent2 7 2 3 3 4" xfId="5159"/>
    <cellStyle name="20 % - Akzent2 7 2 3 3 5" xfId="5160"/>
    <cellStyle name="20 % - Akzent2 7 2 3 3 6" xfId="5161"/>
    <cellStyle name="20 % - Akzent2 7 2 3 4" xfId="5162"/>
    <cellStyle name="20 % - Akzent2 7 2 3 4 2" xfId="5163"/>
    <cellStyle name="20 % - Akzent2 7 2 3 4 3" xfId="5164"/>
    <cellStyle name="20 % - Akzent2 7 2 3 4 4" xfId="5165"/>
    <cellStyle name="20 % - Akzent2 7 2 3 4 5" xfId="5166"/>
    <cellStyle name="20 % - Akzent2 7 2 3 5" xfId="5167"/>
    <cellStyle name="20 % - Akzent2 7 2 3 5 2" xfId="5168"/>
    <cellStyle name="20 % - Akzent2 7 2 3 5 3" xfId="5169"/>
    <cellStyle name="20 % - Akzent2 7 2 3 5 4" xfId="5170"/>
    <cellStyle name="20 % - Akzent2 7 2 3 5 5" xfId="5171"/>
    <cellStyle name="20 % - Akzent2 7 2 3 6" xfId="5172"/>
    <cellStyle name="20 % - Akzent2 7 2 3 7" xfId="5173"/>
    <cellStyle name="20 % - Akzent2 7 2 3 8" xfId="5174"/>
    <cellStyle name="20 % - Akzent2 7 2 3 9" xfId="5175"/>
    <cellStyle name="20 % - Akzent2 7 3" xfId="5176"/>
    <cellStyle name="20 % - Akzent2 7 3 2" xfId="5177"/>
    <cellStyle name="20 % - Akzent2 7 3 2 2" xfId="5178"/>
    <cellStyle name="20 % - Akzent2 7 3 2 2 2" xfId="5179"/>
    <cellStyle name="20 % - Akzent2 7 3 2 2 2 2" xfId="5180"/>
    <cellStyle name="20 % - Akzent2 7 3 2 2 2 3" xfId="5181"/>
    <cellStyle name="20 % - Akzent2 7 3 2 2 2 4" xfId="5182"/>
    <cellStyle name="20 % - Akzent2 7 3 2 2 2 5" xfId="5183"/>
    <cellStyle name="20 % - Akzent2 7 3 2 2 3" xfId="5184"/>
    <cellStyle name="20 % - Akzent2 7 3 2 2 4" xfId="5185"/>
    <cellStyle name="20 % - Akzent2 7 3 2 2 5" xfId="5186"/>
    <cellStyle name="20 % - Akzent2 7 3 2 2 6" xfId="5187"/>
    <cellStyle name="20 % - Akzent2 7 3 2 3" xfId="5188"/>
    <cellStyle name="20 % - Akzent2 7 3 2 3 2" xfId="5189"/>
    <cellStyle name="20 % - Akzent2 7 3 2 3 3" xfId="5190"/>
    <cellStyle name="20 % - Akzent2 7 3 2 3 4" xfId="5191"/>
    <cellStyle name="20 % - Akzent2 7 3 2 3 5" xfId="5192"/>
    <cellStyle name="20 % - Akzent2 7 3 2 4" xfId="5193"/>
    <cellStyle name="20 % - Akzent2 7 3 2 4 2" xfId="5194"/>
    <cellStyle name="20 % - Akzent2 7 3 2 4 3" xfId="5195"/>
    <cellStyle name="20 % - Akzent2 7 3 2 4 4" xfId="5196"/>
    <cellStyle name="20 % - Akzent2 7 3 2 4 5" xfId="5197"/>
    <cellStyle name="20 % - Akzent2 7 3 2 5" xfId="5198"/>
    <cellStyle name="20 % - Akzent2 7 3 2 6" xfId="5199"/>
    <cellStyle name="20 % - Akzent2 7 3 2 7" xfId="5200"/>
    <cellStyle name="20 % - Akzent2 7 3 2 8" xfId="5201"/>
    <cellStyle name="20 % - Akzent2 7 3 3" xfId="5202"/>
    <cellStyle name="20 % - Akzent2 7 3 3 2" xfId="5203"/>
    <cellStyle name="20 % - Akzent2 7 3 3 2 2" xfId="5204"/>
    <cellStyle name="20 % - Akzent2 7 3 3 2 3" xfId="5205"/>
    <cellStyle name="20 % - Akzent2 7 3 3 2 4" xfId="5206"/>
    <cellStyle name="20 % - Akzent2 7 3 3 2 5" xfId="5207"/>
    <cellStyle name="20 % - Akzent2 7 3 3 3" xfId="5208"/>
    <cellStyle name="20 % - Akzent2 7 3 3 4" xfId="5209"/>
    <cellStyle name="20 % - Akzent2 7 3 3 5" xfId="5210"/>
    <cellStyle name="20 % - Akzent2 7 3 3 6" xfId="5211"/>
    <cellStyle name="20 % - Akzent2 7 3 4" xfId="5212"/>
    <cellStyle name="20 % - Akzent2 7 3 4 2" xfId="5213"/>
    <cellStyle name="20 % - Akzent2 7 3 4 3" xfId="5214"/>
    <cellStyle name="20 % - Akzent2 7 3 4 4" xfId="5215"/>
    <cellStyle name="20 % - Akzent2 7 3 4 5" xfId="5216"/>
    <cellStyle name="20 % - Akzent2 7 3 5" xfId="5217"/>
    <cellStyle name="20 % - Akzent2 7 3 5 2" xfId="5218"/>
    <cellStyle name="20 % - Akzent2 7 3 5 3" xfId="5219"/>
    <cellStyle name="20 % - Akzent2 7 3 5 4" xfId="5220"/>
    <cellStyle name="20 % - Akzent2 7 3 5 5" xfId="5221"/>
    <cellStyle name="20 % - Akzent2 7 3 6" xfId="5222"/>
    <cellStyle name="20 % - Akzent2 7 3 7" xfId="5223"/>
    <cellStyle name="20 % - Akzent2 7 3 8" xfId="5224"/>
    <cellStyle name="20 % - Akzent2 7 3 9" xfId="5225"/>
    <cellStyle name="20 % - Akzent2 7 4" xfId="5226"/>
    <cellStyle name="20 % - Akzent2 7 4 2" xfId="5227"/>
    <cellStyle name="20 % - Akzent2 7 4 2 2" xfId="5228"/>
    <cellStyle name="20 % - Akzent2 7 4 2 2 2" xfId="5229"/>
    <cellStyle name="20 % - Akzent2 7 4 2 2 2 2" xfId="5230"/>
    <cellStyle name="20 % - Akzent2 7 4 2 2 2 3" xfId="5231"/>
    <cellStyle name="20 % - Akzent2 7 4 2 2 2 4" xfId="5232"/>
    <cellStyle name="20 % - Akzent2 7 4 2 2 2 5" xfId="5233"/>
    <cellStyle name="20 % - Akzent2 7 4 2 2 3" xfId="5234"/>
    <cellStyle name="20 % - Akzent2 7 4 2 2 4" xfId="5235"/>
    <cellStyle name="20 % - Akzent2 7 4 2 2 5" xfId="5236"/>
    <cellStyle name="20 % - Akzent2 7 4 2 2 6" xfId="5237"/>
    <cellStyle name="20 % - Akzent2 7 4 2 3" xfId="5238"/>
    <cellStyle name="20 % - Akzent2 7 4 2 3 2" xfId="5239"/>
    <cellStyle name="20 % - Akzent2 7 4 2 3 3" xfId="5240"/>
    <cellStyle name="20 % - Akzent2 7 4 2 3 4" xfId="5241"/>
    <cellStyle name="20 % - Akzent2 7 4 2 3 5" xfId="5242"/>
    <cellStyle name="20 % - Akzent2 7 4 2 4" xfId="5243"/>
    <cellStyle name="20 % - Akzent2 7 4 2 4 2" xfId="5244"/>
    <cellStyle name="20 % - Akzent2 7 4 2 4 3" xfId="5245"/>
    <cellStyle name="20 % - Akzent2 7 4 2 4 4" xfId="5246"/>
    <cellStyle name="20 % - Akzent2 7 4 2 4 5" xfId="5247"/>
    <cellStyle name="20 % - Akzent2 7 4 2 5" xfId="5248"/>
    <cellStyle name="20 % - Akzent2 7 4 2 6" xfId="5249"/>
    <cellStyle name="20 % - Akzent2 7 4 2 7" xfId="5250"/>
    <cellStyle name="20 % - Akzent2 7 4 2 8" xfId="5251"/>
    <cellStyle name="20 % - Akzent2 7 4 3" xfId="5252"/>
    <cellStyle name="20 % - Akzent2 7 4 3 2" xfId="5253"/>
    <cellStyle name="20 % - Akzent2 7 4 3 2 2" xfId="5254"/>
    <cellStyle name="20 % - Akzent2 7 4 3 2 3" xfId="5255"/>
    <cellStyle name="20 % - Akzent2 7 4 3 2 4" xfId="5256"/>
    <cellStyle name="20 % - Akzent2 7 4 3 2 5" xfId="5257"/>
    <cellStyle name="20 % - Akzent2 7 4 3 3" xfId="5258"/>
    <cellStyle name="20 % - Akzent2 7 4 3 4" xfId="5259"/>
    <cellStyle name="20 % - Akzent2 7 4 3 5" xfId="5260"/>
    <cellStyle name="20 % - Akzent2 7 4 3 6" xfId="5261"/>
    <cellStyle name="20 % - Akzent2 7 4 4" xfId="5262"/>
    <cellStyle name="20 % - Akzent2 7 4 4 2" xfId="5263"/>
    <cellStyle name="20 % - Akzent2 7 4 4 3" xfId="5264"/>
    <cellStyle name="20 % - Akzent2 7 4 4 4" xfId="5265"/>
    <cellStyle name="20 % - Akzent2 7 4 4 5" xfId="5266"/>
    <cellStyle name="20 % - Akzent2 7 4 5" xfId="5267"/>
    <cellStyle name="20 % - Akzent2 7 4 5 2" xfId="5268"/>
    <cellStyle name="20 % - Akzent2 7 4 5 3" xfId="5269"/>
    <cellStyle name="20 % - Akzent2 7 4 5 4" xfId="5270"/>
    <cellStyle name="20 % - Akzent2 7 4 5 5" xfId="5271"/>
    <cellStyle name="20 % - Akzent2 7 4 6" xfId="5272"/>
    <cellStyle name="20 % - Akzent2 7 4 7" xfId="5273"/>
    <cellStyle name="20 % - Akzent2 7 4 8" xfId="5274"/>
    <cellStyle name="20 % - Akzent2 7 4 9" xfId="5275"/>
    <cellStyle name="20 % - Akzent2 8" xfId="5276"/>
    <cellStyle name="20 % - Akzent2 8 2" xfId="5277"/>
    <cellStyle name="20 % - Akzent2 8 2 2" xfId="5278"/>
    <cellStyle name="20 % - Akzent2 8 2 2 2" xfId="5279"/>
    <cellStyle name="20 % - Akzent2 8 2 2 2 2" xfId="5280"/>
    <cellStyle name="20 % - Akzent2 8 2 2 2 2 2" xfId="5281"/>
    <cellStyle name="20 % - Akzent2 8 2 2 2 2 2 2" xfId="5282"/>
    <cellStyle name="20 % - Akzent2 8 2 2 2 2 2 3" xfId="5283"/>
    <cellStyle name="20 % - Akzent2 8 2 2 2 2 2 4" xfId="5284"/>
    <cellStyle name="20 % - Akzent2 8 2 2 2 2 2 5" xfId="5285"/>
    <cellStyle name="20 % - Akzent2 8 2 2 2 2 3" xfId="5286"/>
    <cellStyle name="20 % - Akzent2 8 2 2 2 2 4" xfId="5287"/>
    <cellStyle name="20 % - Akzent2 8 2 2 2 2 5" xfId="5288"/>
    <cellStyle name="20 % - Akzent2 8 2 2 2 2 6" xfId="5289"/>
    <cellStyle name="20 % - Akzent2 8 2 2 2 3" xfId="5290"/>
    <cellStyle name="20 % - Akzent2 8 2 2 2 3 2" xfId="5291"/>
    <cellStyle name="20 % - Akzent2 8 2 2 2 3 3" xfId="5292"/>
    <cellStyle name="20 % - Akzent2 8 2 2 2 3 4" xfId="5293"/>
    <cellStyle name="20 % - Akzent2 8 2 2 2 3 5" xfId="5294"/>
    <cellStyle name="20 % - Akzent2 8 2 2 2 4" xfId="5295"/>
    <cellStyle name="20 % - Akzent2 8 2 2 2 4 2" xfId="5296"/>
    <cellStyle name="20 % - Akzent2 8 2 2 2 4 3" xfId="5297"/>
    <cellStyle name="20 % - Akzent2 8 2 2 2 4 4" xfId="5298"/>
    <cellStyle name="20 % - Akzent2 8 2 2 2 4 5" xfId="5299"/>
    <cellStyle name="20 % - Akzent2 8 2 2 2 5" xfId="5300"/>
    <cellStyle name="20 % - Akzent2 8 2 2 2 6" xfId="5301"/>
    <cellStyle name="20 % - Akzent2 8 2 2 2 7" xfId="5302"/>
    <cellStyle name="20 % - Akzent2 8 2 2 2 8" xfId="5303"/>
    <cellStyle name="20 % - Akzent2 8 2 2 3" xfId="5304"/>
    <cellStyle name="20 % - Akzent2 8 2 2 3 2" xfId="5305"/>
    <cellStyle name="20 % - Akzent2 8 2 2 3 2 2" xfId="5306"/>
    <cellStyle name="20 % - Akzent2 8 2 2 3 2 3" xfId="5307"/>
    <cellStyle name="20 % - Akzent2 8 2 2 3 2 4" xfId="5308"/>
    <cellStyle name="20 % - Akzent2 8 2 2 3 2 5" xfId="5309"/>
    <cellStyle name="20 % - Akzent2 8 2 2 3 3" xfId="5310"/>
    <cellStyle name="20 % - Akzent2 8 2 2 3 4" xfId="5311"/>
    <cellStyle name="20 % - Akzent2 8 2 2 3 5" xfId="5312"/>
    <cellStyle name="20 % - Akzent2 8 2 2 3 6" xfId="5313"/>
    <cellStyle name="20 % - Akzent2 8 2 2 4" xfId="5314"/>
    <cellStyle name="20 % - Akzent2 8 2 2 4 2" xfId="5315"/>
    <cellStyle name="20 % - Akzent2 8 2 2 4 3" xfId="5316"/>
    <cellStyle name="20 % - Akzent2 8 2 2 4 4" xfId="5317"/>
    <cellStyle name="20 % - Akzent2 8 2 2 4 5" xfId="5318"/>
    <cellStyle name="20 % - Akzent2 8 2 2 5" xfId="5319"/>
    <cellStyle name="20 % - Akzent2 8 2 2 5 2" xfId="5320"/>
    <cellStyle name="20 % - Akzent2 8 2 2 5 3" xfId="5321"/>
    <cellStyle name="20 % - Akzent2 8 2 2 5 4" xfId="5322"/>
    <cellStyle name="20 % - Akzent2 8 2 2 5 5" xfId="5323"/>
    <cellStyle name="20 % - Akzent2 8 2 2 6" xfId="5324"/>
    <cellStyle name="20 % - Akzent2 8 2 2 7" xfId="5325"/>
    <cellStyle name="20 % - Akzent2 8 2 2 8" xfId="5326"/>
    <cellStyle name="20 % - Akzent2 8 2 2 9" xfId="5327"/>
    <cellStyle name="20 % - Akzent2 8 2 3" xfId="5328"/>
    <cellStyle name="20 % - Akzent2 8 2 3 2" xfId="5329"/>
    <cellStyle name="20 % - Akzent2 8 2 3 2 2" xfId="5330"/>
    <cellStyle name="20 % - Akzent2 8 2 3 2 2 2" xfId="5331"/>
    <cellStyle name="20 % - Akzent2 8 2 3 2 2 2 2" xfId="5332"/>
    <cellStyle name="20 % - Akzent2 8 2 3 2 2 2 3" xfId="5333"/>
    <cellStyle name="20 % - Akzent2 8 2 3 2 2 2 4" xfId="5334"/>
    <cellStyle name="20 % - Akzent2 8 2 3 2 2 2 5" xfId="5335"/>
    <cellStyle name="20 % - Akzent2 8 2 3 2 2 3" xfId="5336"/>
    <cellStyle name="20 % - Akzent2 8 2 3 2 2 4" xfId="5337"/>
    <cellStyle name="20 % - Akzent2 8 2 3 2 2 5" xfId="5338"/>
    <cellStyle name="20 % - Akzent2 8 2 3 2 2 6" xfId="5339"/>
    <cellStyle name="20 % - Akzent2 8 2 3 2 3" xfId="5340"/>
    <cellStyle name="20 % - Akzent2 8 2 3 2 3 2" xfId="5341"/>
    <cellStyle name="20 % - Akzent2 8 2 3 2 3 3" xfId="5342"/>
    <cellStyle name="20 % - Akzent2 8 2 3 2 3 4" xfId="5343"/>
    <cellStyle name="20 % - Akzent2 8 2 3 2 3 5" xfId="5344"/>
    <cellStyle name="20 % - Akzent2 8 2 3 2 4" xfId="5345"/>
    <cellStyle name="20 % - Akzent2 8 2 3 2 4 2" xfId="5346"/>
    <cellStyle name="20 % - Akzent2 8 2 3 2 4 3" xfId="5347"/>
    <cellStyle name="20 % - Akzent2 8 2 3 2 4 4" xfId="5348"/>
    <cellStyle name="20 % - Akzent2 8 2 3 2 4 5" xfId="5349"/>
    <cellStyle name="20 % - Akzent2 8 2 3 2 5" xfId="5350"/>
    <cellStyle name="20 % - Akzent2 8 2 3 2 6" xfId="5351"/>
    <cellStyle name="20 % - Akzent2 8 2 3 2 7" xfId="5352"/>
    <cellStyle name="20 % - Akzent2 8 2 3 2 8" xfId="5353"/>
    <cellStyle name="20 % - Akzent2 8 2 3 3" xfId="5354"/>
    <cellStyle name="20 % - Akzent2 8 2 3 3 2" xfId="5355"/>
    <cellStyle name="20 % - Akzent2 8 2 3 3 2 2" xfId="5356"/>
    <cellStyle name="20 % - Akzent2 8 2 3 3 2 3" xfId="5357"/>
    <cellStyle name="20 % - Akzent2 8 2 3 3 2 4" xfId="5358"/>
    <cellStyle name="20 % - Akzent2 8 2 3 3 2 5" xfId="5359"/>
    <cellStyle name="20 % - Akzent2 8 2 3 3 3" xfId="5360"/>
    <cellStyle name="20 % - Akzent2 8 2 3 3 4" xfId="5361"/>
    <cellStyle name="20 % - Akzent2 8 2 3 3 5" xfId="5362"/>
    <cellStyle name="20 % - Akzent2 8 2 3 3 6" xfId="5363"/>
    <cellStyle name="20 % - Akzent2 8 2 3 4" xfId="5364"/>
    <cellStyle name="20 % - Akzent2 8 2 3 4 2" xfId="5365"/>
    <cellStyle name="20 % - Akzent2 8 2 3 4 3" xfId="5366"/>
    <cellStyle name="20 % - Akzent2 8 2 3 4 4" xfId="5367"/>
    <cellStyle name="20 % - Akzent2 8 2 3 4 5" xfId="5368"/>
    <cellStyle name="20 % - Akzent2 8 2 3 5" xfId="5369"/>
    <cellStyle name="20 % - Akzent2 8 2 3 5 2" xfId="5370"/>
    <cellStyle name="20 % - Akzent2 8 2 3 5 3" xfId="5371"/>
    <cellStyle name="20 % - Akzent2 8 2 3 5 4" xfId="5372"/>
    <cellStyle name="20 % - Akzent2 8 2 3 5 5" xfId="5373"/>
    <cellStyle name="20 % - Akzent2 8 2 3 6" xfId="5374"/>
    <cellStyle name="20 % - Akzent2 8 2 3 7" xfId="5375"/>
    <cellStyle name="20 % - Akzent2 8 2 3 8" xfId="5376"/>
    <cellStyle name="20 % - Akzent2 8 2 3 9" xfId="5377"/>
    <cellStyle name="20 % - Akzent2 8 3" xfId="5378"/>
    <cellStyle name="20 % - Akzent2 8 3 2" xfId="5379"/>
    <cellStyle name="20 % - Akzent2 8 3 2 2" xfId="5380"/>
    <cellStyle name="20 % - Akzent2 8 3 2 2 2" xfId="5381"/>
    <cellStyle name="20 % - Akzent2 8 3 2 2 2 2" xfId="5382"/>
    <cellStyle name="20 % - Akzent2 8 3 2 2 2 3" xfId="5383"/>
    <cellStyle name="20 % - Akzent2 8 3 2 2 2 4" xfId="5384"/>
    <cellStyle name="20 % - Akzent2 8 3 2 2 2 5" xfId="5385"/>
    <cellStyle name="20 % - Akzent2 8 3 2 2 3" xfId="5386"/>
    <cellStyle name="20 % - Akzent2 8 3 2 2 4" xfId="5387"/>
    <cellStyle name="20 % - Akzent2 8 3 2 2 5" xfId="5388"/>
    <cellStyle name="20 % - Akzent2 8 3 2 2 6" xfId="5389"/>
    <cellStyle name="20 % - Akzent2 8 3 2 3" xfId="5390"/>
    <cellStyle name="20 % - Akzent2 8 3 2 3 2" xfId="5391"/>
    <cellStyle name="20 % - Akzent2 8 3 2 3 3" xfId="5392"/>
    <cellStyle name="20 % - Akzent2 8 3 2 3 4" xfId="5393"/>
    <cellStyle name="20 % - Akzent2 8 3 2 3 5" xfId="5394"/>
    <cellStyle name="20 % - Akzent2 8 3 2 4" xfId="5395"/>
    <cellStyle name="20 % - Akzent2 8 3 2 4 2" xfId="5396"/>
    <cellStyle name="20 % - Akzent2 8 3 2 4 3" xfId="5397"/>
    <cellStyle name="20 % - Akzent2 8 3 2 4 4" xfId="5398"/>
    <cellStyle name="20 % - Akzent2 8 3 2 4 5" xfId="5399"/>
    <cellStyle name="20 % - Akzent2 8 3 2 5" xfId="5400"/>
    <cellStyle name="20 % - Akzent2 8 3 2 6" xfId="5401"/>
    <cellStyle name="20 % - Akzent2 8 3 2 7" xfId="5402"/>
    <cellStyle name="20 % - Akzent2 8 3 2 8" xfId="5403"/>
    <cellStyle name="20 % - Akzent2 8 3 3" xfId="5404"/>
    <cellStyle name="20 % - Akzent2 8 3 3 2" xfId="5405"/>
    <cellStyle name="20 % - Akzent2 8 3 3 2 2" xfId="5406"/>
    <cellStyle name="20 % - Akzent2 8 3 3 2 3" xfId="5407"/>
    <cellStyle name="20 % - Akzent2 8 3 3 2 4" xfId="5408"/>
    <cellStyle name="20 % - Akzent2 8 3 3 2 5" xfId="5409"/>
    <cellStyle name="20 % - Akzent2 8 3 3 3" xfId="5410"/>
    <cellStyle name="20 % - Akzent2 8 3 3 4" xfId="5411"/>
    <cellStyle name="20 % - Akzent2 8 3 3 5" xfId="5412"/>
    <cellStyle name="20 % - Akzent2 8 3 3 6" xfId="5413"/>
    <cellStyle name="20 % - Akzent2 8 3 4" xfId="5414"/>
    <cellStyle name="20 % - Akzent2 8 3 4 2" xfId="5415"/>
    <cellStyle name="20 % - Akzent2 8 3 4 3" xfId="5416"/>
    <cellStyle name="20 % - Akzent2 8 3 4 4" xfId="5417"/>
    <cellStyle name="20 % - Akzent2 8 3 4 5" xfId="5418"/>
    <cellStyle name="20 % - Akzent2 8 3 5" xfId="5419"/>
    <cellStyle name="20 % - Akzent2 8 3 5 2" xfId="5420"/>
    <cellStyle name="20 % - Akzent2 8 3 5 3" xfId="5421"/>
    <cellStyle name="20 % - Akzent2 8 3 5 4" xfId="5422"/>
    <cellStyle name="20 % - Akzent2 8 3 5 5" xfId="5423"/>
    <cellStyle name="20 % - Akzent2 8 3 6" xfId="5424"/>
    <cellStyle name="20 % - Akzent2 8 3 7" xfId="5425"/>
    <cellStyle name="20 % - Akzent2 8 3 8" xfId="5426"/>
    <cellStyle name="20 % - Akzent2 8 3 9" xfId="5427"/>
    <cellStyle name="20 % - Akzent2 8 4" xfId="5428"/>
    <cellStyle name="20 % - Akzent2 8 4 2" xfId="5429"/>
    <cellStyle name="20 % - Akzent2 8 4 2 2" xfId="5430"/>
    <cellStyle name="20 % - Akzent2 8 4 2 2 2" xfId="5431"/>
    <cellStyle name="20 % - Akzent2 8 4 2 2 2 2" xfId="5432"/>
    <cellStyle name="20 % - Akzent2 8 4 2 2 2 3" xfId="5433"/>
    <cellStyle name="20 % - Akzent2 8 4 2 2 2 4" xfId="5434"/>
    <cellStyle name="20 % - Akzent2 8 4 2 2 2 5" xfId="5435"/>
    <cellStyle name="20 % - Akzent2 8 4 2 2 3" xfId="5436"/>
    <cellStyle name="20 % - Akzent2 8 4 2 2 4" xfId="5437"/>
    <cellStyle name="20 % - Akzent2 8 4 2 2 5" xfId="5438"/>
    <cellStyle name="20 % - Akzent2 8 4 2 2 6" xfId="5439"/>
    <cellStyle name="20 % - Akzent2 8 4 2 3" xfId="5440"/>
    <cellStyle name="20 % - Akzent2 8 4 2 3 2" xfId="5441"/>
    <cellStyle name="20 % - Akzent2 8 4 2 3 3" xfId="5442"/>
    <cellStyle name="20 % - Akzent2 8 4 2 3 4" xfId="5443"/>
    <cellStyle name="20 % - Akzent2 8 4 2 3 5" xfId="5444"/>
    <cellStyle name="20 % - Akzent2 8 4 2 4" xfId="5445"/>
    <cellStyle name="20 % - Akzent2 8 4 2 4 2" xfId="5446"/>
    <cellStyle name="20 % - Akzent2 8 4 2 4 3" xfId="5447"/>
    <cellStyle name="20 % - Akzent2 8 4 2 4 4" xfId="5448"/>
    <cellStyle name="20 % - Akzent2 8 4 2 4 5" xfId="5449"/>
    <cellStyle name="20 % - Akzent2 8 4 2 5" xfId="5450"/>
    <cellStyle name="20 % - Akzent2 8 4 2 6" xfId="5451"/>
    <cellStyle name="20 % - Akzent2 8 4 2 7" xfId="5452"/>
    <cellStyle name="20 % - Akzent2 8 4 2 8" xfId="5453"/>
    <cellStyle name="20 % - Akzent2 8 4 3" xfId="5454"/>
    <cellStyle name="20 % - Akzent2 8 4 3 2" xfId="5455"/>
    <cellStyle name="20 % - Akzent2 8 4 3 2 2" xfId="5456"/>
    <cellStyle name="20 % - Akzent2 8 4 3 2 3" xfId="5457"/>
    <cellStyle name="20 % - Akzent2 8 4 3 2 4" xfId="5458"/>
    <cellStyle name="20 % - Akzent2 8 4 3 2 5" xfId="5459"/>
    <cellStyle name="20 % - Akzent2 8 4 3 3" xfId="5460"/>
    <cellStyle name="20 % - Akzent2 8 4 3 4" xfId="5461"/>
    <cellStyle name="20 % - Akzent2 8 4 3 5" xfId="5462"/>
    <cellStyle name="20 % - Akzent2 8 4 3 6" xfId="5463"/>
    <cellStyle name="20 % - Akzent2 8 4 4" xfId="5464"/>
    <cellStyle name="20 % - Akzent2 8 4 4 2" xfId="5465"/>
    <cellStyle name="20 % - Akzent2 8 4 4 3" xfId="5466"/>
    <cellStyle name="20 % - Akzent2 8 4 4 4" xfId="5467"/>
    <cellStyle name="20 % - Akzent2 8 4 4 5" xfId="5468"/>
    <cellStyle name="20 % - Akzent2 8 4 5" xfId="5469"/>
    <cellStyle name="20 % - Akzent2 8 4 5 2" xfId="5470"/>
    <cellStyle name="20 % - Akzent2 8 4 5 3" xfId="5471"/>
    <cellStyle name="20 % - Akzent2 8 4 5 4" xfId="5472"/>
    <cellStyle name="20 % - Akzent2 8 4 5 5" xfId="5473"/>
    <cellStyle name="20 % - Akzent2 8 4 6" xfId="5474"/>
    <cellStyle name="20 % - Akzent2 8 4 7" xfId="5475"/>
    <cellStyle name="20 % - Akzent2 8 4 8" xfId="5476"/>
    <cellStyle name="20 % - Akzent2 8 4 9" xfId="5477"/>
    <cellStyle name="20 % - Akzent2 9" xfId="5478"/>
    <cellStyle name="20 % - Akzent2 9 2" xfId="5479"/>
    <cellStyle name="20 % - Akzent2 9 2 10" xfId="5480"/>
    <cellStyle name="20 % - Akzent2 9 2 2" xfId="5481"/>
    <cellStyle name="20 % - Akzent2 9 2 2 2" xfId="5482"/>
    <cellStyle name="20 % - Akzent2 9 2 2 2 2" xfId="5483"/>
    <cellStyle name="20 % - Akzent2 9 2 2 2 2 2" xfId="5484"/>
    <cellStyle name="20 % - Akzent2 9 2 2 2 2 2 2" xfId="5485"/>
    <cellStyle name="20 % - Akzent2 9 2 2 2 2 2 3" xfId="5486"/>
    <cellStyle name="20 % - Akzent2 9 2 2 2 2 2 4" xfId="5487"/>
    <cellStyle name="20 % - Akzent2 9 2 2 2 2 2 5" xfId="5488"/>
    <cellStyle name="20 % - Akzent2 9 2 2 2 2 3" xfId="5489"/>
    <cellStyle name="20 % - Akzent2 9 2 2 2 2 4" xfId="5490"/>
    <cellStyle name="20 % - Akzent2 9 2 2 2 2 5" xfId="5491"/>
    <cellStyle name="20 % - Akzent2 9 2 2 2 2 6" xfId="5492"/>
    <cellStyle name="20 % - Akzent2 9 2 2 2 3" xfId="5493"/>
    <cellStyle name="20 % - Akzent2 9 2 2 2 3 2" xfId="5494"/>
    <cellStyle name="20 % - Akzent2 9 2 2 2 3 3" xfId="5495"/>
    <cellStyle name="20 % - Akzent2 9 2 2 2 3 4" xfId="5496"/>
    <cellStyle name="20 % - Akzent2 9 2 2 2 3 5" xfId="5497"/>
    <cellStyle name="20 % - Akzent2 9 2 2 2 4" xfId="5498"/>
    <cellStyle name="20 % - Akzent2 9 2 2 2 4 2" xfId="5499"/>
    <cellStyle name="20 % - Akzent2 9 2 2 2 4 3" xfId="5500"/>
    <cellStyle name="20 % - Akzent2 9 2 2 2 4 4" xfId="5501"/>
    <cellStyle name="20 % - Akzent2 9 2 2 2 4 5" xfId="5502"/>
    <cellStyle name="20 % - Akzent2 9 2 2 2 5" xfId="5503"/>
    <cellStyle name="20 % - Akzent2 9 2 2 2 6" xfId="5504"/>
    <cellStyle name="20 % - Akzent2 9 2 2 2 7" xfId="5505"/>
    <cellStyle name="20 % - Akzent2 9 2 2 2 8" xfId="5506"/>
    <cellStyle name="20 % - Akzent2 9 2 2 3" xfId="5507"/>
    <cellStyle name="20 % - Akzent2 9 2 2 3 2" xfId="5508"/>
    <cellStyle name="20 % - Akzent2 9 2 2 3 2 2" xfId="5509"/>
    <cellStyle name="20 % - Akzent2 9 2 2 3 2 3" xfId="5510"/>
    <cellStyle name="20 % - Akzent2 9 2 2 3 2 4" xfId="5511"/>
    <cellStyle name="20 % - Akzent2 9 2 2 3 2 5" xfId="5512"/>
    <cellStyle name="20 % - Akzent2 9 2 2 3 3" xfId="5513"/>
    <cellStyle name="20 % - Akzent2 9 2 2 3 4" xfId="5514"/>
    <cellStyle name="20 % - Akzent2 9 2 2 3 5" xfId="5515"/>
    <cellStyle name="20 % - Akzent2 9 2 2 3 6" xfId="5516"/>
    <cellStyle name="20 % - Akzent2 9 2 2 4" xfId="5517"/>
    <cellStyle name="20 % - Akzent2 9 2 2 4 2" xfId="5518"/>
    <cellStyle name="20 % - Akzent2 9 2 2 4 3" xfId="5519"/>
    <cellStyle name="20 % - Akzent2 9 2 2 4 4" xfId="5520"/>
    <cellStyle name="20 % - Akzent2 9 2 2 4 5" xfId="5521"/>
    <cellStyle name="20 % - Akzent2 9 2 2 5" xfId="5522"/>
    <cellStyle name="20 % - Akzent2 9 2 2 5 2" xfId="5523"/>
    <cellStyle name="20 % - Akzent2 9 2 2 5 3" xfId="5524"/>
    <cellStyle name="20 % - Akzent2 9 2 2 5 4" xfId="5525"/>
    <cellStyle name="20 % - Akzent2 9 2 2 5 5" xfId="5526"/>
    <cellStyle name="20 % - Akzent2 9 2 2 6" xfId="5527"/>
    <cellStyle name="20 % - Akzent2 9 2 2 7" xfId="5528"/>
    <cellStyle name="20 % - Akzent2 9 2 2 8" xfId="5529"/>
    <cellStyle name="20 % - Akzent2 9 2 2 9" xfId="5530"/>
    <cellStyle name="20 % - Akzent2 9 2 3" xfId="5531"/>
    <cellStyle name="20 % - Akzent2 9 2 3 2" xfId="5532"/>
    <cellStyle name="20 % - Akzent2 9 2 3 2 2" xfId="5533"/>
    <cellStyle name="20 % - Akzent2 9 2 3 2 2 2" xfId="5534"/>
    <cellStyle name="20 % - Akzent2 9 2 3 2 2 3" xfId="5535"/>
    <cellStyle name="20 % - Akzent2 9 2 3 2 2 4" xfId="5536"/>
    <cellStyle name="20 % - Akzent2 9 2 3 2 2 5" xfId="5537"/>
    <cellStyle name="20 % - Akzent2 9 2 3 2 3" xfId="5538"/>
    <cellStyle name="20 % - Akzent2 9 2 3 2 4" xfId="5539"/>
    <cellStyle name="20 % - Akzent2 9 2 3 2 5" xfId="5540"/>
    <cellStyle name="20 % - Akzent2 9 2 3 2 6" xfId="5541"/>
    <cellStyle name="20 % - Akzent2 9 2 3 3" xfId="5542"/>
    <cellStyle name="20 % - Akzent2 9 2 3 3 2" xfId="5543"/>
    <cellStyle name="20 % - Akzent2 9 2 3 3 3" xfId="5544"/>
    <cellStyle name="20 % - Akzent2 9 2 3 3 4" xfId="5545"/>
    <cellStyle name="20 % - Akzent2 9 2 3 3 5" xfId="5546"/>
    <cellStyle name="20 % - Akzent2 9 2 3 4" xfId="5547"/>
    <cellStyle name="20 % - Akzent2 9 2 3 4 2" xfId="5548"/>
    <cellStyle name="20 % - Akzent2 9 2 3 4 3" xfId="5549"/>
    <cellStyle name="20 % - Akzent2 9 2 3 4 4" xfId="5550"/>
    <cellStyle name="20 % - Akzent2 9 2 3 4 5" xfId="5551"/>
    <cellStyle name="20 % - Akzent2 9 2 3 5" xfId="5552"/>
    <cellStyle name="20 % - Akzent2 9 2 3 6" xfId="5553"/>
    <cellStyle name="20 % - Akzent2 9 2 3 7" xfId="5554"/>
    <cellStyle name="20 % - Akzent2 9 2 3 8" xfId="5555"/>
    <cellStyle name="20 % - Akzent2 9 2 4" xfId="5556"/>
    <cellStyle name="20 % - Akzent2 9 2 4 2" xfId="5557"/>
    <cellStyle name="20 % - Akzent2 9 2 4 2 2" xfId="5558"/>
    <cellStyle name="20 % - Akzent2 9 2 4 2 3" xfId="5559"/>
    <cellStyle name="20 % - Akzent2 9 2 4 2 4" xfId="5560"/>
    <cellStyle name="20 % - Akzent2 9 2 4 2 5" xfId="5561"/>
    <cellStyle name="20 % - Akzent2 9 2 4 3" xfId="5562"/>
    <cellStyle name="20 % - Akzent2 9 2 4 4" xfId="5563"/>
    <cellStyle name="20 % - Akzent2 9 2 4 5" xfId="5564"/>
    <cellStyle name="20 % - Akzent2 9 2 4 6" xfId="5565"/>
    <cellStyle name="20 % - Akzent2 9 2 5" xfId="5566"/>
    <cellStyle name="20 % - Akzent2 9 2 5 2" xfId="5567"/>
    <cellStyle name="20 % - Akzent2 9 2 5 3" xfId="5568"/>
    <cellStyle name="20 % - Akzent2 9 2 5 4" xfId="5569"/>
    <cellStyle name="20 % - Akzent2 9 2 5 5" xfId="5570"/>
    <cellStyle name="20 % - Akzent2 9 2 6" xfId="5571"/>
    <cellStyle name="20 % - Akzent2 9 2 6 2" xfId="5572"/>
    <cellStyle name="20 % - Akzent2 9 2 6 3" xfId="5573"/>
    <cellStyle name="20 % - Akzent2 9 2 6 4" xfId="5574"/>
    <cellStyle name="20 % - Akzent2 9 2 6 5" xfId="5575"/>
    <cellStyle name="20 % - Akzent2 9 2 7" xfId="5576"/>
    <cellStyle name="20 % - Akzent2 9 2 8" xfId="5577"/>
    <cellStyle name="20 % - Akzent2 9 2 9" xfId="5578"/>
    <cellStyle name="20 % - Akzent2 9 3" xfId="5579"/>
    <cellStyle name="20 % - Akzent2 9 3 2" xfId="5580"/>
    <cellStyle name="20 % - Akzent2 9 3 2 2" xfId="5581"/>
    <cellStyle name="20 % - Akzent2 9 3 2 2 2" xfId="5582"/>
    <cellStyle name="20 % - Akzent2 9 3 2 2 2 2" xfId="5583"/>
    <cellStyle name="20 % - Akzent2 9 3 2 2 2 3" xfId="5584"/>
    <cellStyle name="20 % - Akzent2 9 3 2 2 2 4" xfId="5585"/>
    <cellStyle name="20 % - Akzent2 9 3 2 2 2 5" xfId="5586"/>
    <cellStyle name="20 % - Akzent2 9 3 2 2 3" xfId="5587"/>
    <cellStyle name="20 % - Akzent2 9 3 2 2 4" xfId="5588"/>
    <cellStyle name="20 % - Akzent2 9 3 2 2 5" xfId="5589"/>
    <cellStyle name="20 % - Akzent2 9 3 2 2 6" xfId="5590"/>
    <cellStyle name="20 % - Akzent2 9 3 2 3" xfId="5591"/>
    <cellStyle name="20 % - Akzent2 9 3 2 3 2" xfId="5592"/>
    <cellStyle name="20 % - Akzent2 9 3 2 3 3" xfId="5593"/>
    <cellStyle name="20 % - Akzent2 9 3 2 3 4" xfId="5594"/>
    <cellStyle name="20 % - Akzent2 9 3 2 3 5" xfId="5595"/>
    <cellStyle name="20 % - Akzent2 9 3 2 4" xfId="5596"/>
    <cellStyle name="20 % - Akzent2 9 3 2 4 2" xfId="5597"/>
    <cellStyle name="20 % - Akzent2 9 3 2 4 3" xfId="5598"/>
    <cellStyle name="20 % - Akzent2 9 3 2 4 4" xfId="5599"/>
    <cellStyle name="20 % - Akzent2 9 3 2 4 5" xfId="5600"/>
    <cellStyle name="20 % - Akzent2 9 3 2 5" xfId="5601"/>
    <cellStyle name="20 % - Akzent2 9 3 2 6" xfId="5602"/>
    <cellStyle name="20 % - Akzent2 9 3 2 7" xfId="5603"/>
    <cellStyle name="20 % - Akzent2 9 3 2 8" xfId="5604"/>
    <cellStyle name="20 % - Akzent2 9 3 3" xfId="5605"/>
    <cellStyle name="20 % - Akzent2 9 3 3 2" xfId="5606"/>
    <cellStyle name="20 % - Akzent2 9 3 3 2 2" xfId="5607"/>
    <cellStyle name="20 % - Akzent2 9 3 3 2 3" xfId="5608"/>
    <cellStyle name="20 % - Akzent2 9 3 3 2 4" xfId="5609"/>
    <cellStyle name="20 % - Akzent2 9 3 3 2 5" xfId="5610"/>
    <cellStyle name="20 % - Akzent2 9 3 3 3" xfId="5611"/>
    <cellStyle name="20 % - Akzent2 9 3 3 4" xfId="5612"/>
    <cellStyle name="20 % - Akzent2 9 3 3 5" xfId="5613"/>
    <cellStyle name="20 % - Akzent2 9 3 3 6" xfId="5614"/>
    <cellStyle name="20 % - Akzent2 9 3 4" xfId="5615"/>
    <cellStyle name="20 % - Akzent2 9 3 4 2" xfId="5616"/>
    <cellStyle name="20 % - Akzent2 9 3 4 3" xfId="5617"/>
    <cellStyle name="20 % - Akzent2 9 3 4 4" xfId="5618"/>
    <cellStyle name="20 % - Akzent2 9 3 4 5" xfId="5619"/>
    <cellStyle name="20 % - Akzent2 9 3 5" xfId="5620"/>
    <cellStyle name="20 % - Akzent2 9 3 5 2" xfId="5621"/>
    <cellStyle name="20 % - Akzent2 9 3 5 3" xfId="5622"/>
    <cellStyle name="20 % - Akzent2 9 3 5 4" xfId="5623"/>
    <cellStyle name="20 % - Akzent2 9 3 5 5" xfId="5624"/>
    <cellStyle name="20 % - Akzent2 9 3 6" xfId="5625"/>
    <cellStyle name="20 % - Akzent2 9 3 7" xfId="5626"/>
    <cellStyle name="20 % - Akzent2 9 3 8" xfId="5627"/>
    <cellStyle name="20 % - Akzent2 9 3 9" xfId="5628"/>
    <cellStyle name="20 % - Akzent2 9 4" xfId="5629"/>
    <cellStyle name="20 % - Akzent2 9 4 2" xfId="5630"/>
    <cellStyle name="20 % - Akzent2 9 4 2 2" xfId="5631"/>
    <cellStyle name="20 % - Akzent2 9 4 2 2 2" xfId="5632"/>
    <cellStyle name="20 % - Akzent2 9 4 2 2 2 2" xfId="5633"/>
    <cellStyle name="20 % - Akzent2 9 4 2 2 2 3" xfId="5634"/>
    <cellStyle name="20 % - Akzent2 9 4 2 2 2 4" xfId="5635"/>
    <cellStyle name="20 % - Akzent2 9 4 2 2 2 5" xfId="5636"/>
    <cellStyle name="20 % - Akzent2 9 4 2 2 3" xfId="5637"/>
    <cellStyle name="20 % - Akzent2 9 4 2 2 4" xfId="5638"/>
    <cellStyle name="20 % - Akzent2 9 4 2 2 5" xfId="5639"/>
    <cellStyle name="20 % - Akzent2 9 4 2 2 6" xfId="5640"/>
    <cellStyle name="20 % - Akzent2 9 4 2 3" xfId="5641"/>
    <cellStyle name="20 % - Akzent2 9 4 2 3 2" xfId="5642"/>
    <cellStyle name="20 % - Akzent2 9 4 2 3 3" xfId="5643"/>
    <cellStyle name="20 % - Akzent2 9 4 2 3 4" xfId="5644"/>
    <cellStyle name="20 % - Akzent2 9 4 2 3 5" xfId="5645"/>
    <cellStyle name="20 % - Akzent2 9 4 2 4" xfId="5646"/>
    <cellStyle name="20 % - Akzent2 9 4 2 4 2" xfId="5647"/>
    <cellStyle name="20 % - Akzent2 9 4 2 4 3" xfId="5648"/>
    <cellStyle name="20 % - Akzent2 9 4 2 4 4" xfId="5649"/>
    <cellStyle name="20 % - Akzent2 9 4 2 4 5" xfId="5650"/>
    <cellStyle name="20 % - Akzent2 9 4 2 5" xfId="5651"/>
    <cellStyle name="20 % - Akzent2 9 4 2 6" xfId="5652"/>
    <cellStyle name="20 % - Akzent2 9 4 2 7" xfId="5653"/>
    <cellStyle name="20 % - Akzent2 9 4 2 8" xfId="5654"/>
    <cellStyle name="20 % - Akzent2 9 4 3" xfId="5655"/>
    <cellStyle name="20 % - Akzent2 9 4 3 2" xfId="5656"/>
    <cellStyle name="20 % - Akzent2 9 4 3 2 2" xfId="5657"/>
    <cellStyle name="20 % - Akzent2 9 4 3 2 3" xfId="5658"/>
    <cellStyle name="20 % - Akzent2 9 4 3 2 4" xfId="5659"/>
    <cellStyle name="20 % - Akzent2 9 4 3 2 5" xfId="5660"/>
    <cellStyle name="20 % - Akzent2 9 4 3 3" xfId="5661"/>
    <cellStyle name="20 % - Akzent2 9 4 3 4" xfId="5662"/>
    <cellStyle name="20 % - Akzent2 9 4 3 5" xfId="5663"/>
    <cellStyle name="20 % - Akzent2 9 4 3 6" xfId="5664"/>
    <cellStyle name="20 % - Akzent2 9 4 4" xfId="5665"/>
    <cellStyle name="20 % - Akzent2 9 4 4 2" xfId="5666"/>
    <cellStyle name="20 % - Akzent2 9 4 4 3" xfId="5667"/>
    <cellStyle name="20 % - Akzent2 9 4 4 4" xfId="5668"/>
    <cellStyle name="20 % - Akzent2 9 4 4 5" xfId="5669"/>
    <cellStyle name="20 % - Akzent2 9 4 5" xfId="5670"/>
    <cellStyle name="20 % - Akzent2 9 4 5 2" xfId="5671"/>
    <cellStyle name="20 % - Akzent2 9 4 5 3" xfId="5672"/>
    <cellStyle name="20 % - Akzent2 9 4 5 4" xfId="5673"/>
    <cellStyle name="20 % - Akzent2 9 4 5 5" xfId="5674"/>
    <cellStyle name="20 % - Akzent2 9 4 6" xfId="5675"/>
    <cellStyle name="20 % - Akzent2 9 4 7" xfId="5676"/>
    <cellStyle name="20 % - Akzent2 9 4 8" xfId="5677"/>
    <cellStyle name="20 % - Akzent2 9 4 9" xfId="5678"/>
    <cellStyle name="20 % - Akzent3 10" xfId="5679"/>
    <cellStyle name="20 % - Akzent3 10 2" xfId="5680"/>
    <cellStyle name="20 % - Akzent3 10 2 2" xfId="5681"/>
    <cellStyle name="20 % - Akzent3 10 2 2 2" xfId="5682"/>
    <cellStyle name="20 % - Akzent3 10 2 2 2 2" xfId="5683"/>
    <cellStyle name="20 % - Akzent3 10 2 2 2 2 2" xfId="5684"/>
    <cellStyle name="20 % - Akzent3 10 2 2 2 2 3" xfId="5685"/>
    <cellStyle name="20 % - Akzent3 10 2 2 2 2 4" xfId="5686"/>
    <cellStyle name="20 % - Akzent3 10 2 2 2 2 5" xfId="5687"/>
    <cellStyle name="20 % - Akzent3 10 2 2 2 3" xfId="5688"/>
    <cellStyle name="20 % - Akzent3 10 2 2 2 4" xfId="5689"/>
    <cellStyle name="20 % - Akzent3 10 2 2 2 5" xfId="5690"/>
    <cellStyle name="20 % - Akzent3 10 2 2 2 6" xfId="5691"/>
    <cellStyle name="20 % - Akzent3 10 2 2 3" xfId="5692"/>
    <cellStyle name="20 % - Akzent3 10 2 2 3 2" xfId="5693"/>
    <cellStyle name="20 % - Akzent3 10 2 2 3 3" xfId="5694"/>
    <cellStyle name="20 % - Akzent3 10 2 2 3 4" xfId="5695"/>
    <cellStyle name="20 % - Akzent3 10 2 2 3 5" xfId="5696"/>
    <cellStyle name="20 % - Akzent3 10 2 2 4" xfId="5697"/>
    <cellStyle name="20 % - Akzent3 10 2 2 4 2" xfId="5698"/>
    <cellStyle name="20 % - Akzent3 10 2 2 4 3" xfId="5699"/>
    <cellStyle name="20 % - Akzent3 10 2 2 4 4" xfId="5700"/>
    <cellStyle name="20 % - Akzent3 10 2 2 4 5" xfId="5701"/>
    <cellStyle name="20 % - Akzent3 10 2 2 5" xfId="5702"/>
    <cellStyle name="20 % - Akzent3 10 2 2 6" xfId="5703"/>
    <cellStyle name="20 % - Akzent3 10 2 2 7" xfId="5704"/>
    <cellStyle name="20 % - Akzent3 10 2 2 8" xfId="5705"/>
    <cellStyle name="20 % - Akzent3 10 2 3" xfId="5706"/>
    <cellStyle name="20 % - Akzent3 10 2 3 2" xfId="5707"/>
    <cellStyle name="20 % - Akzent3 10 2 3 2 2" xfId="5708"/>
    <cellStyle name="20 % - Akzent3 10 2 3 2 3" xfId="5709"/>
    <cellStyle name="20 % - Akzent3 10 2 3 2 4" xfId="5710"/>
    <cellStyle name="20 % - Akzent3 10 2 3 2 5" xfId="5711"/>
    <cellStyle name="20 % - Akzent3 10 2 3 3" xfId="5712"/>
    <cellStyle name="20 % - Akzent3 10 2 3 4" xfId="5713"/>
    <cellStyle name="20 % - Akzent3 10 2 3 5" xfId="5714"/>
    <cellStyle name="20 % - Akzent3 10 2 3 6" xfId="5715"/>
    <cellStyle name="20 % - Akzent3 10 2 4" xfId="5716"/>
    <cellStyle name="20 % - Akzent3 10 2 4 2" xfId="5717"/>
    <cellStyle name="20 % - Akzent3 10 2 4 3" xfId="5718"/>
    <cellStyle name="20 % - Akzent3 10 2 4 4" xfId="5719"/>
    <cellStyle name="20 % - Akzent3 10 2 4 5" xfId="5720"/>
    <cellStyle name="20 % - Akzent3 10 2 5" xfId="5721"/>
    <cellStyle name="20 % - Akzent3 10 2 5 2" xfId="5722"/>
    <cellStyle name="20 % - Akzent3 10 2 5 3" xfId="5723"/>
    <cellStyle name="20 % - Akzent3 10 2 5 4" xfId="5724"/>
    <cellStyle name="20 % - Akzent3 10 2 5 5" xfId="5725"/>
    <cellStyle name="20 % - Akzent3 10 2 6" xfId="5726"/>
    <cellStyle name="20 % - Akzent3 10 2 7" xfId="5727"/>
    <cellStyle name="20 % - Akzent3 10 2 8" xfId="5728"/>
    <cellStyle name="20 % - Akzent3 10 2 9" xfId="5729"/>
    <cellStyle name="20 % - Akzent3 10 3" xfId="5730"/>
    <cellStyle name="20 % - Akzent3 10 3 2" xfId="5731"/>
    <cellStyle name="20 % - Akzent3 10 3 2 2" xfId="5732"/>
    <cellStyle name="20 % - Akzent3 10 3 2 2 2" xfId="5733"/>
    <cellStyle name="20 % - Akzent3 10 3 2 2 2 2" xfId="5734"/>
    <cellStyle name="20 % - Akzent3 10 3 2 2 2 3" xfId="5735"/>
    <cellStyle name="20 % - Akzent3 10 3 2 2 2 4" xfId="5736"/>
    <cellStyle name="20 % - Akzent3 10 3 2 2 2 5" xfId="5737"/>
    <cellStyle name="20 % - Akzent3 10 3 2 2 3" xfId="5738"/>
    <cellStyle name="20 % - Akzent3 10 3 2 2 4" xfId="5739"/>
    <cellStyle name="20 % - Akzent3 10 3 2 2 5" xfId="5740"/>
    <cellStyle name="20 % - Akzent3 10 3 2 2 6" xfId="5741"/>
    <cellStyle name="20 % - Akzent3 10 3 2 3" xfId="5742"/>
    <cellStyle name="20 % - Akzent3 10 3 2 3 2" xfId="5743"/>
    <cellStyle name="20 % - Akzent3 10 3 2 3 3" xfId="5744"/>
    <cellStyle name="20 % - Akzent3 10 3 2 3 4" xfId="5745"/>
    <cellStyle name="20 % - Akzent3 10 3 2 3 5" xfId="5746"/>
    <cellStyle name="20 % - Akzent3 10 3 2 4" xfId="5747"/>
    <cellStyle name="20 % - Akzent3 10 3 2 4 2" xfId="5748"/>
    <cellStyle name="20 % - Akzent3 10 3 2 4 3" xfId="5749"/>
    <cellStyle name="20 % - Akzent3 10 3 2 4 4" xfId="5750"/>
    <cellStyle name="20 % - Akzent3 10 3 2 4 5" xfId="5751"/>
    <cellStyle name="20 % - Akzent3 10 3 2 5" xfId="5752"/>
    <cellStyle name="20 % - Akzent3 10 3 2 6" xfId="5753"/>
    <cellStyle name="20 % - Akzent3 10 3 2 7" xfId="5754"/>
    <cellStyle name="20 % - Akzent3 10 3 2 8" xfId="5755"/>
    <cellStyle name="20 % - Akzent3 10 3 3" xfId="5756"/>
    <cellStyle name="20 % - Akzent3 10 3 3 2" xfId="5757"/>
    <cellStyle name="20 % - Akzent3 10 3 3 2 2" xfId="5758"/>
    <cellStyle name="20 % - Akzent3 10 3 3 2 3" xfId="5759"/>
    <cellStyle name="20 % - Akzent3 10 3 3 2 4" xfId="5760"/>
    <cellStyle name="20 % - Akzent3 10 3 3 2 5" xfId="5761"/>
    <cellStyle name="20 % - Akzent3 10 3 3 3" xfId="5762"/>
    <cellStyle name="20 % - Akzent3 10 3 3 4" xfId="5763"/>
    <cellStyle name="20 % - Akzent3 10 3 3 5" xfId="5764"/>
    <cellStyle name="20 % - Akzent3 10 3 3 6" xfId="5765"/>
    <cellStyle name="20 % - Akzent3 10 3 4" xfId="5766"/>
    <cellStyle name="20 % - Akzent3 10 3 4 2" xfId="5767"/>
    <cellStyle name="20 % - Akzent3 10 3 4 3" xfId="5768"/>
    <cellStyle name="20 % - Akzent3 10 3 4 4" xfId="5769"/>
    <cellStyle name="20 % - Akzent3 10 3 4 5" xfId="5770"/>
    <cellStyle name="20 % - Akzent3 10 3 5" xfId="5771"/>
    <cellStyle name="20 % - Akzent3 10 3 5 2" xfId="5772"/>
    <cellStyle name="20 % - Akzent3 10 3 5 3" xfId="5773"/>
    <cellStyle name="20 % - Akzent3 10 3 5 4" xfId="5774"/>
    <cellStyle name="20 % - Akzent3 10 3 5 5" xfId="5775"/>
    <cellStyle name="20 % - Akzent3 10 3 6" xfId="5776"/>
    <cellStyle name="20 % - Akzent3 10 3 7" xfId="5777"/>
    <cellStyle name="20 % - Akzent3 10 3 8" xfId="5778"/>
    <cellStyle name="20 % - Akzent3 10 3 9" xfId="5779"/>
    <cellStyle name="20 % - Akzent3 11" xfId="5780"/>
    <cellStyle name="20 % - Akzent3 11 10" xfId="5781"/>
    <cellStyle name="20 % - Akzent3 11 2" xfId="5782"/>
    <cellStyle name="20 % - Akzent3 11 2 2" xfId="5783"/>
    <cellStyle name="20 % - Akzent3 11 2 2 2" xfId="5784"/>
    <cellStyle name="20 % - Akzent3 11 2 2 2 2" xfId="5785"/>
    <cellStyle name="20 % - Akzent3 11 2 2 2 2 2" xfId="5786"/>
    <cellStyle name="20 % - Akzent3 11 2 2 2 2 3" xfId="5787"/>
    <cellStyle name="20 % - Akzent3 11 2 2 2 2 4" xfId="5788"/>
    <cellStyle name="20 % - Akzent3 11 2 2 2 2 5" xfId="5789"/>
    <cellStyle name="20 % - Akzent3 11 2 2 2 3" xfId="5790"/>
    <cellStyle name="20 % - Akzent3 11 2 2 2 4" xfId="5791"/>
    <cellStyle name="20 % - Akzent3 11 2 2 2 5" xfId="5792"/>
    <cellStyle name="20 % - Akzent3 11 2 2 2 6" xfId="5793"/>
    <cellStyle name="20 % - Akzent3 11 2 2 3" xfId="5794"/>
    <cellStyle name="20 % - Akzent3 11 2 2 3 2" xfId="5795"/>
    <cellStyle name="20 % - Akzent3 11 2 2 3 3" xfId="5796"/>
    <cellStyle name="20 % - Akzent3 11 2 2 3 4" xfId="5797"/>
    <cellStyle name="20 % - Akzent3 11 2 2 3 5" xfId="5798"/>
    <cellStyle name="20 % - Akzent3 11 2 2 4" xfId="5799"/>
    <cellStyle name="20 % - Akzent3 11 2 2 4 2" xfId="5800"/>
    <cellStyle name="20 % - Akzent3 11 2 2 4 3" xfId="5801"/>
    <cellStyle name="20 % - Akzent3 11 2 2 4 4" xfId="5802"/>
    <cellStyle name="20 % - Akzent3 11 2 2 4 5" xfId="5803"/>
    <cellStyle name="20 % - Akzent3 11 2 2 5" xfId="5804"/>
    <cellStyle name="20 % - Akzent3 11 2 2 6" xfId="5805"/>
    <cellStyle name="20 % - Akzent3 11 2 2 7" xfId="5806"/>
    <cellStyle name="20 % - Akzent3 11 2 2 8" xfId="5807"/>
    <cellStyle name="20 % - Akzent3 11 2 3" xfId="5808"/>
    <cellStyle name="20 % - Akzent3 11 2 3 2" xfId="5809"/>
    <cellStyle name="20 % - Akzent3 11 2 3 2 2" xfId="5810"/>
    <cellStyle name="20 % - Akzent3 11 2 3 2 3" xfId="5811"/>
    <cellStyle name="20 % - Akzent3 11 2 3 2 4" xfId="5812"/>
    <cellStyle name="20 % - Akzent3 11 2 3 2 5" xfId="5813"/>
    <cellStyle name="20 % - Akzent3 11 2 3 3" xfId="5814"/>
    <cellStyle name="20 % - Akzent3 11 2 3 4" xfId="5815"/>
    <cellStyle name="20 % - Akzent3 11 2 3 5" xfId="5816"/>
    <cellStyle name="20 % - Akzent3 11 2 3 6" xfId="5817"/>
    <cellStyle name="20 % - Akzent3 11 2 4" xfId="5818"/>
    <cellStyle name="20 % - Akzent3 11 2 4 2" xfId="5819"/>
    <cellStyle name="20 % - Akzent3 11 2 4 3" xfId="5820"/>
    <cellStyle name="20 % - Akzent3 11 2 4 4" xfId="5821"/>
    <cellStyle name="20 % - Akzent3 11 2 4 5" xfId="5822"/>
    <cellStyle name="20 % - Akzent3 11 2 5" xfId="5823"/>
    <cellStyle name="20 % - Akzent3 11 2 5 2" xfId="5824"/>
    <cellStyle name="20 % - Akzent3 11 2 5 3" xfId="5825"/>
    <cellStyle name="20 % - Akzent3 11 2 5 4" xfId="5826"/>
    <cellStyle name="20 % - Akzent3 11 2 5 5" xfId="5827"/>
    <cellStyle name="20 % - Akzent3 11 2 6" xfId="5828"/>
    <cellStyle name="20 % - Akzent3 11 2 7" xfId="5829"/>
    <cellStyle name="20 % - Akzent3 11 2 8" xfId="5830"/>
    <cellStyle name="20 % - Akzent3 11 2 9" xfId="5831"/>
    <cellStyle name="20 % - Akzent3 11 3" xfId="5832"/>
    <cellStyle name="20 % - Akzent3 11 3 2" xfId="5833"/>
    <cellStyle name="20 % - Akzent3 11 3 2 2" xfId="5834"/>
    <cellStyle name="20 % - Akzent3 11 3 2 2 2" xfId="5835"/>
    <cellStyle name="20 % - Akzent3 11 3 2 2 3" xfId="5836"/>
    <cellStyle name="20 % - Akzent3 11 3 2 2 4" xfId="5837"/>
    <cellStyle name="20 % - Akzent3 11 3 2 2 5" xfId="5838"/>
    <cellStyle name="20 % - Akzent3 11 3 2 3" xfId="5839"/>
    <cellStyle name="20 % - Akzent3 11 3 2 4" xfId="5840"/>
    <cellStyle name="20 % - Akzent3 11 3 2 5" xfId="5841"/>
    <cellStyle name="20 % - Akzent3 11 3 2 6" xfId="5842"/>
    <cellStyle name="20 % - Akzent3 11 3 3" xfId="5843"/>
    <cellStyle name="20 % - Akzent3 11 3 3 2" xfId="5844"/>
    <cellStyle name="20 % - Akzent3 11 3 3 3" xfId="5845"/>
    <cellStyle name="20 % - Akzent3 11 3 3 4" xfId="5846"/>
    <cellStyle name="20 % - Akzent3 11 3 3 5" xfId="5847"/>
    <cellStyle name="20 % - Akzent3 11 3 4" xfId="5848"/>
    <cellStyle name="20 % - Akzent3 11 3 4 2" xfId="5849"/>
    <cellStyle name="20 % - Akzent3 11 3 4 3" xfId="5850"/>
    <cellStyle name="20 % - Akzent3 11 3 4 4" xfId="5851"/>
    <cellStyle name="20 % - Akzent3 11 3 4 5" xfId="5852"/>
    <cellStyle name="20 % - Akzent3 11 3 5" xfId="5853"/>
    <cellStyle name="20 % - Akzent3 11 3 6" xfId="5854"/>
    <cellStyle name="20 % - Akzent3 11 3 7" xfId="5855"/>
    <cellStyle name="20 % - Akzent3 11 3 8" xfId="5856"/>
    <cellStyle name="20 % - Akzent3 11 4" xfId="5857"/>
    <cellStyle name="20 % - Akzent3 11 4 2" xfId="5858"/>
    <cellStyle name="20 % - Akzent3 11 4 2 2" xfId="5859"/>
    <cellStyle name="20 % - Akzent3 11 4 2 3" xfId="5860"/>
    <cellStyle name="20 % - Akzent3 11 4 2 4" xfId="5861"/>
    <cellStyle name="20 % - Akzent3 11 4 2 5" xfId="5862"/>
    <cellStyle name="20 % - Akzent3 11 4 3" xfId="5863"/>
    <cellStyle name="20 % - Akzent3 11 4 4" xfId="5864"/>
    <cellStyle name="20 % - Akzent3 11 4 5" xfId="5865"/>
    <cellStyle name="20 % - Akzent3 11 4 6" xfId="5866"/>
    <cellStyle name="20 % - Akzent3 11 5" xfId="5867"/>
    <cellStyle name="20 % - Akzent3 11 5 2" xfId="5868"/>
    <cellStyle name="20 % - Akzent3 11 5 3" xfId="5869"/>
    <cellStyle name="20 % - Akzent3 11 5 4" xfId="5870"/>
    <cellStyle name="20 % - Akzent3 11 5 5" xfId="5871"/>
    <cellStyle name="20 % - Akzent3 11 6" xfId="5872"/>
    <cellStyle name="20 % - Akzent3 11 6 2" xfId="5873"/>
    <cellStyle name="20 % - Akzent3 11 6 3" xfId="5874"/>
    <cellStyle name="20 % - Akzent3 11 6 4" xfId="5875"/>
    <cellStyle name="20 % - Akzent3 11 6 5" xfId="5876"/>
    <cellStyle name="20 % - Akzent3 11 7" xfId="5877"/>
    <cellStyle name="20 % - Akzent3 11 8" xfId="5878"/>
    <cellStyle name="20 % - Akzent3 11 9" xfId="5879"/>
    <cellStyle name="20 % - Akzent3 12" xfId="5880"/>
    <cellStyle name="20 % - Akzent3 12 2" xfId="5881"/>
    <cellStyle name="20 % - Akzent3 12 2 2" xfId="5882"/>
    <cellStyle name="20 % - Akzent3 12 2 2 2" xfId="5883"/>
    <cellStyle name="20 % - Akzent3 12 2 2 2 2" xfId="5884"/>
    <cellStyle name="20 % - Akzent3 12 2 2 2 3" xfId="5885"/>
    <cellStyle name="20 % - Akzent3 12 2 2 2 4" xfId="5886"/>
    <cellStyle name="20 % - Akzent3 12 2 2 2 5" xfId="5887"/>
    <cellStyle name="20 % - Akzent3 12 2 2 3" xfId="5888"/>
    <cellStyle name="20 % - Akzent3 12 2 2 4" xfId="5889"/>
    <cellStyle name="20 % - Akzent3 12 2 2 5" xfId="5890"/>
    <cellStyle name="20 % - Akzent3 12 2 2 6" xfId="5891"/>
    <cellStyle name="20 % - Akzent3 12 2 3" xfId="5892"/>
    <cellStyle name="20 % - Akzent3 12 2 3 2" xfId="5893"/>
    <cellStyle name="20 % - Akzent3 12 2 3 3" xfId="5894"/>
    <cellStyle name="20 % - Akzent3 12 2 3 4" xfId="5895"/>
    <cellStyle name="20 % - Akzent3 12 2 3 5" xfId="5896"/>
    <cellStyle name="20 % - Akzent3 12 2 4" xfId="5897"/>
    <cellStyle name="20 % - Akzent3 12 2 4 2" xfId="5898"/>
    <cellStyle name="20 % - Akzent3 12 2 4 3" xfId="5899"/>
    <cellStyle name="20 % - Akzent3 12 2 4 4" xfId="5900"/>
    <cellStyle name="20 % - Akzent3 12 2 4 5" xfId="5901"/>
    <cellStyle name="20 % - Akzent3 12 2 5" xfId="5902"/>
    <cellStyle name="20 % - Akzent3 12 2 6" xfId="5903"/>
    <cellStyle name="20 % - Akzent3 12 2 7" xfId="5904"/>
    <cellStyle name="20 % - Akzent3 12 2 8" xfId="5905"/>
    <cellStyle name="20 % - Akzent3 12 3" xfId="5906"/>
    <cellStyle name="20 % - Akzent3 12 3 2" xfId="5907"/>
    <cellStyle name="20 % - Akzent3 12 3 2 2" xfId="5908"/>
    <cellStyle name="20 % - Akzent3 12 3 2 3" xfId="5909"/>
    <cellStyle name="20 % - Akzent3 12 3 2 4" xfId="5910"/>
    <cellStyle name="20 % - Akzent3 12 3 2 5" xfId="5911"/>
    <cellStyle name="20 % - Akzent3 12 3 3" xfId="5912"/>
    <cellStyle name="20 % - Akzent3 12 3 4" xfId="5913"/>
    <cellStyle name="20 % - Akzent3 12 3 5" xfId="5914"/>
    <cellStyle name="20 % - Akzent3 12 3 6" xfId="5915"/>
    <cellStyle name="20 % - Akzent3 12 4" xfId="5916"/>
    <cellStyle name="20 % - Akzent3 12 4 2" xfId="5917"/>
    <cellStyle name="20 % - Akzent3 12 4 3" xfId="5918"/>
    <cellStyle name="20 % - Akzent3 12 4 4" xfId="5919"/>
    <cellStyle name="20 % - Akzent3 12 4 5" xfId="5920"/>
    <cellStyle name="20 % - Akzent3 12 5" xfId="5921"/>
    <cellStyle name="20 % - Akzent3 12 5 2" xfId="5922"/>
    <cellStyle name="20 % - Akzent3 12 5 3" xfId="5923"/>
    <cellStyle name="20 % - Akzent3 12 5 4" xfId="5924"/>
    <cellStyle name="20 % - Akzent3 12 5 5" xfId="5925"/>
    <cellStyle name="20 % - Akzent3 12 6" xfId="5926"/>
    <cellStyle name="20 % - Akzent3 12 7" xfId="5927"/>
    <cellStyle name="20 % - Akzent3 12 8" xfId="5928"/>
    <cellStyle name="20 % - Akzent3 12 9" xfId="5929"/>
    <cellStyle name="20 % - Akzent3 2" xfId="5930"/>
    <cellStyle name="20 % - Akzent3 2 10" xfId="5931"/>
    <cellStyle name="20 % - Akzent3 2 11" xfId="5932"/>
    <cellStyle name="20 % - Akzent3 2 12" xfId="5933"/>
    <cellStyle name="20 % - Akzent3 2 13" xfId="5934"/>
    <cellStyle name="20 % - Akzent3 2 14" xfId="5935"/>
    <cellStyle name="20 % - Akzent3 2 2" xfId="5936"/>
    <cellStyle name="20 % - Akzent3 2 3" xfId="5937"/>
    <cellStyle name="20 % - Akzent3 2 3 2" xfId="5938"/>
    <cellStyle name="20 % - Akzent3 2 3 2 2" xfId="5939"/>
    <cellStyle name="20 % - Akzent3 2 3 2 2 2" xfId="5940"/>
    <cellStyle name="20 % - Akzent3 2 3 2 2 2 2" xfId="5941"/>
    <cellStyle name="20 % - Akzent3 2 3 2 2 2 3" xfId="5942"/>
    <cellStyle name="20 % - Akzent3 2 3 2 2 2 4" xfId="5943"/>
    <cellStyle name="20 % - Akzent3 2 3 2 2 2 5" xfId="5944"/>
    <cellStyle name="20 % - Akzent3 2 3 2 2 3" xfId="5945"/>
    <cellStyle name="20 % - Akzent3 2 3 2 2 4" xfId="5946"/>
    <cellStyle name="20 % - Akzent3 2 3 2 2 5" xfId="5947"/>
    <cellStyle name="20 % - Akzent3 2 3 2 2 6" xfId="5948"/>
    <cellStyle name="20 % - Akzent3 2 3 2 3" xfId="5949"/>
    <cellStyle name="20 % - Akzent3 2 3 2 3 2" xfId="5950"/>
    <cellStyle name="20 % - Akzent3 2 3 2 3 3" xfId="5951"/>
    <cellStyle name="20 % - Akzent3 2 3 2 3 4" xfId="5952"/>
    <cellStyle name="20 % - Akzent3 2 3 2 3 5" xfId="5953"/>
    <cellStyle name="20 % - Akzent3 2 3 2 4" xfId="5954"/>
    <cellStyle name="20 % - Akzent3 2 3 2 4 2" xfId="5955"/>
    <cellStyle name="20 % - Akzent3 2 3 2 4 3" xfId="5956"/>
    <cellStyle name="20 % - Akzent3 2 3 2 4 4" xfId="5957"/>
    <cellStyle name="20 % - Akzent3 2 3 2 4 5" xfId="5958"/>
    <cellStyle name="20 % - Akzent3 2 3 2 5" xfId="5959"/>
    <cellStyle name="20 % - Akzent3 2 3 2 6" xfId="5960"/>
    <cellStyle name="20 % - Akzent3 2 3 2 7" xfId="5961"/>
    <cellStyle name="20 % - Akzent3 2 3 2 8" xfId="5962"/>
    <cellStyle name="20 % - Akzent3 2 3 3" xfId="5963"/>
    <cellStyle name="20 % - Akzent3 2 3 3 2" xfId="5964"/>
    <cellStyle name="20 % - Akzent3 2 3 3 2 2" xfId="5965"/>
    <cellStyle name="20 % - Akzent3 2 3 3 2 3" xfId="5966"/>
    <cellStyle name="20 % - Akzent3 2 3 3 2 4" xfId="5967"/>
    <cellStyle name="20 % - Akzent3 2 3 3 2 5" xfId="5968"/>
    <cellStyle name="20 % - Akzent3 2 3 3 3" xfId="5969"/>
    <cellStyle name="20 % - Akzent3 2 3 3 4" xfId="5970"/>
    <cellStyle name="20 % - Akzent3 2 3 3 5" xfId="5971"/>
    <cellStyle name="20 % - Akzent3 2 3 3 6" xfId="5972"/>
    <cellStyle name="20 % - Akzent3 2 3 4" xfId="5973"/>
    <cellStyle name="20 % - Akzent3 2 3 4 2" xfId="5974"/>
    <cellStyle name="20 % - Akzent3 2 3 4 3" xfId="5975"/>
    <cellStyle name="20 % - Akzent3 2 3 4 4" xfId="5976"/>
    <cellStyle name="20 % - Akzent3 2 3 4 5" xfId="5977"/>
    <cellStyle name="20 % - Akzent3 2 3 5" xfId="5978"/>
    <cellStyle name="20 % - Akzent3 2 3 5 2" xfId="5979"/>
    <cellStyle name="20 % - Akzent3 2 3 5 3" xfId="5980"/>
    <cellStyle name="20 % - Akzent3 2 3 5 4" xfId="5981"/>
    <cellStyle name="20 % - Akzent3 2 3 5 5" xfId="5982"/>
    <cellStyle name="20 % - Akzent3 2 3 6" xfId="5983"/>
    <cellStyle name="20 % - Akzent3 2 3 7" xfId="5984"/>
    <cellStyle name="20 % - Akzent3 2 3 8" xfId="5985"/>
    <cellStyle name="20 % - Akzent3 2 3 9" xfId="5986"/>
    <cellStyle name="20 % - Akzent3 2 4" xfId="5987"/>
    <cellStyle name="20 % - Akzent3 2 4 2" xfId="5988"/>
    <cellStyle name="20 % - Akzent3 2 4 2 2" xfId="5989"/>
    <cellStyle name="20 % - Akzent3 2 4 2 2 2" xfId="5990"/>
    <cellStyle name="20 % - Akzent3 2 4 2 2 2 2" xfId="5991"/>
    <cellStyle name="20 % - Akzent3 2 4 2 2 2 3" xfId="5992"/>
    <cellStyle name="20 % - Akzent3 2 4 2 2 2 4" xfId="5993"/>
    <cellStyle name="20 % - Akzent3 2 4 2 2 2 5" xfId="5994"/>
    <cellStyle name="20 % - Akzent3 2 4 2 2 3" xfId="5995"/>
    <cellStyle name="20 % - Akzent3 2 4 2 2 4" xfId="5996"/>
    <cellStyle name="20 % - Akzent3 2 4 2 2 5" xfId="5997"/>
    <cellStyle name="20 % - Akzent3 2 4 2 2 6" xfId="5998"/>
    <cellStyle name="20 % - Akzent3 2 4 2 3" xfId="5999"/>
    <cellStyle name="20 % - Akzent3 2 4 2 3 2" xfId="6000"/>
    <cellStyle name="20 % - Akzent3 2 4 2 3 3" xfId="6001"/>
    <cellStyle name="20 % - Akzent3 2 4 2 3 4" xfId="6002"/>
    <cellStyle name="20 % - Akzent3 2 4 2 3 5" xfId="6003"/>
    <cellStyle name="20 % - Akzent3 2 4 2 4" xfId="6004"/>
    <cellStyle name="20 % - Akzent3 2 4 2 4 2" xfId="6005"/>
    <cellStyle name="20 % - Akzent3 2 4 2 4 3" xfId="6006"/>
    <cellStyle name="20 % - Akzent3 2 4 2 4 4" xfId="6007"/>
    <cellStyle name="20 % - Akzent3 2 4 2 4 5" xfId="6008"/>
    <cellStyle name="20 % - Akzent3 2 4 2 5" xfId="6009"/>
    <cellStyle name="20 % - Akzent3 2 4 2 6" xfId="6010"/>
    <cellStyle name="20 % - Akzent3 2 4 2 7" xfId="6011"/>
    <cellStyle name="20 % - Akzent3 2 4 2 8" xfId="6012"/>
    <cellStyle name="20 % - Akzent3 2 4 3" xfId="6013"/>
    <cellStyle name="20 % - Akzent3 2 4 3 2" xfId="6014"/>
    <cellStyle name="20 % - Akzent3 2 4 3 2 2" xfId="6015"/>
    <cellStyle name="20 % - Akzent3 2 4 3 2 3" xfId="6016"/>
    <cellStyle name="20 % - Akzent3 2 4 3 2 4" xfId="6017"/>
    <cellStyle name="20 % - Akzent3 2 4 3 2 5" xfId="6018"/>
    <cellStyle name="20 % - Akzent3 2 4 3 3" xfId="6019"/>
    <cellStyle name="20 % - Akzent3 2 4 3 4" xfId="6020"/>
    <cellStyle name="20 % - Akzent3 2 4 3 5" xfId="6021"/>
    <cellStyle name="20 % - Akzent3 2 4 3 6" xfId="6022"/>
    <cellStyle name="20 % - Akzent3 2 4 4" xfId="6023"/>
    <cellStyle name="20 % - Akzent3 2 4 4 2" xfId="6024"/>
    <cellStyle name="20 % - Akzent3 2 4 4 3" xfId="6025"/>
    <cellStyle name="20 % - Akzent3 2 4 4 4" xfId="6026"/>
    <cellStyle name="20 % - Akzent3 2 4 4 5" xfId="6027"/>
    <cellStyle name="20 % - Akzent3 2 4 5" xfId="6028"/>
    <cellStyle name="20 % - Akzent3 2 4 5 2" xfId="6029"/>
    <cellStyle name="20 % - Akzent3 2 4 5 3" xfId="6030"/>
    <cellStyle name="20 % - Akzent3 2 4 5 4" xfId="6031"/>
    <cellStyle name="20 % - Akzent3 2 4 5 5" xfId="6032"/>
    <cellStyle name="20 % - Akzent3 2 4 6" xfId="6033"/>
    <cellStyle name="20 % - Akzent3 2 4 7" xfId="6034"/>
    <cellStyle name="20 % - Akzent3 2 4 8" xfId="6035"/>
    <cellStyle name="20 % - Akzent3 2 4 9" xfId="6036"/>
    <cellStyle name="20 % - Akzent3 2 5" xfId="6037"/>
    <cellStyle name="20 % - Akzent3 2 5 2" xfId="6038"/>
    <cellStyle name="20 % - Akzent3 2 5 2 2" xfId="6039"/>
    <cellStyle name="20 % - Akzent3 2 5 2 2 2" xfId="6040"/>
    <cellStyle name="20 % - Akzent3 2 5 2 2 2 2" xfId="6041"/>
    <cellStyle name="20 % - Akzent3 2 5 2 2 2 3" xfId="6042"/>
    <cellStyle name="20 % - Akzent3 2 5 2 2 2 4" xfId="6043"/>
    <cellStyle name="20 % - Akzent3 2 5 2 2 2 5" xfId="6044"/>
    <cellStyle name="20 % - Akzent3 2 5 2 2 3" xfId="6045"/>
    <cellStyle name="20 % - Akzent3 2 5 2 2 4" xfId="6046"/>
    <cellStyle name="20 % - Akzent3 2 5 2 2 5" xfId="6047"/>
    <cellStyle name="20 % - Akzent3 2 5 2 2 6" xfId="6048"/>
    <cellStyle name="20 % - Akzent3 2 5 2 3" xfId="6049"/>
    <cellStyle name="20 % - Akzent3 2 5 2 3 2" xfId="6050"/>
    <cellStyle name="20 % - Akzent3 2 5 2 3 3" xfId="6051"/>
    <cellStyle name="20 % - Akzent3 2 5 2 3 4" xfId="6052"/>
    <cellStyle name="20 % - Akzent3 2 5 2 3 5" xfId="6053"/>
    <cellStyle name="20 % - Akzent3 2 5 2 4" xfId="6054"/>
    <cellStyle name="20 % - Akzent3 2 5 2 4 2" xfId="6055"/>
    <cellStyle name="20 % - Akzent3 2 5 2 4 3" xfId="6056"/>
    <cellStyle name="20 % - Akzent3 2 5 2 4 4" xfId="6057"/>
    <cellStyle name="20 % - Akzent3 2 5 2 4 5" xfId="6058"/>
    <cellStyle name="20 % - Akzent3 2 5 2 5" xfId="6059"/>
    <cellStyle name="20 % - Akzent3 2 5 2 6" xfId="6060"/>
    <cellStyle name="20 % - Akzent3 2 5 2 7" xfId="6061"/>
    <cellStyle name="20 % - Akzent3 2 5 2 8" xfId="6062"/>
    <cellStyle name="20 % - Akzent3 2 5 3" xfId="6063"/>
    <cellStyle name="20 % - Akzent3 2 5 3 2" xfId="6064"/>
    <cellStyle name="20 % - Akzent3 2 5 3 2 2" xfId="6065"/>
    <cellStyle name="20 % - Akzent3 2 5 3 2 3" xfId="6066"/>
    <cellStyle name="20 % - Akzent3 2 5 3 2 4" xfId="6067"/>
    <cellStyle name="20 % - Akzent3 2 5 3 2 5" xfId="6068"/>
    <cellStyle name="20 % - Akzent3 2 5 3 3" xfId="6069"/>
    <cellStyle name="20 % - Akzent3 2 5 3 4" xfId="6070"/>
    <cellStyle name="20 % - Akzent3 2 5 3 5" xfId="6071"/>
    <cellStyle name="20 % - Akzent3 2 5 3 6" xfId="6072"/>
    <cellStyle name="20 % - Akzent3 2 5 4" xfId="6073"/>
    <cellStyle name="20 % - Akzent3 2 5 4 2" xfId="6074"/>
    <cellStyle name="20 % - Akzent3 2 5 4 3" xfId="6075"/>
    <cellStyle name="20 % - Akzent3 2 5 4 4" xfId="6076"/>
    <cellStyle name="20 % - Akzent3 2 5 4 5" xfId="6077"/>
    <cellStyle name="20 % - Akzent3 2 5 5" xfId="6078"/>
    <cellStyle name="20 % - Akzent3 2 5 5 2" xfId="6079"/>
    <cellStyle name="20 % - Akzent3 2 5 5 3" xfId="6080"/>
    <cellStyle name="20 % - Akzent3 2 5 5 4" xfId="6081"/>
    <cellStyle name="20 % - Akzent3 2 5 5 5" xfId="6082"/>
    <cellStyle name="20 % - Akzent3 2 5 6" xfId="6083"/>
    <cellStyle name="20 % - Akzent3 2 5 7" xfId="6084"/>
    <cellStyle name="20 % - Akzent3 2 5 8" xfId="6085"/>
    <cellStyle name="20 % - Akzent3 2 5 9" xfId="6086"/>
    <cellStyle name="20 % - Akzent3 2 6" xfId="6087"/>
    <cellStyle name="20 % - Akzent3 2 6 2" xfId="6088"/>
    <cellStyle name="20 % - Akzent3 2 6 2 2" xfId="6089"/>
    <cellStyle name="20 % - Akzent3 2 6 2 2 2" xfId="6090"/>
    <cellStyle name="20 % - Akzent3 2 6 2 2 3" xfId="6091"/>
    <cellStyle name="20 % - Akzent3 2 6 2 2 4" xfId="6092"/>
    <cellStyle name="20 % - Akzent3 2 6 2 2 5" xfId="6093"/>
    <cellStyle name="20 % - Akzent3 2 6 2 3" xfId="6094"/>
    <cellStyle name="20 % - Akzent3 2 6 2 4" xfId="6095"/>
    <cellStyle name="20 % - Akzent3 2 6 2 5" xfId="6096"/>
    <cellStyle name="20 % - Akzent3 2 6 2 6" xfId="6097"/>
    <cellStyle name="20 % - Akzent3 2 6 3" xfId="6098"/>
    <cellStyle name="20 % - Akzent3 2 6 3 2" xfId="6099"/>
    <cellStyle name="20 % - Akzent3 2 6 3 3" xfId="6100"/>
    <cellStyle name="20 % - Akzent3 2 6 3 4" xfId="6101"/>
    <cellStyle name="20 % - Akzent3 2 6 3 5" xfId="6102"/>
    <cellStyle name="20 % - Akzent3 2 6 4" xfId="6103"/>
    <cellStyle name="20 % - Akzent3 2 6 4 2" xfId="6104"/>
    <cellStyle name="20 % - Akzent3 2 6 4 3" xfId="6105"/>
    <cellStyle name="20 % - Akzent3 2 6 4 4" xfId="6106"/>
    <cellStyle name="20 % - Akzent3 2 6 4 5" xfId="6107"/>
    <cellStyle name="20 % - Akzent3 2 6 5" xfId="6108"/>
    <cellStyle name="20 % - Akzent3 2 6 6" xfId="6109"/>
    <cellStyle name="20 % - Akzent3 2 6 7" xfId="6110"/>
    <cellStyle name="20 % - Akzent3 2 6 8" xfId="6111"/>
    <cellStyle name="20 % - Akzent3 2 7" xfId="6112"/>
    <cellStyle name="20 % - Akzent3 2 7 2" xfId="6113"/>
    <cellStyle name="20 % - Akzent3 2 7 2 2" xfId="6114"/>
    <cellStyle name="20 % - Akzent3 2 7 2 3" xfId="6115"/>
    <cellStyle name="20 % - Akzent3 2 7 2 4" xfId="6116"/>
    <cellStyle name="20 % - Akzent3 2 7 2 5" xfId="6117"/>
    <cellStyle name="20 % - Akzent3 2 7 3" xfId="6118"/>
    <cellStyle name="20 % - Akzent3 2 7 4" xfId="6119"/>
    <cellStyle name="20 % - Akzent3 2 7 5" xfId="6120"/>
    <cellStyle name="20 % - Akzent3 2 7 6" xfId="6121"/>
    <cellStyle name="20 % - Akzent3 2 8" xfId="6122"/>
    <cellStyle name="20 % - Akzent3 2 8 2" xfId="6123"/>
    <cellStyle name="20 % - Akzent3 2 8 3" xfId="6124"/>
    <cellStyle name="20 % - Akzent3 2 8 4" xfId="6125"/>
    <cellStyle name="20 % - Akzent3 2 8 5" xfId="6126"/>
    <cellStyle name="20 % - Akzent3 2 9" xfId="6127"/>
    <cellStyle name="20 % - Akzent3 2 9 2" xfId="6128"/>
    <cellStyle name="20 % - Akzent3 2 9 3" xfId="6129"/>
    <cellStyle name="20 % - Akzent3 2 9 4" xfId="6130"/>
    <cellStyle name="20 % - Akzent3 2 9 5" xfId="6131"/>
    <cellStyle name="20 % - Akzent3 3" xfId="6132"/>
    <cellStyle name="20 % - Akzent3 3 2" xfId="6133"/>
    <cellStyle name="20 % - Akzent3 3 2 2" xfId="6134"/>
    <cellStyle name="20 % - Akzent3 3 2 2 2" xfId="6135"/>
    <cellStyle name="20 % - Akzent3 3 2 2 2 2" xfId="6136"/>
    <cellStyle name="20 % - Akzent3 3 2 2 2 2 2" xfId="6137"/>
    <cellStyle name="20 % - Akzent3 3 2 2 2 2 2 2" xfId="6138"/>
    <cellStyle name="20 % - Akzent3 3 2 2 2 2 2 2 2" xfId="6139"/>
    <cellStyle name="20 % - Akzent3 3 2 2 2 2 2 2 2 2" xfId="6140"/>
    <cellStyle name="20 % - Akzent3 3 2 2 2 2 2 2 2 3" xfId="6141"/>
    <cellStyle name="20 % - Akzent3 3 2 2 2 2 2 2 2 4" xfId="6142"/>
    <cellStyle name="20 % - Akzent3 3 2 2 2 2 2 2 2 5" xfId="6143"/>
    <cellStyle name="20 % - Akzent3 3 2 2 2 2 2 2 3" xfId="6144"/>
    <cellStyle name="20 % - Akzent3 3 2 2 2 2 2 2 4" xfId="6145"/>
    <cellStyle name="20 % - Akzent3 3 2 2 2 2 2 2 5" xfId="6146"/>
    <cellStyle name="20 % - Akzent3 3 2 2 2 2 2 2 6" xfId="6147"/>
    <cellStyle name="20 % - Akzent3 3 2 2 2 2 2 3" xfId="6148"/>
    <cellStyle name="20 % - Akzent3 3 2 2 2 2 2 3 2" xfId="6149"/>
    <cellStyle name="20 % - Akzent3 3 2 2 2 2 2 3 3" xfId="6150"/>
    <cellStyle name="20 % - Akzent3 3 2 2 2 2 2 3 4" xfId="6151"/>
    <cellStyle name="20 % - Akzent3 3 2 2 2 2 2 3 5" xfId="6152"/>
    <cellStyle name="20 % - Akzent3 3 2 2 2 2 2 4" xfId="6153"/>
    <cellStyle name="20 % - Akzent3 3 2 2 2 2 2 4 2" xfId="6154"/>
    <cellStyle name="20 % - Akzent3 3 2 2 2 2 2 4 3" xfId="6155"/>
    <cellStyle name="20 % - Akzent3 3 2 2 2 2 2 4 4" xfId="6156"/>
    <cellStyle name="20 % - Akzent3 3 2 2 2 2 2 4 5" xfId="6157"/>
    <cellStyle name="20 % - Akzent3 3 2 2 2 2 2 5" xfId="6158"/>
    <cellStyle name="20 % - Akzent3 3 2 2 2 2 2 6" xfId="6159"/>
    <cellStyle name="20 % - Akzent3 3 2 2 2 2 2 7" xfId="6160"/>
    <cellStyle name="20 % - Akzent3 3 2 2 2 2 2 8" xfId="6161"/>
    <cellStyle name="20 % - Akzent3 3 2 2 2 2 3" xfId="6162"/>
    <cellStyle name="20 % - Akzent3 3 2 2 2 2 3 2" xfId="6163"/>
    <cellStyle name="20 % - Akzent3 3 2 2 2 2 3 2 2" xfId="6164"/>
    <cellStyle name="20 % - Akzent3 3 2 2 2 2 3 2 3" xfId="6165"/>
    <cellStyle name="20 % - Akzent3 3 2 2 2 2 3 2 4" xfId="6166"/>
    <cellStyle name="20 % - Akzent3 3 2 2 2 2 3 2 5" xfId="6167"/>
    <cellStyle name="20 % - Akzent3 3 2 2 2 2 3 3" xfId="6168"/>
    <cellStyle name="20 % - Akzent3 3 2 2 2 2 3 4" xfId="6169"/>
    <cellStyle name="20 % - Akzent3 3 2 2 2 2 3 5" xfId="6170"/>
    <cellStyle name="20 % - Akzent3 3 2 2 2 2 3 6" xfId="6171"/>
    <cellStyle name="20 % - Akzent3 3 2 2 2 2 4" xfId="6172"/>
    <cellStyle name="20 % - Akzent3 3 2 2 2 2 4 2" xfId="6173"/>
    <cellStyle name="20 % - Akzent3 3 2 2 2 2 4 3" xfId="6174"/>
    <cellStyle name="20 % - Akzent3 3 2 2 2 2 4 4" xfId="6175"/>
    <cellStyle name="20 % - Akzent3 3 2 2 2 2 4 5" xfId="6176"/>
    <cellStyle name="20 % - Akzent3 3 2 2 2 2 5" xfId="6177"/>
    <cellStyle name="20 % - Akzent3 3 2 2 2 2 5 2" xfId="6178"/>
    <cellStyle name="20 % - Akzent3 3 2 2 2 2 5 3" xfId="6179"/>
    <cellStyle name="20 % - Akzent3 3 2 2 2 2 5 4" xfId="6180"/>
    <cellStyle name="20 % - Akzent3 3 2 2 2 2 5 5" xfId="6181"/>
    <cellStyle name="20 % - Akzent3 3 2 2 2 2 6" xfId="6182"/>
    <cellStyle name="20 % - Akzent3 3 2 2 2 2 7" xfId="6183"/>
    <cellStyle name="20 % - Akzent3 3 2 2 2 2 8" xfId="6184"/>
    <cellStyle name="20 % - Akzent3 3 2 2 2 2 9" xfId="6185"/>
    <cellStyle name="20 % - Akzent3 3 2 2 2 3" xfId="6186"/>
    <cellStyle name="20 % - Akzent3 3 2 2 2 3 2" xfId="6187"/>
    <cellStyle name="20 % - Akzent3 3 2 2 2 3 2 2" xfId="6188"/>
    <cellStyle name="20 % - Akzent3 3 2 2 2 3 2 2 2" xfId="6189"/>
    <cellStyle name="20 % - Akzent3 3 2 2 2 3 2 2 2 2" xfId="6190"/>
    <cellStyle name="20 % - Akzent3 3 2 2 2 3 2 2 2 3" xfId="6191"/>
    <cellStyle name="20 % - Akzent3 3 2 2 2 3 2 2 2 4" xfId="6192"/>
    <cellStyle name="20 % - Akzent3 3 2 2 2 3 2 2 2 5" xfId="6193"/>
    <cellStyle name="20 % - Akzent3 3 2 2 2 3 2 2 3" xfId="6194"/>
    <cellStyle name="20 % - Akzent3 3 2 2 2 3 2 2 4" xfId="6195"/>
    <cellStyle name="20 % - Akzent3 3 2 2 2 3 2 2 5" xfId="6196"/>
    <cellStyle name="20 % - Akzent3 3 2 2 2 3 2 2 6" xfId="6197"/>
    <cellStyle name="20 % - Akzent3 3 2 2 2 3 2 3" xfId="6198"/>
    <cellStyle name="20 % - Akzent3 3 2 2 2 3 2 3 2" xfId="6199"/>
    <cellStyle name="20 % - Akzent3 3 2 2 2 3 2 3 3" xfId="6200"/>
    <cellStyle name="20 % - Akzent3 3 2 2 2 3 2 3 4" xfId="6201"/>
    <cellStyle name="20 % - Akzent3 3 2 2 2 3 2 3 5" xfId="6202"/>
    <cellStyle name="20 % - Akzent3 3 2 2 2 3 2 4" xfId="6203"/>
    <cellStyle name="20 % - Akzent3 3 2 2 2 3 2 4 2" xfId="6204"/>
    <cellStyle name="20 % - Akzent3 3 2 2 2 3 2 4 3" xfId="6205"/>
    <cellStyle name="20 % - Akzent3 3 2 2 2 3 2 4 4" xfId="6206"/>
    <cellStyle name="20 % - Akzent3 3 2 2 2 3 2 4 5" xfId="6207"/>
    <cellStyle name="20 % - Akzent3 3 2 2 2 3 2 5" xfId="6208"/>
    <cellStyle name="20 % - Akzent3 3 2 2 2 3 2 6" xfId="6209"/>
    <cellStyle name="20 % - Akzent3 3 2 2 2 3 2 7" xfId="6210"/>
    <cellStyle name="20 % - Akzent3 3 2 2 2 3 2 8" xfId="6211"/>
    <cellStyle name="20 % - Akzent3 3 2 2 2 3 3" xfId="6212"/>
    <cellStyle name="20 % - Akzent3 3 2 2 2 3 3 2" xfId="6213"/>
    <cellStyle name="20 % - Akzent3 3 2 2 2 3 3 2 2" xfId="6214"/>
    <cellStyle name="20 % - Akzent3 3 2 2 2 3 3 2 3" xfId="6215"/>
    <cellStyle name="20 % - Akzent3 3 2 2 2 3 3 2 4" xfId="6216"/>
    <cellStyle name="20 % - Akzent3 3 2 2 2 3 3 2 5" xfId="6217"/>
    <cellStyle name="20 % - Akzent3 3 2 2 2 3 3 3" xfId="6218"/>
    <cellStyle name="20 % - Akzent3 3 2 2 2 3 3 4" xfId="6219"/>
    <cellStyle name="20 % - Akzent3 3 2 2 2 3 3 5" xfId="6220"/>
    <cellStyle name="20 % - Akzent3 3 2 2 2 3 3 6" xfId="6221"/>
    <cellStyle name="20 % - Akzent3 3 2 2 2 3 4" xfId="6222"/>
    <cellStyle name="20 % - Akzent3 3 2 2 2 3 4 2" xfId="6223"/>
    <cellStyle name="20 % - Akzent3 3 2 2 2 3 4 3" xfId="6224"/>
    <cellStyle name="20 % - Akzent3 3 2 2 2 3 4 4" xfId="6225"/>
    <cellStyle name="20 % - Akzent3 3 2 2 2 3 4 5" xfId="6226"/>
    <cellStyle name="20 % - Akzent3 3 2 2 2 3 5" xfId="6227"/>
    <cellStyle name="20 % - Akzent3 3 2 2 2 3 5 2" xfId="6228"/>
    <cellStyle name="20 % - Akzent3 3 2 2 2 3 5 3" xfId="6229"/>
    <cellStyle name="20 % - Akzent3 3 2 2 2 3 5 4" xfId="6230"/>
    <cellStyle name="20 % - Akzent3 3 2 2 2 3 5 5" xfId="6231"/>
    <cellStyle name="20 % - Akzent3 3 2 2 2 3 6" xfId="6232"/>
    <cellStyle name="20 % - Akzent3 3 2 2 2 3 7" xfId="6233"/>
    <cellStyle name="20 % - Akzent3 3 2 2 2 3 8" xfId="6234"/>
    <cellStyle name="20 % - Akzent3 3 2 2 2 3 9" xfId="6235"/>
    <cellStyle name="20 % - Akzent3 3 2 2 3" xfId="6236"/>
    <cellStyle name="20 % - Akzent3 3 2 2 3 2" xfId="6237"/>
    <cellStyle name="20 % - Akzent3 3 2 2 3 2 2" xfId="6238"/>
    <cellStyle name="20 % - Akzent3 3 2 2 3 2 2 2" xfId="6239"/>
    <cellStyle name="20 % - Akzent3 3 2 2 3 2 2 2 2" xfId="6240"/>
    <cellStyle name="20 % - Akzent3 3 2 2 3 2 2 2 3" xfId="6241"/>
    <cellStyle name="20 % - Akzent3 3 2 2 3 2 2 2 4" xfId="6242"/>
    <cellStyle name="20 % - Akzent3 3 2 2 3 2 2 2 5" xfId="6243"/>
    <cellStyle name="20 % - Akzent3 3 2 2 3 2 2 3" xfId="6244"/>
    <cellStyle name="20 % - Akzent3 3 2 2 3 2 2 4" xfId="6245"/>
    <cellStyle name="20 % - Akzent3 3 2 2 3 2 2 5" xfId="6246"/>
    <cellStyle name="20 % - Akzent3 3 2 2 3 2 2 6" xfId="6247"/>
    <cellStyle name="20 % - Akzent3 3 2 2 3 2 3" xfId="6248"/>
    <cellStyle name="20 % - Akzent3 3 2 2 3 2 3 2" xfId="6249"/>
    <cellStyle name="20 % - Akzent3 3 2 2 3 2 3 3" xfId="6250"/>
    <cellStyle name="20 % - Akzent3 3 2 2 3 2 3 4" xfId="6251"/>
    <cellStyle name="20 % - Akzent3 3 2 2 3 2 3 5" xfId="6252"/>
    <cellStyle name="20 % - Akzent3 3 2 2 3 2 4" xfId="6253"/>
    <cellStyle name="20 % - Akzent3 3 2 2 3 2 4 2" xfId="6254"/>
    <cellStyle name="20 % - Akzent3 3 2 2 3 2 4 3" xfId="6255"/>
    <cellStyle name="20 % - Akzent3 3 2 2 3 2 4 4" xfId="6256"/>
    <cellStyle name="20 % - Akzent3 3 2 2 3 2 4 5" xfId="6257"/>
    <cellStyle name="20 % - Akzent3 3 2 2 3 2 5" xfId="6258"/>
    <cellStyle name="20 % - Akzent3 3 2 2 3 2 6" xfId="6259"/>
    <cellStyle name="20 % - Akzent3 3 2 2 3 2 7" xfId="6260"/>
    <cellStyle name="20 % - Akzent3 3 2 2 3 2 8" xfId="6261"/>
    <cellStyle name="20 % - Akzent3 3 2 2 3 3" xfId="6262"/>
    <cellStyle name="20 % - Akzent3 3 2 2 3 3 2" xfId="6263"/>
    <cellStyle name="20 % - Akzent3 3 2 2 3 3 2 2" xfId="6264"/>
    <cellStyle name="20 % - Akzent3 3 2 2 3 3 2 3" xfId="6265"/>
    <cellStyle name="20 % - Akzent3 3 2 2 3 3 2 4" xfId="6266"/>
    <cellStyle name="20 % - Akzent3 3 2 2 3 3 2 5" xfId="6267"/>
    <cellStyle name="20 % - Akzent3 3 2 2 3 3 3" xfId="6268"/>
    <cellStyle name="20 % - Akzent3 3 2 2 3 3 4" xfId="6269"/>
    <cellStyle name="20 % - Akzent3 3 2 2 3 3 5" xfId="6270"/>
    <cellStyle name="20 % - Akzent3 3 2 2 3 3 6" xfId="6271"/>
    <cellStyle name="20 % - Akzent3 3 2 2 3 4" xfId="6272"/>
    <cellStyle name="20 % - Akzent3 3 2 2 3 4 2" xfId="6273"/>
    <cellStyle name="20 % - Akzent3 3 2 2 3 4 3" xfId="6274"/>
    <cellStyle name="20 % - Akzent3 3 2 2 3 4 4" xfId="6275"/>
    <cellStyle name="20 % - Akzent3 3 2 2 3 4 5" xfId="6276"/>
    <cellStyle name="20 % - Akzent3 3 2 2 3 5" xfId="6277"/>
    <cellStyle name="20 % - Akzent3 3 2 2 3 5 2" xfId="6278"/>
    <cellStyle name="20 % - Akzent3 3 2 2 3 5 3" xfId="6279"/>
    <cellStyle name="20 % - Akzent3 3 2 2 3 5 4" xfId="6280"/>
    <cellStyle name="20 % - Akzent3 3 2 2 3 5 5" xfId="6281"/>
    <cellStyle name="20 % - Akzent3 3 2 2 3 6" xfId="6282"/>
    <cellStyle name="20 % - Akzent3 3 2 2 3 7" xfId="6283"/>
    <cellStyle name="20 % - Akzent3 3 2 2 3 8" xfId="6284"/>
    <cellStyle name="20 % - Akzent3 3 2 2 3 9" xfId="6285"/>
    <cellStyle name="20 % - Akzent3 3 2 2 4" xfId="6286"/>
    <cellStyle name="20 % - Akzent3 3 2 2 4 2" xfId="6287"/>
    <cellStyle name="20 % - Akzent3 3 2 2 4 2 2" xfId="6288"/>
    <cellStyle name="20 % - Akzent3 3 2 2 4 2 2 2" xfId="6289"/>
    <cellStyle name="20 % - Akzent3 3 2 2 4 2 2 2 2" xfId="6290"/>
    <cellStyle name="20 % - Akzent3 3 2 2 4 2 2 2 3" xfId="6291"/>
    <cellStyle name="20 % - Akzent3 3 2 2 4 2 2 2 4" xfId="6292"/>
    <cellStyle name="20 % - Akzent3 3 2 2 4 2 2 2 5" xfId="6293"/>
    <cellStyle name="20 % - Akzent3 3 2 2 4 2 2 3" xfId="6294"/>
    <cellStyle name="20 % - Akzent3 3 2 2 4 2 2 4" xfId="6295"/>
    <cellStyle name="20 % - Akzent3 3 2 2 4 2 2 5" xfId="6296"/>
    <cellStyle name="20 % - Akzent3 3 2 2 4 2 2 6" xfId="6297"/>
    <cellStyle name="20 % - Akzent3 3 2 2 4 2 3" xfId="6298"/>
    <cellStyle name="20 % - Akzent3 3 2 2 4 2 3 2" xfId="6299"/>
    <cellStyle name="20 % - Akzent3 3 2 2 4 2 3 3" xfId="6300"/>
    <cellStyle name="20 % - Akzent3 3 2 2 4 2 3 4" xfId="6301"/>
    <cellStyle name="20 % - Akzent3 3 2 2 4 2 3 5" xfId="6302"/>
    <cellStyle name="20 % - Akzent3 3 2 2 4 2 4" xfId="6303"/>
    <cellStyle name="20 % - Akzent3 3 2 2 4 2 4 2" xfId="6304"/>
    <cellStyle name="20 % - Akzent3 3 2 2 4 2 4 3" xfId="6305"/>
    <cellStyle name="20 % - Akzent3 3 2 2 4 2 4 4" xfId="6306"/>
    <cellStyle name="20 % - Akzent3 3 2 2 4 2 4 5" xfId="6307"/>
    <cellStyle name="20 % - Akzent3 3 2 2 4 2 5" xfId="6308"/>
    <cellStyle name="20 % - Akzent3 3 2 2 4 2 6" xfId="6309"/>
    <cellStyle name="20 % - Akzent3 3 2 2 4 2 7" xfId="6310"/>
    <cellStyle name="20 % - Akzent3 3 2 2 4 2 8" xfId="6311"/>
    <cellStyle name="20 % - Akzent3 3 2 2 4 3" xfId="6312"/>
    <cellStyle name="20 % - Akzent3 3 2 2 4 3 2" xfId="6313"/>
    <cellStyle name="20 % - Akzent3 3 2 2 4 3 2 2" xfId="6314"/>
    <cellStyle name="20 % - Akzent3 3 2 2 4 3 2 3" xfId="6315"/>
    <cellStyle name="20 % - Akzent3 3 2 2 4 3 2 4" xfId="6316"/>
    <cellStyle name="20 % - Akzent3 3 2 2 4 3 2 5" xfId="6317"/>
    <cellStyle name="20 % - Akzent3 3 2 2 4 3 3" xfId="6318"/>
    <cellStyle name="20 % - Akzent3 3 2 2 4 3 4" xfId="6319"/>
    <cellStyle name="20 % - Akzent3 3 2 2 4 3 5" xfId="6320"/>
    <cellStyle name="20 % - Akzent3 3 2 2 4 3 6" xfId="6321"/>
    <cellStyle name="20 % - Akzent3 3 2 2 4 4" xfId="6322"/>
    <cellStyle name="20 % - Akzent3 3 2 2 4 4 2" xfId="6323"/>
    <cellStyle name="20 % - Akzent3 3 2 2 4 4 3" xfId="6324"/>
    <cellStyle name="20 % - Akzent3 3 2 2 4 4 4" xfId="6325"/>
    <cellStyle name="20 % - Akzent3 3 2 2 4 4 5" xfId="6326"/>
    <cellStyle name="20 % - Akzent3 3 2 2 4 5" xfId="6327"/>
    <cellStyle name="20 % - Akzent3 3 2 2 4 5 2" xfId="6328"/>
    <cellStyle name="20 % - Akzent3 3 2 2 4 5 3" xfId="6329"/>
    <cellStyle name="20 % - Akzent3 3 2 2 4 5 4" xfId="6330"/>
    <cellStyle name="20 % - Akzent3 3 2 2 4 5 5" xfId="6331"/>
    <cellStyle name="20 % - Akzent3 3 2 2 4 6" xfId="6332"/>
    <cellStyle name="20 % - Akzent3 3 2 2 4 7" xfId="6333"/>
    <cellStyle name="20 % - Akzent3 3 2 2 4 8" xfId="6334"/>
    <cellStyle name="20 % - Akzent3 3 2 2 4 9" xfId="6335"/>
    <cellStyle name="20 % - Akzent3 3 2 3" xfId="6336"/>
    <cellStyle name="20 % - Akzent3 3 2 3 2" xfId="6337"/>
    <cellStyle name="20 % - Akzent3 3 2 3 2 2" xfId="6338"/>
    <cellStyle name="20 % - Akzent3 3 2 3 2 2 2" xfId="6339"/>
    <cellStyle name="20 % - Akzent3 3 2 3 2 2 2 2" xfId="6340"/>
    <cellStyle name="20 % - Akzent3 3 2 3 2 2 2 2 2" xfId="6341"/>
    <cellStyle name="20 % - Akzent3 3 2 3 2 2 2 2 2 2" xfId="6342"/>
    <cellStyle name="20 % - Akzent3 3 2 3 2 2 2 2 2 3" xfId="6343"/>
    <cellStyle name="20 % - Akzent3 3 2 3 2 2 2 2 2 4" xfId="6344"/>
    <cellStyle name="20 % - Akzent3 3 2 3 2 2 2 2 2 5" xfId="6345"/>
    <cellStyle name="20 % - Akzent3 3 2 3 2 2 2 2 3" xfId="6346"/>
    <cellStyle name="20 % - Akzent3 3 2 3 2 2 2 2 4" xfId="6347"/>
    <cellStyle name="20 % - Akzent3 3 2 3 2 2 2 2 5" xfId="6348"/>
    <cellStyle name="20 % - Akzent3 3 2 3 2 2 2 2 6" xfId="6349"/>
    <cellStyle name="20 % - Akzent3 3 2 3 2 2 2 3" xfId="6350"/>
    <cellStyle name="20 % - Akzent3 3 2 3 2 2 2 3 2" xfId="6351"/>
    <cellStyle name="20 % - Akzent3 3 2 3 2 2 2 3 3" xfId="6352"/>
    <cellStyle name="20 % - Akzent3 3 2 3 2 2 2 3 4" xfId="6353"/>
    <cellStyle name="20 % - Akzent3 3 2 3 2 2 2 3 5" xfId="6354"/>
    <cellStyle name="20 % - Akzent3 3 2 3 2 2 2 4" xfId="6355"/>
    <cellStyle name="20 % - Akzent3 3 2 3 2 2 2 4 2" xfId="6356"/>
    <cellStyle name="20 % - Akzent3 3 2 3 2 2 2 4 3" xfId="6357"/>
    <cellStyle name="20 % - Akzent3 3 2 3 2 2 2 4 4" xfId="6358"/>
    <cellStyle name="20 % - Akzent3 3 2 3 2 2 2 4 5" xfId="6359"/>
    <cellStyle name="20 % - Akzent3 3 2 3 2 2 2 5" xfId="6360"/>
    <cellStyle name="20 % - Akzent3 3 2 3 2 2 2 6" xfId="6361"/>
    <cellStyle name="20 % - Akzent3 3 2 3 2 2 2 7" xfId="6362"/>
    <cellStyle name="20 % - Akzent3 3 2 3 2 2 2 8" xfId="6363"/>
    <cellStyle name="20 % - Akzent3 3 2 3 2 2 3" xfId="6364"/>
    <cellStyle name="20 % - Akzent3 3 2 3 2 2 3 2" xfId="6365"/>
    <cellStyle name="20 % - Akzent3 3 2 3 2 2 3 2 2" xfId="6366"/>
    <cellStyle name="20 % - Akzent3 3 2 3 2 2 3 2 3" xfId="6367"/>
    <cellStyle name="20 % - Akzent3 3 2 3 2 2 3 2 4" xfId="6368"/>
    <cellStyle name="20 % - Akzent3 3 2 3 2 2 3 2 5" xfId="6369"/>
    <cellStyle name="20 % - Akzent3 3 2 3 2 2 3 3" xfId="6370"/>
    <cellStyle name="20 % - Akzent3 3 2 3 2 2 3 4" xfId="6371"/>
    <cellStyle name="20 % - Akzent3 3 2 3 2 2 3 5" xfId="6372"/>
    <cellStyle name="20 % - Akzent3 3 2 3 2 2 3 6" xfId="6373"/>
    <cellStyle name="20 % - Akzent3 3 2 3 2 2 4" xfId="6374"/>
    <cellStyle name="20 % - Akzent3 3 2 3 2 2 4 2" xfId="6375"/>
    <cellStyle name="20 % - Akzent3 3 2 3 2 2 4 3" xfId="6376"/>
    <cellStyle name="20 % - Akzent3 3 2 3 2 2 4 4" xfId="6377"/>
    <cellStyle name="20 % - Akzent3 3 2 3 2 2 4 5" xfId="6378"/>
    <cellStyle name="20 % - Akzent3 3 2 3 2 2 5" xfId="6379"/>
    <cellStyle name="20 % - Akzent3 3 2 3 2 2 5 2" xfId="6380"/>
    <cellStyle name="20 % - Akzent3 3 2 3 2 2 5 3" xfId="6381"/>
    <cellStyle name="20 % - Akzent3 3 2 3 2 2 5 4" xfId="6382"/>
    <cellStyle name="20 % - Akzent3 3 2 3 2 2 5 5" xfId="6383"/>
    <cellStyle name="20 % - Akzent3 3 2 3 2 2 6" xfId="6384"/>
    <cellStyle name="20 % - Akzent3 3 2 3 2 2 7" xfId="6385"/>
    <cellStyle name="20 % - Akzent3 3 2 3 2 2 8" xfId="6386"/>
    <cellStyle name="20 % - Akzent3 3 2 3 2 2 9" xfId="6387"/>
    <cellStyle name="20 % - Akzent3 3 2 3 3" xfId="6388"/>
    <cellStyle name="20 % - Akzent3 3 2 3 3 2" xfId="6389"/>
    <cellStyle name="20 % - Akzent3 3 2 3 3 2 2" xfId="6390"/>
    <cellStyle name="20 % - Akzent3 3 2 3 3 2 2 2" xfId="6391"/>
    <cellStyle name="20 % - Akzent3 3 2 3 3 2 2 2 2" xfId="6392"/>
    <cellStyle name="20 % - Akzent3 3 2 3 3 2 2 2 3" xfId="6393"/>
    <cellStyle name="20 % - Akzent3 3 2 3 3 2 2 2 4" xfId="6394"/>
    <cellStyle name="20 % - Akzent3 3 2 3 3 2 2 2 5" xfId="6395"/>
    <cellStyle name="20 % - Akzent3 3 2 3 3 2 2 3" xfId="6396"/>
    <cellStyle name="20 % - Akzent3 3 2 3 3 2 2 4" xfId="6397"/>
    <cellStyle name="20 % - Akzent3 3 2 3 3 2 2 5" xfId="6398"/>
    <cellStyle name="20 % - Akzent3 3 2 3 3 2 2 6" xfId="6399"/>
    <cellStyle name="20 % - Akzent3 3 2 3 3 2 3" xfId="6400"/>
    <cellStyle name="20 % - Akzent3 3 2 3 3 2 3 2" xfId="6401"/>
    <cellStyle name="20 % - Akzent3 3 2 3 3 2 3 3" xfId="6402"/>
    <cellStyle name="20 % - Akzent3 3 2 3 3 2 3 4" xfId="6403"/>
    <cellStyle name="20 % - Akzent3 3 2 3 3 2 3 5" xfId="6404"/>
    <cellStyle name="20 % - Akzent3 3 2 3 3 2 4" xfId="6405"/>
    <cellStyle name="20 % - Akzent3 3 2 3 3 2 4 2" xfId="6406"/>
    <cellStyle name="20 % - Akzent3 3 2 3 3 2 4 3" xfId="6407"/>
    <cellStyle name="20 % - Akzent3 3 2 3 3 2 4 4" xfId="6408"/>
    <cellStyle name="20 % - Akzent3 3 2 3 3 2 4 5" xfId="6409"/>
    <cellStyle name="20 % - Akzent3 3 2 3 3 2 5" xfId="6410"/>
    <cellStyle name="20 % - Akzent3 3 2 3 3 2 6" xfId="6411"/>
    <cellStyle name="20 % - Akzent3 3 2 3 3 2 7" xfId="6412"/>
    <cellStyle name="20 % - Akzent3 3 2 3 3 2 8" xfId="6413"/>
    <cellStyle name="20 % - Akzent3 3 2 3 3 3" xfId="6414"/>
    <cellStyle name="20 % - Akzent3 3 2 3 3 3 2" xfId="6415"/>
    <cellStyle name="20 % - Akzent3 3 2 3 3 3 2 2" xfId="6416"/>
    <cellStyle name="20 % - Akzent3 3 2 3 3 3 2 3" xfId="6417"/>
    <cellStyle name="20 % - Akzent3 3 2 3 3 3 2 4" xfId="6418"/>
    <cellStyle name="20 % - Akzent3 3 2 3 3 3 2 5" xfId="6419"/>
    <cellStyle name="20 % - Akzent3 3 2 3 3 3 3" xfId="6420"/>
    <cellStyle name="20 % - Akzent3 3 2 3 3 3 4" xfId="6421"/>
    <cellStyle name="20 % - Akzent3 3 2 3 3 3 5" xfId="6422"/>
    <cellStyle name="20 % - Akzent3 3 2 3 3 3 6" xfId="6423"/>
    <cellStyle name="20 % - Akzent3 3 2 3 3 4" xfId="6424"/>
    <cellStyle name="20 % - Akzent3 3 2 3 3 4 2" xfId="6425"/>
    <cellStyle name="20 % - Akzent3 3 2 3 3 4 3" xfId="6426"/>
    <cellStyle name="20 % - Akzent3 3 2 3 3 4 4" xfId="6427"/>
    <cellStyle name="20 % - Akzent3 3 2 3 3 4 5" xfId="6428"/>
    <cellStyle name="20 % - Akzent3 3 2 3 3 5" xfId="6429"/>
    <cellStyle name="20 % - Akzent3 3 2 3 3 5 2" xfId="6430"/>
    <cellStyle name="20 % - Akzent3 3 2 3 3 5 3" xfId="6431"/>
    <cellStyle name="20 % - Akzent3 3 2 3 3 5 4" xfId="6432"/>
    <cellStyle name="20 % - Akzent3 3 2 3 3 5 5" xfId="6433"/>
    <cellStyle name="20 % - Akzent3 3 2 3 3 6" xfId="6434"/>
    <cellStyle name="20 % - Akzent3 3 2 3 3 7" xfId="6435"/>
    <cellStyle name="20 % - Akzent3 3 2 3 3 8" xfId="6436"/>
    <cellStyle name="20 % - Akzent3 3 2 3 3 9" xfId="6437"/>
    <cellStyle name="20 % - Akzent3 3 2 4" xfId="6438"/>
    <cellStyle name="20 % - Akzent3 3 2 4 2" xfId="6439"/>
    <cellStyle name="20 % - Akzent3 3 2 4 2 2" xfId="6440"/>
    <cellStyle name="20 % - Akzent3 3 2 4 2 2 2" xfId="6441"/>
    <cellStyle name="20 % - Akzent3 3 2 4 2 2 2 2" xfId="6442"/>
    <cellStyle name="20 % - Akzent3 3 2 4 2 2 2 2 2" xfId="6443"/>
    <cellStyle name="20 % - Akzent3 3 2 4 2 2 2 2 3" xfId="6444"/>
    <cellStyle name="20 % - Akzent3 3 2 4 2 2 2 2 4" xfId="6445"/>
    <cellStyle name="20 % - Akzent3 3 2 4 2 2 2 2 5" xfId="6446"/>
    <cellStyle name="20 % - Akzent3 3 2 4 2 2 2 3" xfId="6447"/>
    <cellStyle name="20 % - Akzent3 3 2 4 2 2 2 4" xfId="6448"/>
    <cellStyle name="20 % - Akzent3 3 2 4 2 2 2 5" xfId="6449"/>
    <cellStyle name="20 % - Akzent3 3 2 4 2 2 2 6" xfId="6450"/>
    <cellStyle name="20 % - Akzent3 3 2 4 2 2 3" xfId="6451"/>
    <cellStyle name="20 % - Akzent3 3 2 4 2 2 3 2" xfId="6452"/>
    <cellStyle name="20 % - Akzent3 3 2 4 2 2 3 3" xfId="6453"/>
    <cellStyle name="20 % - Akzent3 3 2 4 2 2 3 4" xfId="6454"/>
    <cellStyle name="20 % - Akzent3 3 2 4 2 2 3 5" xfId="6455"/>
    <cellStyle name="20 % - Akzent3 3 2 4 2 2 4" xfId="6456"/>
    <cellStyle name="20 % - Akzent3 3 2 4 2 2 4 2" xfId="6457"/>
    <cellStyle name="20 % - Akzent3 3 2 4 2 2 4 3" xfId="6458"/>
    <cellStyle name="20 % - Akzent3 3 2 4 2 2 4 4" xfId="6459"/>
    <cellStyle name="20 % - Akzent3 3 2 4 2 2 4 5" xfId="6460"/>
    <cellStyle name="20 % - Akzent3 3 2 4 2 2 5" xfId="6461"/>
    <cellStyle name="20 % - Akzent3 3 2 4 2 2 6" xfId="6462"/>
    <cellStyle name="20 % - Akzent3 3 2 4 2 2 7" xfId="6463"/>
    <cellStyle name="20 % - Akzent3 3 2 4 2 2 8" xfId="6464"/>
    <cellStyle name="20 % - Akzent3 3 2 4 2 3" xfId="6465"/>
    <cellStyle name="20 % - Akzent3 3 2 4 2 3 2" xfId="6466"/>
    <cellStyle name="20 % - Akzent3 3 2 4 2 3 2 2" xfId="6467"/>
    <cellStyle name="20 % - Akzent3 3 2 4 2 3 2 3" xfId="6468"/>
    <cellStyle name="20 % - Akzent3 3 2 4 2 3 2 4" xfId="6469"/>
    <cellStyle name="20 % - Akzent3 3 2 4 2 3 2 5" xfId="6470"/>
    <cellStyle name="20 % - Akzent3 3 2 4 2 3 3" xfId="6471"/>
    <cellStyle name="20 % - Akzent3 3 2 4 2 3 4" xfId="6472"/>
    <cellStyle name="20 % - Akzent3 3 2 4 2 3 5" xfId="6473"/>
    <cellStyle name="20 % - Akzent3 3 2 4 2 3 6" xfId="6474"/>
    <cellStyle name="20 % - Akzent3 3 2 4 2 4" xfId="6475"/>
    <cellStyle name="20 % - Akzent3 3 2 4 2 4 2" xfId="6476"/>
    <cellStyle name="20 % - Akzent3 3 2 4 2 4 3" xfId="6477"/>
    <cellStyle name="20 % - Akzent3 3 2 4 2 4 4" xfId="6478"/>
    <cellStyle name="20 % - Akzent3 3 2 4 2 4 5" xfId="6479"/>
    <cellStyle name="20 % - Akzent3 3 2 4 2 5" xfId="6480"/>
    <cellStyle name="20 % - Akzent3 3 2 4 2 5 2" xfId="6481"/>
    <cellStyle name="20 % - Akzent3 3 2 4 2 5 3" xfId="6482"/>
    <cellStyle name="20 % - Akzent3 3 2 4 2 5 4" xfId="6483"/>
    <cellStyle name="20 % - Akzent3 3 2 4 2 5 5" xfId="6484"/>
    <cellStyle name="20 % - Akzent3 3 2 4 2 6" xfId="6485"/>
    <cellStyle name="20 % - Akzent3 3 2 4 2 7" xfId="6486"/>
    <cellStyle name="20 % - Akzent3 3 2 4 2 8" xfId="6487"/>
    <cellStyle name="20 % - Akzent3 3 2 4 2 9" xfId="6488"/>
    <cellStyle name="20 % - Akzent3 3 2 5" xfId="6489"/>
    <cellStyle name="20 % - Akzent3 3 2 6" xfId="6490"/>
    <cellStyle name="20 % - Akzent3 3 2 6 2" xfId="6491"/>
    <cellStyle name="20 % - Akzent3 3 2 6 2 2" xfId="6492"/>
    <cellStyle name="20 % - Akzent3 3 2 6 2 2 2" xfId="6493"/>
    <cellStyle name="20 % - Akzent3 3 2 6 2 2 2 2" xfId="6494"/>
    <cellStyle name="20 % - Akzent3 3 2 6 2 2 2 3" xfId="6495"/>
    <cellStyle name="20 % - Akzent3 3 2 6 2 2 2 4" xfId="6496"/>
    <cellStyle name="20 % - Akzent3 3 2 6 2 2 2 5" xfId="6497"/>
    <cellStyle name="20 % - Akzent3 3 2 6 2 2 3" xfId="6498"/>
    <cellStyle name="20 % - Akzent3 3 2 6 2 2 4" xfId="6499"/>
    <cellStyle name="20 % - Akzent3 3 2 6 2 2 5" xfId="6500"/>
    <cellStyle name="20 % - Akzent3 3 2 6 2 2 6" xfId="6501"/>
    <cellStyle name="20 % - Akzent3 3 2 6 2 3" xfId="6502"/>
    <cellStyle name="20 % - Akzent3 3 2 6 2 3 2" xfId="6503"/>
    <cellStyle name="20 % - Akzent3 3 2 6 2 3 3" xfId="6504"/>
    <cellStyle name="20 % - Akzent3 3 2 6 2 3 4" xfId="6505"/>
    <cellStyle name="20 % - Akzent3 3 2 6 2 3 5" xfId="6506"/>
    <cellStyle name="20 % - Akzent3 3 2 6 2 4" xfId="6507"/>
    <cellStyle name="20 % - Akzent3 3 2 6 2 4 2" xfId="6508"/>
    <cellStyle name="20 % - Akzent3 3 2 6 2 4 3" xfId="6509"/>
    <cellStyle name="20 % - Akzent3 3 2 6 2 4 4" xfId="6510"/>
    <cellStyle name="20 % - Akzent3 3 2 6 2 4 5" xfId="6511"/>
    <cellStyle name="20 % - Akzent3 3 2 6 2 5" xfId="6512"/>
    <cellStyle name="20 % - Akzent3 3 2 6 2 6" xfId="6513"/>
    <cellStyle name="20 % - Akzent3 3 2 6 2 7" xfId="6514"/>
    <cellStyle name="20 % - Akzent3 3 2 6 2 8" xfId="6515"/>
    <cellStyle name="20 % - Akzent3 3 2 6 3" xfId="6516"/>
    <cellStyle name="20 % - Akzent3 3 2 6 3 2" xfId="6517"/>
    <cellStyle name="20 % - Akzent3 3 2 6 3 2 2" xfId="6518"/>
    <cellStyle name="20 % - Akzent3 3 2 6 3 2 3" xfId="6519"/>
    <cellStyle name="20 % - Akzent3 3 2 6 3 2 4" xfId="6520"/>
    <cellStyle name="20 % - Akzent3 3 2 6 3 2 5" xfId="6521"/>
    <cellStyle name="20 % - Akzent3 3 2 6 3 3" xfId="6522"/>
    <cellStyle name="20 % - Akzent3 3 2 6 3 4" xfId="6523"/>
    <cellStyle name="20 % - Akzent3 3 2 6 3 5" xfId="6524"/>
    <cellStyle name="20 % - Akzent3 3 2 6 3 6" xfId="6525"/>
    <cellStyle name="20 % - Akzent3 3 2 6 4" xfId="6526"/>
    <cellStyle name="20 % - Akzent3 3 2 6 4 2" xfId="6527"/>
    <cellStyle name="20 % - Akzent3 3 2 6 4 3" xfId="6528"/>
    <cellStyle name="20 % - Akzent3 3 2 6 4 4" xfId="6529"/>
    <cellStyle name="20 % - Akzent3 3 2 6 4 5" xfId="6530"/>
    <cellStyle name="20 % - Akzent3 3 2 6 5" xfId="6531"/>
    <cellStyle name="20 % - Akzent3 3 2 6 5 2" xfId="6532"/>
    <cellStyle name="20 % - Akzent3 3 2 6 5 3" xfId="6533"/>
    <cellStyle name="20 % - Akzent3 3 2 6 5 4" xfId="6534"/>
    <cellStyle name="20 % - Akzent3 3 2 6 5 5" xfId="6535"/>
    <cellStyle name="20 % - Akzent3 3 2 6 6" xfId="6536"/>
    <cellStyle name="20 % - Akzent3 3 2 6 7" xfId="6537"/>
    <cellStyle name="20 % - Akzent3 3 2 6 8" xfId="6538"/>
    <cellStyle name="20 % - Akzent3 3 2 6 9" xfId="6539"/>
    <cellStyle name="20 % - Akzent3 3 3" xfId="6540"/>
    <cellStyle name="20 % - Akzent3 3 3 2" xfId="6541"/>
    <cellStyle name="20 % - Akzent3 3 3 2 2" xfId="6542"/>
    <cellStyle name="20 % - Akzent3 3 3 2 2 2" xfId="6543"/>
    <cellStyle name="20 % - Akzent3 3 3 2 2 2 2" xfId="6544"/>
    <cellStyle name="20 % - Akzent3 3 3 2 2 2 2 2" xfId="6545"/>
    <cellStyle name="20 % - Akzent3 3 3 2 2 2 2 2 2" xfId="6546"/>
    <cellStyle name="20 % - Akzent3 3 3 2 2 2 2 2 3" xfId="6547"/>
    <cellStyle name="20 % - Akzent3 3 3 2 2 2 2 2 4" xfId="6548"/>
    <cellStyle name="20 % - Akzent3 3 3 2 2 2 2 2 5" xfId="6549"/>
    <cellStyle name="20 % - Akzent3 3 3 2 2 2 2 3" xfId="6550"/>
    <cellStyle name="20 % - Akzent3 3 3 2 2 2 2 4" xfId="6551"/>
    <cellStyle name="20 % - Akzent3 3 3 2 2 2 2 5" xfId="6552"/>
    <cellStyle name="20 % - Akzent3 3 3 2 2 2 2 6" xfId="6553"/>
    <cellStyle name="20 % - Akzent3 3 3 2 2 2 3" xfId="6554"/>
    <cellStyle name="20 % - Akzent3 3 3 2 2 2 3 2" xfId="6555"/>
    <cellStyle name="20 % - Akzent3 3 3 2 2 2 3 3" xfId="6556"/>
    <cellStyle name="20 % - Akzent3 3 3 2 2 2 3 4" xfId="6557"/>
    <cellStyle name="20 % - Akzent3 3 3 2 2 2 3 5" xfId="6558"/>
    <cellStyle name="20 % - Akzent3 3 3 2 2 2 4" xfId="6559"/>
    <cellStyle name="20 % - Akzent3 3 3 2 2 2 4 2" xfId="6560"/>
    <cellStyle name="20 % - Akzent3 3 3 2 2 2 4 3" xfId="6561"/>
    <cellStyle name="20 % - Akzent3 3 3 2 2 2 4 4" xfId="6562"/>
    <cellStyle name="20 % - Akzent3 3 3 2 2 2 4 5" xfId="6563"/>
    <cellStyle name="20 % - Akzent3 3 3 2 2 2 5" xfId="6564"/>
    <cellStyle name="20 % - Akzent3 3 3 2 2 2 6" xfId="6565"/>
    <cellStyle name="20 % - Akzent3 3 3 2 2 2 7" xfId="6566"/>
    <cellStyle name="20 % - Akzent3 3 3 2 2 2 8" xfId="6567"/>
    <cellStyle name="20 % - Akzent3 3 3 2 2 3" xfId="6568"/>
    <cellStyle name="20 % - Akzent3 3 3 2 2 3 2" xfId="6569"/>
    <cellStyle name="20 % - Akzent3 3 3 2 2 3 2 2" xfId="6570"/>
    <cellStyle name="20 % - Akzent3 3 3 2 2 3 2 3" xfId="6571"/>
    <cellStyle name="20 % - Akzent3 3 3 2 2 3 2 4" xfId="6572"/>
    <cellStyle name="20 % - Akzent3 3 3 2 2 3 2 5" xfId="6573"/>
    <cellStyle name="20 % - Akzent3 3 3 2 2 3 3" xfId="6574"/>
    <cellStyle name="20 % - Akzent3 3 3 2 2 3 4" xfId="6575"/>
    <cellStyle name="20 % - Akzent3 3 3 2 2 3 5" xfId="6576"/>
    <cellStyle name="20 % - Akzent3 3 3 2 2 3 6" xfId="6577"/>
    <cellStyle name="20 % - Akzent3 3 3 2 2 4" xfId="6578"/>
    <cellStyle name="20 % - Akzent3 3 3 2 2 4 2" xfId="6579"/>
    <cellStyle name="20 % - Akzent3 3 3 2 2 4 3" xfId="6580"/>
    <cellStyle name="20 % - Akzent3 3 3 2 2 4 4" xfId="6581"/>
    <cellStyle name="20 % - Akzent3 3 3 2 2 4 5" xfId="6582"/>
    <cellStyle name="20 % - Akzent3 3 3 2 2 5" xfId="6583"/>
    <cellStyle name="20 % - Akzent3 3 3 2 2 5 2" xfId="6584"/>
    <cellStyle name="20 % - Akzent3 3 3 2 2 5 3" xfId="6585"/>
    <cellStyle name="20 % - Akzent3 3 3 2 2 5 4" xfId="6586"/>
    <cellStyle name="20 % - Akzent3 3 3 2 2 5 5" xfId="6587"/>
    <cellStyle name="20 % - Akzent3 3 3 2 2 6" xfId="6588"/>
    <cellStyle name="20 % - Akzent3 3 3 2 2 7" xfId="6589"/>
    <cellStyle name="20 % - Akzent3 3 3 2 2 8" xfId="6590"/>
    <cellStyle name="20 % - Akzent3 3 3 2 2 9" xfId="6591"/>
    <cellStyle name="20 % - Akzent3 3 3 2 3" xfId="6592"/>
    <cellStyle name="20 % - Akzent3 3 3 2 3 2" xfId="6593"/>
    <cellStyle name="20 % - Akzent3 3 3 2 3 2 2" xfId="6594"/>
    <cellStyle name="20 % - Akzent3 3 3 2 3 2 2 2" xfId="6595"/>
    <cellStyle name="20 % - Akzent3 3 3 2 3 2 2 2 2" xfId="6596"/>
    <cellStyle name="20 % - Akzent3 3 3 2 3 2 2 2 3" xfId="6597"/>
    <cellStyle name="20 % - Akzent3 3 3 2 3 2 2 2 4" xfId="6598"/>
    <cellStyle name="20 % - Akzent3 3 3 2 3 2 2 2 5" xfId="6599"/>
    <cellStyle name="20 % - Akzent3 3 3 2 3 2 2 3" xfId="6600"/>
    <cellStyle name="20 % - Akzent3 3 3 2 3 2 2 4" xfId="6601"/>
    <cellStyle name="20 % - Akzent3 3 3 2 3 2 2 5" xfId="6602"/>
    <cellStyle name="20 % - Akzent3 3 3 2 3 2 2 6" xfId="6603"/>
    <cellStyle name="20 % - Akzent3 3 3 2 3 2 3" xfId="6604"/>
    <cellStyle name="20 % - Akzent3 3 3 2 3 2 3 2" xfId="6605"/>
    <cellStyle name="20 % - Akzent3 3 3 2 3 2 3 3" xfId="6606"/>
    <cellStyle name="20 % - Akzent3 3 3 2 3 2 3 4" xfId="6607"/>
    <cellStyle name="20 % - Akzent3 3 3 2 3 2 3 5" xfId="6608"/>
    <cellStyle name="20 % - Akzent3 3 3 2 3 2 4" xfId="6609"/>
    <cellStyle name="20 % - Akzent3 3 3 2 3 2 4 2" xfId="6610"/>
    <cellStyle name="20 % - Akzent3 3 3 2 3 2 4 3" xfId="6611"/>
    <cellStyle name="20 % - Akzent3 3 3 2 3 2 4 4" xfId="6612"/>
    <cellStyle name="20 % - Akzent3 3 3 2 3 2 4 5" xfId="6613"/>
    <cellStyle name="20 % - Akzent3 3 3 2 3 2 5" xfId="6614"/>
    <cellStyle name="20 % - Akzent3 3 3 2 3 2 6" xfId="6615"/>
    <cellStyle name="20 % - Akzent3 3 3 2 3 2 7" xfId="6616"/>
    <cellStyle name="20 % - Akzent3 3 3 2 3 2 8" xfId="6617"/>
    <cellStyle name="20 % - Akzent3 3 3 2 3 3" xfId="6618"/>
    <cellStyle name="20 % - Akzent3 3 3 2 3 3 2" xfId="6619"/>
    <cellStyle name="20 % - Akzent3 3 3 2 3 3 2 2" xfId="6620"/>
    <cellStyle name="20 % - Akzent3 3 3 2 3 3 2 3" xfId="6621"/>
    <cellStyle name="20 % - Akzent3 3 3 2 3 3 2 4" xfId="6622"/>
    <cellStyle name="20 % - Akzent3 3 3 2 3 3 2 5" xfId="6623"/>
    <cellStyle name="20 % - Akzent3 3 3 2 3 3 3" xfId="6624"/>
    <cellStyle name="20 % - Akzent3 3 3 2 3 3 4" xfId="6625"/>
    <cellStyle name="20 % - Akzent3 3 3 2 3 3 5" xfId="6626"/>
    <cellStyle name="20 % - Akzent3 3 3 2 3 3 6" xfId="6627"/>
    <cellStyle name="20 % - Akzent3 3 3 2 3 4" xfId="6628"/>
    <cellStyle name="20 % - Akzent3 3 3 2 3 4 2" xfId="6629"/>
    <cellStyle name="20 % - Akzent3 3 3 2 3 4 3" xfId="6630"/>
    <cellStyle name="20 % - Akzent3 3 3 2 3 4 4" xfId="6631"/>
    <cellStyle name="20 % - Akzent3 3 3 2 3 4 5" xfId="6632"/>
    <cellStyle name="20 % - Akzent3 3 3 2 3 5" xfId="6633"/>
    <cellStyle name="20 % - Akzent3 3 3 2 3 5 2" xfId="6634"/>
    <cellStyle name="20 % - Akzent3 3 3 2 3 5 3" xfId="6635"/>
    <cellStyle name="20 % - Akzent3 3 3 2 3 5 4" xfId="6636"/>
    <cellStyle name="20 % - Akzent3 3 3 2 3 5 5" xfId="6637"/>
    <cellStyle name="20 % - Akzent3 3 3 2 3 6" xfId="6638"/>
    <cellStyle name="20 % - Akzent3 3 3 2 3 7" xfId="6639"/>
    <cellStyle name="20 % - Akzent3 3 3 2 3 8" xfId="6640"/>
    <cellStyle name="20 % - Akzent3 3 3 2 3 9" xfId="6641"/>
    <cellStyle name="20 % - Akzent3 3 3 3" xfId="6642"/>
    <cellStyle name="20 % - Akzent3 3 3 3 2" xfId="6643"/>
    <cellStyle name="20 % - Akzent3 3 3 3 2 2" xfId="6644"/>
    <cellStyle name="20 % - Akzent3 3 3 3 2 2 2" xfId="6645"/>
    <cellStyle name="20 % - Akzent3 3 3 3 2 2 2 2" xfId="6646"/>
    <cellStyle name="20 % - Akzent3 3 3 3 2 2 2 3" xfId="6647"/>
    <cellStyle name="20 % - Akzent3 3 3 3 2 2 2 4" xfId="6648"/>
    <cellStyle name="20 % - Akzent3 3 3 3 2 2 2 5" xfId="6649"/>
    <cellStyle name="20 % - Akzent3 3 3 3 2 2 3" xfId="6650"/>
    <cellStyle name="20 % - Akzent3 3 3 3 2 2 4" xfId="6651"/>
    <cellStyle name="20 % - Akzent3 3 3 3 2 2 5" xfId="6652"/>
    <cellStyle name="20 % - Akzent3 3 3 3 2 2 6" xfId="6653"/>
    <cellStyle name="20 % - Akzent3 3 3 3 2 3" xfId="6654"/>
    <cellStyle name="20 % - Akzent3 3 3 3 2 3 2" xfId="6655"/>
    <cellStyle name="20 % - Akzent3 3 3 3 2 3 3" xfId="6656"/>
    <cellStyle name="20 % - Akzent3 3 3 3 2 3 4" xfId="6657"/>
    <cellStyle name="20 % - Akzent3 3 3 3 2 3 5" xfId="6658"/>
    <cellStyle name="20 % - Akzent3 3 3 3 2 4" xfId="6659"/>
    <cellStyle name="20 % - Akzent3 3 3 3 2 4 2" xfId="6660"/>
    <cellStyle name="20 % - Akzent3 3 3 3 2 4 3" xfId="6661"/>
    <cellStyle name="20 % - Akzent3 3 3 3 2 4 4" xfId="6662"/>
    <cellStyle name="20 % - Akzent3 3 3 3 2 4 5" xfId="6663"/>
    <cellStyle name="20 % - Akzent3 3 3 3 2 5" xfId="6664"/>
    <cellStyle name="20 % - Akzent3 3 3 3 2 6" xfId="6665"/>
    <cellStyle name="20 % - Akzent3 3 3 3 2 7" xfId="6666"/>
    <cellStyle name="20 % - Akzent3 3 3 3 2 8" xfId="6667"/>
    <cellStyle name="20 % - Akzent3 3 3 3 3" xfId="6668"/>
    <cellStyle name="20 % - Akzent3 3 3 3 3 2" xfId="6669"/>
    <cellStyle name="20 % - Akzent3 3 3 3 3 2 2" xfId="6670"/>
    <cellStyle name="20 % - Akzent3 3 3 3 3 2 3" xfId="6671"/>
    <cellStyle name="20 % - Akzent3 3 3 3 3 2 4" xfId="6672"/>
    <cellStyle name="20 % - Akzent3 3 3 3 3 2 5" xfId="6673"/>
    <cellStyle name="20 % - Akzent3 3 3 3 3 3" xfId="6674"/>
    <cellStyle name="20 % - Akzent3 3 3 3 3 4" xfId="6675"/>
    <cellStyle name="20 % - Akzent3 3 3 3 3 5" xfId="6676"/>
    <cellStyle name="20 % - Akzent3 3 3 3 3 6" xfId="6677"/>
    <cellStyle name="20 % - Akzent3 3 3 3 4" xfId="6678"/>
    <cellStyle name="20 % - Akzent3 3 3 3 4 2" xfId="6679"/>
    <cellStyle name="20 % - Akzent3 3 3 3 4 3" xfId="6680"/>
    <cellStyle name="20 % - Akzent3 3 3 3 4 4" xfId="6681"/>
    <cellStyle name="20 % - Akzent3 3 3 3 4 5" xfId="6682"/>
    <cellStyle name="20 % - Akzent3 3 3 3 5" xfId="6683"/>
    <cellStyle name="20 % - Akzent3 3 3 3 5 2" xfId="6684"/>
    <cellStyle name="20 % - Akzent3 3 3 3 5 3" xfId="6685"/>
    <cellStyle name="20 % - Akzent3 3 3 3 5 4" xfId="6686"/>
    <cellStyle name="20 % - Akzent3 3 3 3 5 5" xfId="6687"/>
    <cellStyle name="20 % - Akzent3 3 3 3 6" xfId="6688"/>
    <cellStyle name="20 % - Akzent3 3 3 3 7" xfId="6689"/>
    <cellStyle name="20 % - Akzent3 3 3 3 8" xfId="6690"/>
    <cellStyle name="20 % - Akzent3 3 3 3 9" xfId="6691"/>
    <cellStyle name="20 % - Akzent3 3 3 4" xfId="6692"/>
    <cellStyle name="20 % - Akzent3 3 3 4 2" xfId="6693"/>
    <cellStyle name="20 % - Akzent3 3 3 4 2 2" xfId="6694"/>
    <cellStyle name="20 % - Akzent3 3 3 4 2 2 2" xfId="6695"/>
    <cellStyle name="20 % - Akzent3 3 3 4 2 2 2 2" xfId="6696"/>
    <cellStyle name="20 % - Akzent3 3 3 4 2 2 2 3" xfId="6697"/>
    <cellStyle name="20 % - Akzent3 3 3 4 2 2 2 4" xfId="6698"/>
    <cellStyle name="20 % - Akzent3 3 3 4 2 2 2 5" xfId="6699"/>
    <cellStyle name="20 % - Akzent3 3 3 4 2 2 3" xfId="6700"/>
    <cellStyle name="20 % - Akzent3 3 3 4 2 2 4" xfId="6701"/>
    <cellStyle name="20 % - Akzent3 3 3 4 2 2 5" xfId="6702"/>
    <cellStyle name="20 % - Akzent3 3 3 4 2 2 6" xfId="6703"/>
    <cellStyle name="20 % - Akzent3 3 3 4 2 3" xfId="6704"/>
    <cellStyle name="20 % - Akzent3 3 3 4 2 3 2" xfId="6705"/>
    <cellStyle name="20 % - Akzent3 3 3 4 2 3 3" xfId="6706"/>
    <cellStyle name="20 % - Akzent3 3 3 4 2 3 4" xfId="6707"/>
    <cellStyle name="20 % - Akzent3 3 3 4 2 3 5" xfId="6708"/>
    <cellStyle name="20 % - Akzent3 3 3 4 2 4" xfId="6709"/>
    <cellStyle name="20 % - Akzent3 3 3 4 2 4 2" xfId="6710"/>
    <cellStyle name="20 % - Akzent3 3 3 4 2 4 3" xfId="6711"/>
    <cellStyle name="20 % - Akzent3 3 3 4 2 4 4" xfId="6712"/>
    <cellStyle name="20 % - Akzent3 3 3 4 2 4 5" xfId="6713"/>
    <cellStyle name="20 % - Akzent3 3 3 4 2 5" xfId="6714"/>
    <cellStyle name="20 % - Akzent3 3 3 4 2 6" xfId="6715"/>
    <cellStyle name="20 % - Akzent3 3 3 4 2 7" xfId="6716"/>
    <cellStyle name="20 % - Akzent3 3 3 4 2 8" xfId="6717"/>
    <cellStyle name="20 % - Akzent3 3 3 4 3" xfId="6718"/>
    <cellStyle name="20 % - Akzent3 3 3 4 3 2" xfId="6719"/>
    <cellStyle name="20 % - Akzent3 3 3 4 3 2 2" xfId="6720"/>
    <cellStyle name="20 % - Akzent3 3 3 4 3 2 3" xfId="6721"/>
    <cellStyle name="20 % - Akzent3 3 3 4 3 2 4" xfId="6722"/>
    <cellStyle name="20 % - Akzent3 3 3 4 3 2 5" xfId="6723"/>
    <cellStyle name="20 % - Akzent3 3 3 4 3 3" xfId="6724"/>
    <cellStyle name="20 % - Akzent3 3 3 4 3 4" xfId="6725"/>
    <cellStyle name="20 % - Akzent3 3 3 4 3 5" xfId="6726"/>
    <cellStyle name="20 % - Akzent3 3 3 4 3 6" xfId="6727"/>
    <cellStyle name="20 % - Akzent3 3 3 4 4" xfId="6728"/>
    <cellStyle name="20 % - Akzent3 3 3 4 4 2" xfId="6729"/>
    <cellStyle name="20 % - Akzent3 3 3 4 4 3" xfId="6730"/>
    <cellStyle name="20 % - Akzent3 3 3 4 4 4" xfId="6731"/>
    <cellStyle name="20 % - Akzent3 3 3 4 4 5" xfId="6732"/>
    <cellStyle name="20 % - Akzent3 3 3 4 5" xfId="6733"/>
    <cellStyle name="20 % - Akzent3 3 3 4 5 2" xfId="6734"/>
    <cellStyle name="20 % - Akzent3 3 3 4 5 3" xfId="6735"/>
    <cellStyle name="20 % - Akzent3 3 3 4 5 4" xfId="6736"/>
    <cellStyle name="20 % - Akzent3 3 3 4 5 5" xfId="6737"/>
    <cellStyle name="20 % - Akzent3 3 3 4 6" xfId="6738"/>
    <cellStyle name="20 % - Akzent3 3 3 4 7" xfId="6739"/>
    <cellStyle name="20 % - Akzent3 3 3 4 8" xfId="6740"/>
    <cellStyle name="20 % - Akzent3 3 3 4 9" xfId="6741"/>
    <cellStyle name="20 % - Akzent3 3 4" xfId="6742"/>
    <cellStyle name="20 % - Akzent3 3 4 2" xfId="6743"/>
    <cellStyle name="20 % - Akzent3 3 4 2 2" xfId="6744"/>
    <cellStyle name="20 % - Akzent3 3 4 2 2 2" xfId="6745"/>
    <cellStyle name="20 % - Akzent3 3 4 2 2 2 2" xfId="6746"/>
    <cellStyle name="20 % - Akzent3 3 4 2 2 2 2 2" xfId="6747"/>
    <cellStyle name="20 % - Akzent3 3 4 2 2 2 2 2 2" xfId="6748"/>
    <cellStyle name="20 % - Akzent3 3 4 2 2 2 2 2 3" xfId="6749"/>
    <cellStyle name="20 % - Akzent3 3 4 2 2 2 2 2 4" xfId="6750"/>
    <cellStyle name="20 % - Akzent3 3 4 2 2 2 2 2 5" xfId="6751"/>
    <cellStyle name="20 % - Akzent3 3 4 2 2 2 2 3" xfId="6752"/>
    <cellStyle name="20 % - Akzent3 3 4 2 2 2 2 4" xfId="6753"/>
    <cellStyle name="20 % - Akzent3 3 4 2 2 2 2 5" xfId="6754"/>
    <cellStyle name="20 % - Akzent3 3 4 2 2 2 2 6" xfId="6755"/>
    <cellStyle name="20 % - Akzent3 3 4 2 2 2 3" xfId="6756"/>
    <cellStyle name="20 % - Akzent3 3 4 2 2 2 3 2" xfId="6757"/>
    <cellStyle name="20 % - Akzent3 3 4 2 2 2 3 3" xfId="6758"/>
    <cellStyle name="20 % - Akzent3 3 4 2 2 2 3 4" xfId="6759"/>
    <cellStyle name="20 % - Akzent3 3 4 2 2 2 3 5" xfId="6760"/>
    <cellStyle name="20 % - Akzent3 3 4 2 2 2 4" xfId="6761"/>
    <cellStyle name="20 % - Akzent3 3 4 2 2 2 4 2" xfId="6762"/>
    <cellStyle name="20 % - Akzent3 3 4 2 2 2 4 3" xfId="6763"/>
    <cellStyle name="20 % - Akzent3 3 4 2 2 2 4 4" xfId="6764"/>
    <cellStyle name="20 % - Akzent3 3 4 2 2 2 4 5" xfId="6765"/>
    <cellStyle name="20 % - Akzent3 3 4 2 2 2 5" xfId="6766"/>
    <cellStyle name="20 % - Akzent3 3 4 2 2 2 6" xfId="6767"/>
    <cellStyle name="20 % - Akzent3 3 4 2 2 2 7" xfId="6768"/>
    <cellStyle name="20 % - Akzent3 3 4 2 2 2 8" xfId="6769"/>
    <cellStyle name="20 % - Akzent3 3 4 2 2 3" xfId="6770"/>
    <cellStyle name="20 % - Akzent3 3 4 2 2 3 2" xfId="6771"/>
    <cellStyle name="20 % - Akzent3 3 4 2 2 3 2 2" xfId="6772"/>
    <cellStyle name="20 % - Akzent3 3 4 2 2 3 2 3" xfId="6773"/>
    <cellStyle name="20 % - Akzent3 3 4 2 2 3 2 4" xfId="6774"/>
    <cellStyle name="20 % - Akzent3 3 4 2 2 3 2 5" xfId="6775"/>
    <cellStyle name="20 % - Akzent3 3 4 2 2 3 3" xfId="6776"/>
    <cellStyle name="20 % - Akzent3 3 4 2 2 3 4" xfId="6777"/>
    <cellStyle name="20 % - Akzent3 3 4 2 2 3 5" xfId="6778"/>
    <cellStyle name="20 % - Akzent3 3 4 2 2 3 6" xfId="6779"/>
    <cellStyle name="20 % - Akzent3 3 4 2 2 4" xfId="6780"/>
    <cellStyle name="20 % - Akzent3 3 4 2 2 4 2" xfId="6781"/>
    <cellStyle name="20 % - Akzent3 3 4 2 2 4 3" xfId="6782"/>
    <cellStyle name="20 % - Akzent3 3 4 2 2 4 4" xfId="6783"/>
    <cellStyle name="20 % - Akzent3 3 4 2 2 4 5" xfId="6784"/>
    <cellStyle name="20 % - Akzent3 3 4 2 2 5" xfId="6785"/>
    <cellStyle name="20 % - Akzent3 3 4 2 2 5 2" xfId="6786"/>
    <cellStyle name="20 % - Akzent3 3 4 2 2 5 3" xfId="6787"/>
    <cellStyle name="20 % - Akzent3 3 4 2 2 5 4" xfId="6788"/>
    <cellStyle name="20 % - Akzent3 3 4 2 2 5 5" xfId="6789"/>
    <cellStyle name="20 % - Akzent3 3 4 2 2 6" xfId="6790"/>
    <cellStyle name="20 % - Akzent3 3 4 2 2 7" xfId="6791"/>
    <cellStyle name="20 % - Akzent3 3 4 2 2 8" xfId="6792"/>
    <cellStyle name="20 % - Akzent3 3 4 2 2 9" xfId="6793"/>
    <cellStyle name="20 % - Akzent3 3 4 3" xfId="6794"/>
    <cellStyle name="20 % - Akzent3 3 4 3 2" xfId="6795"/>
    <cellStyle name="20 % - Akzent3 3 4 3 2 2" xfId="6796"/>
    <cellStyle name="20 % - Akzent3 3 4 3 2 2 2" xfId="6797"/>
    <cellStyle name="20 % - Akzent3 3 4 3 2 2 2 2" xfId="6798"/>
    <cellStyle name="20 % - Akzent3 3 4 3 2 2 2 3" xfId="6799"/>
    <cellStyle name="20 % - Akzent3 3 4 3 2 2 2 4" xfId="6800"/>
    <cellStyle name="20 % - Akzent3 3 4 3 2 2 2 5" xfId="6801"/>
    <cellStyle name="20 % - Akzent3 3 4 3 2 2 3" xfId="6802"/>
    <cellStyle name="20 % - Akzent3 3 4 3 2 2 4" xfId="6803"/>
    <cellStyle name="20 % - Akzent3 3 4 3 2 2 5" xfId="6804"/>
    <cellStyle name="20 % - Akzent3 3 4 3 2 2 6" xfId="6805"/>
    <cellStyle name="20 % - Akzent3 3 4 3 2 3" xfId="6806"/>
    <cellStyle name="20 % - Akzent3 3 4 3 2 3 2" xfId="6807"/>
    <cellStyle name="20 % - Akzent3 3 4 3 2 3 3" xfId="6808"/>
    <cellStyle name="20 % - Akzent3 3 4 3 2 3 4" xfId="6809"/>
    <cellStyle name="20 % - Akzent3 3 4 3 2 3 5" xfId="6810"/>
    <cellStyle name="20 % - Akzent3 3 4 3 2 4" xfId="6811"/>
    <cellStyle name="20 % - Akzent3 3 4 3 2 4 2" xfId="6812"/>
    <cellStyle name="20 % - Akzent3 3 4 3 2 4 3" xfId="6813"/>
    <cellStyle name="20 % - Akzent3 3 4 3 2 4 4" xfId="6814"/>
    <cellStyle name="20 % - Akzent3 3 4 3 2 4 5" xfId="6815"/>
    <cellStyle name="20 % - Akzent3 3 4 3 2 5" xfId="6816"/>
    <cellStyle name="20 % - Akzent3 3 4 3 2 6" xfId="6817"/>
    <cellStyle name="20 % - Akzent3 3 4 3 2 7" xfId="6818"/>
    <cellStyle name="20 % - Akzent3 3 4 3 2 8" xfId="6819"/>
    <cellStyle name="20 % - Akzent3 3 4 3 3" xfId="6820"/>
    <cellStyle name="20 % - Akzent3 3 4 3 3 2" xfId="6821"/>
    <cellStyle name="20 % - Akzent3 3 4 3 3 2 2" xfId="6822"/>
    <cellStyle name="20 % - Akzent3 3 4 3 3 2 3" xfId="6823"/>
    <cellStyle name="20 % - Akzent3 3 4 3 3 2 4" xfId="6824"/>
    <cellStyle name="20 % - Akzent3 3 4 3 3 2 5" xfId="6825"/>
    <cellStyle name="20 % - Akzent3 3 4 3 3 3" xfId="6826"/>
    <cellStyle name="20 % - Akzent3 3 4 3 3 4" xfId="6827"/>
    <cellStyle name="20 % - Akzent3 3 4 3 3 5" xfId="6828"/>
    <cellStyle name="20 % - Akzent3 3 4 3 3 6" xfId="6829"/>
    <cellStyle name="20 % - Akzent3 3 4 3 4" xfId="6830"/>
    <cellStyle name="20 % - Akzent3 3 4 3 4 2" xfId="6831"/>
    <cellStyle name="20 % - Akzent3 3 4 3 4 3" xfId="6832"/>
    <cellStyle name="20 % - Akzent3 3 4 3 4 4" xfId="6833"/>
    <cellStyle name="20 % - Akzent3 3 4 3 4 5" xfId="6834"/>
    <cellStyle name="20 % - Akzent3 3 4 3 5" xfId="6835"/>
    <cellStyle name="20 % - Akzent3 3 4 3 5 2" xfId="6836"/>
    <cellStyle name="20 % - Akzent3 3 4 3 5 3" xfId="6837"/>
    <cellStyle name="20 % - Akzent3 3 4 3 5 4" xfId="6838"/>
    <cellStyle name="20 % - Akzent3 3 4 3 5 5" xfId="6839"/>
    <cellStyle name="20 % - Akzent3 3 4 3 6" xfId="6840"/>
    <cellStyle name="20 % - Akzent3 3 4 3 7" xfId="6841"/>
    <cellStyle name="20 % - Akzent3 3 4 3 8" xfId="6842"/>
    <cellStyle name="20 % - Akzent3 3 4 3 9" xfId="6843"/>
    <cellStyle name="20 % - Akzent3 3 5" xfId="6844"/>
    <cellStyle name="20 % - Akzent3 3 5 2" xfId="6845"/>
    <cellStyle name="20 % - Akzent3 3 5 2 2" xfId="6846"/>
    <cellStyle name="20 % - Akzent3 3 5 2 2 2" xfId="6847"/>
    <cellStyle name="20 % - Akzent3 3 5 2 2 2 2" xfId="6848"/>
    <cellStyle name="20 % - Akzent3 3 5 2 2 2 2 2" xfId="6849"/>
    <cellStyle name="20 % - Akzent3 3 5 2 2 2 2 3" xfId="6850"/>
    <cellStyle name="20 % - Akzent3 3 5 2 2 2 2 4" xfId="6851"/>
    <cellStyle name="20 % - Akzent3 3 5 2 2 2 2 5" xfId="6852"/>
    <cellStyle name="20 % - Akzent3 3 5 2 2 2 3" xfId="6853"/>
    <cellStyle name="20 % - Akzent3 3 5 2 2 2 4" xfId="6854"/>
    <cellStyle name="20 % - Akzent3 3 5 2 2 2 5" xfId="6855"/>
    <cellStyle name="20 % - Akzent3 3 5 2 2 2 6" xfId="6856"/>
    <cellStyle name="20 % - Akzent3 3 5 2 2 3" xfId="6857"/>
    <cellStyle name="20 % - Akzent3 3 5 2 2 3 2" xfId="6858"/>
    <cellStyle name="20 % - Akzent3 3 5 2 2 3 3" xfId="6859"/>
    <cellStyle name="20 % - Akzent3 3 5 2 2 3 4" xfId="6860"/>
    <cellStyle name="20 % - Akzent3 3 5 2 2 3 5" xfId="6861"/>
    <cellStyle name="20 % - Akzent3 3 5 2 2 4" xfId="6862"/>
    <cellStyle name="20 % - Akzent3 3 5 2 2 4 2" xfId="6863"/>
    <cellStyle name="20 % - Akzent3 3 5 2 2 4 3" xfId="6864"/>
    <cellStyle name="20 % - Akzent3 3 5 2 2 4 4" xfId="6865"/>
    <cellStyle name="20 % - Akzent3 3 5 2 2 4 5" xfId="6866"/>
    <cellStyle name="20 % - Akzent3 3 5 2 2 5" xfId="6867"/>
    <cellStyle name="20 % - Akzent3 3 5 2 2 6" xfId="6868"/>
    <cellStyle name="20 % - Akzent3 3 5 2 2 7" xfId="6869"/>
    <cellStyle name="20 % - Akzent3 3 5 2 2 8" xfId="6870"/>
    <cellStyle name="20 % - Akzent3 3 5 2 3" xfId="6871"/>
    <cellStyle name="20 % - Akzent3 3 5 2 3 2" xfId="6872"/>
    <cellStyle name="20 % - Akzent3 3 5 2 3 2 2" xfId="6873"/>
    <cellStyle name="20 % - Akzent3 3 5 2 3 2 3" xfId="6874"/>
    <cellStyle name="20 % - Akzent3 3 5 2 3 2 4" xfId="6875"/>
    <cellStyle name="20 % - Akzent3 3 5 2 3 2 5" xfId="6876"/>
    <cellStyle name="20 % - Akzent3 3 5 2 3 3" xfId="6877"/>
    <cellStyle name="20 % - Akzent3 3 5 2 3 4" xfId="6878"/>
    <cellStyle name="20 % - Akzent3 3 5 2 3 5" xfId="6879"/>
    <cellStyle name="20 % - Akzent3 3 5 2 3 6" xfId="6880"/>
    <cellStyle name="20 % - Akzent3 3 5 2 4" xfId="6881"/>
    <cellStyle name="20 % - Akzent3 3 5 2 4 2" xfId="6882"/>
    <cellStyle name="20 % - Akzent3 3 5 2 4 3" xfId="6883"/>
    <cellStyle name="20 % - Akzent3 3 5 2 4 4" xfId="6884"/>
    <cellStyle name="20 % - Akzent3 3 5 2 4 5" xfId="6885"/>
    <cellStyle name="20 % - Akzent3 3 5 2 5" xfId="6886"/>
    <cellStyle name="20 % - Akzent3 3 5 2 5 2" xfId="6887"/>
    <cellStyle name="20 % - Akzent3 3 5 2 5 3" xfId="6888"/>
    <cellStyle name="20 % - Akzent3 3 5 2 5 4" xfId="6889"/>
    <cellStyle name="20 % - Akzent3 3 5 2 5 5" xfId="6890"/>
    <cellStyle name="20 % - Akzent3 3 5 2 6" xfId="6891"/>
    <cellStyle name="20 % - Akzent3 3 5 2 7" xfId="6892"/>
    <cellStyle name="20 % - Akzent3 3 5 2 8" xfId="6893"/>
    <cellStyle name="20 % - Akzent3 3 5 2 9" xfId="6894"/>
    <cellStyle name="20 % - Akzent3 3 5 3" xfId="6895"/>
    <cellStyle name="20 % - Akzent3 3 5 3 2" xfId="6896"/>
    <cellStyle name="20 % - Akzent3 3 5 3 2 2" xfId="6897"/>
    <cellStyle name="20 % - Akzent3 3 5 3 2 2 2" xfId="6898"/>
    <cellStyle name="20 % - Akzent3 3 5 3 2 2 2 2" xfId="6899"/>
    <cellStyle name="20 % - Akzent3 3 5 3 2 2 2 3" xfId="6900"/>
    <cellStyle name="20 % - Akzent3 3 5 3 2 2 2 4" xfId="6901"/>
    <cellStyle name="20 % - Akzent3 3 5 3 2 2 2 5" xfId="6902"/>
    <cellStyle name="20 % - Akzent3 3 5 3 2 2 3" xfId="6903"/>
    <cellStyle name="20 % - Akzent3 3 5 3 2 2 4" xfId="6904"/>
    <cellStyle name="20 % - Akzent3 3 5 3 2 2 5" xfId="6905"/>
    <cellStyle name="20 % - Akzent3 3 5 3 2 2 6" xfId="6906"/>
    <cellStyle name="20 % - Akzent3 3 5 3 2 3" xfId="6907"/>
    <cellStyle name="20 % - Akzent3 3 5 3 2 3 2" xfId="6908"/>
    <cellStyle name="20 % - Akzent3 3 5 3 2 3 3" xfId="6909"/>
    <cellStyle name="20 % - Akzent3 3 5 3 2 3 4" xfId="6910"/>
    <cellStyle name="20 % - Akzent3 3 5 3 2 3 5" xfId="6911"/>
    <cellStyle name="20 % - Akzent3 3 5 3 2 4" xfId="6912"/>
    <cellStyle name="20 % - Akzent3 3 5 3 2 4 2" xfId="6913"/>
    <cellStyle name="20 % - Akzent3 3 5 3 2 4 3" xfId="6914"/>
    <cellStyle name="20 % - Akzent3 3 5 3 2 4 4" xfId="6915"/>
    <cellStyle name="20 % - Akzent3 3 5 3 2 4 5" xfId="6916"/>
    <cellStyle name="20 % - Akzent3 3 5 3 2 5" xfId="6917"/>
    <cellStyle name="20 % - Akzent3 3 5 3 2 6" xfId="6918"/>
    <cellStyle name="20 % - Akzent3 3 5 3 2 7" xfId="6919"/>
    <cellStyle name="20 % - Akzent3 3 5 3 2 8" xfId="6920"/>
    <cellStyle name="20 % - Akzent3 3 5 3 3" xfId="6921"/>
    <cellStyle name="20 % - Akzent3 3 5 3 3 2" xfId="6922"/>
    <cellStyle name="20 % - Akzent3 3 5 3 3 2 2" xfId="6923"/>
    <cellStyle name="20 % - Akzent3 3 5 3 3 2 3" xfId="6924"/>
    <cellStyle name="20 % - Akzent3 3 5 3 3 2 4" xfId="6925"/>
    <cellStyle name="20 % - Akzent3 3 5 3 3 2 5" xfId="6926"/>
    <cellStyle name="20 % - Akzent3 3 5 3 3 3" xfId="6927"/>
    <cellStyle name="20 % - Akzent3 3 5 3 3 4" xfId="6928"/>
    <cellStyle name="20 % - Akzent3 3 5 3 3 5" xfId="6929"/>
    <cellStyle name="20 % - Akzent3 3 5 3 3 6" xfId="6930"/>
    <cellStyle name="20 % - Akzent3 3 5 3 4" xfId="6931"/>
    <cellStyle name="20 % - Akzent3 3 5 3 4 2" xfId="6932"/>
    <cellStyle name="20 % - Akzent3 3 5 3 4 3" xfId="6933"/>
    <cellStyle name="20 % - Akzent3 3 5 3 4 4" xfId="6934"/>
    <cellStyle name="20 % - Akzent3 3 5 3 4 5" xfId="6935"/>
    <cellStyle name="20 % - Akzent3 3 5 3 5" xfId="6936"/>
    <cellStyle name="20 % - Akzent3 3 5 3 5 2" xfId="6937"/>
    <cellStyle name="20 % - Akzent3 3 5 3 5 3" xfId="6938"/>
    <cellStyle name="20 % - Akzent3 3 5 3 5 4" xfId="6939"/>
    <cellStyle name="20 % - Akzent3 3 5 3 5 5" xfId="6940"/>
    <cellStyle name="20 % - Akzent3 3 5 3 6" xfId="6941"/>
    <cellStyle name="20 % - Akzent3 3 5 3 7" xfId="6942"/>
    <cellStyle name="20 % - Akzent3 3 5 3 8" xfId="6943"/>
    <cellStyle name="20 % - Akzent3 3 5 3 9" xfId="6944"/>
    <cellStyle name="20 % - Akzent3 3 6" xfId="6945"/>
    <cellStyle name="20 % - Akzent3 3 6 2" xfId="6946"/>
    <cellStyle name="20 % - Akzent3 3 6 2 2" xfId="6947"/>
    <cellStyle name="20 % - Akzent3 3 6 2 2 2" xfId="6948"/>
    <cellStyle name="20 % - Akzent3 3 6 2 2 2 2" xfId="6949"/>
    <cellStyle name="20 % - Akzent3 3 6 2 2 2 2 2" xfId="6950"/>
    <cellStyle name="20 % - Akzent3 3 6 2 2 2 2 3" xfId="6951"/>
    <cellStyle name="20 % - Akzent3 3 6 2 2 2 2 4" xfId="6952"/>
    <cellStyle name="20 % - Akzent3 3 6 2 2 2 2 5" xfId="6953"/>
    <cellStyle name="20 % - Akzent3 3 6 2 2 2 3" xfId="6954"/>
    <cellStyle name="20 % - Akzent3 3 6 2 2 2 4" xfId="6955"/>
    <cellStyle name="20 % - Akzent3 3 6 2 2 2 5" xfId="6956"/>
    <cellStyle name="20 % - Akzent3 3 6 2 2 2 6" xfId="6957"/>
    <cellStyle name="20 % - Akzent3 3 6 2 2 3" xfId="6958"/>
    <cellStyle name="20 % - Akzent3 3 6 2 2 3 2" xfId="6959"/>
    <cellStyle name="20 % - Akzent3 3 6 2 2 3 3" xfId="6960"/>
    <cellStyle name="20 % - Akzent3 3 6 2 2 3 4" xfId="6961"/>
    <cellStyle name="20 % - Akzent3 3 6 2 2 3 5" xfId="6962"/>
    <cellStyle name="20 % - Akzent3 3 6 2 2 4" xfId="6963"/>
    <cellStyle name="20 % - Akzent3 3 6 2 2 4 2" xfId="6964"/>
    <cellStyle name="20 % - Akzent3 3 6 2 2 4 3" xfId="6965"/>
    <cellStyle name="20 % - Akzent3 3 6 2 2 4 4" xfId="6966"/>
    <cellStyle name="20 % - Akzent3 3 6 2 2 4 5" xfId="6967"/>
    <cellStyle name="20 % - Akzent3 3 6 2 2 5" xfId="6968"/>
    <cellStyle name="20 % - Akzent3 3 6 2 2 6" xfId="6969"/>
    <cellStyle name="20 % - Akzent3 3 6 2 2 7" xfId="6970"/>
    <cellStyle name="20 % - Akzent3 3 6 2 2 8" xfId="6971"/>
    <cellStyle name="20 % - Akzent3 3 6 2 3" xfId="6972"/>
    <cellStyle name="20 % - Akzent3 3 6 2 3 2" xfId="6973"/>
    <cellStyle name="20 % - Akzent3 3 6 2 3 2 2" xfId="6974"/>
    <cellStyle name="20 % - Akzent3 3 6 2 3 2 3" xfId="6975"/>
    <cellStyle name="20 % - Akzent3 3 6 2 3 2 4" xfId="6976"/>
    <cellStyle name="20 % - Akzent3 3 6 2 3 2 5" xfId="6977"/>
    <cellStyle name="20 % - Akzent3 3 6 2 3 3" xfId="6978"/>
    <cellStyle name="20 % - Akzent3 3 6 2 3 4" xfId="6979"/>
    <cellStyle name="20 % - Akzent3 3 6 2 3 5" xfId="6980"/>
    <cellStyle name="20 % - Akzent3 3 6 2 3 6" xfId="6981"/>
    <cellStyle name="20 % - Akzent3 3 6 2 4" xfId="6982"/>
    <cellStyle name="20 % - Akzent3 3 6 2 4 2" xfId="6983"/>
    <cellStyle name="20 % - Akzent3 3 6 2 4 3" xfId="6984"/>
    <cellStyle name="20 % - Akzent3 3 6 2 4 4" xfId="6985"/>
    <cellStyle name="20 % - Akzent3 3 6 2 4 5" xfId="6986"/>
    <cellStyle name="20 % - Akzent3 3 6 2 5" xfId="6987"/>
    <cellStyle name="20 % - Akzent3 3 6 2 5 2" xfId="6988"/>
    <cellStyle name="20 % - Akzent3 3 6 2 5 3" xfId="6989"/>
    <cellStyle name="20 % - Akzent3 3 6 2 5 4" xfId="6990"/>
    <cellStyle name="20 % - Akzent3 3 6 2 5 5" xfId="6991"/>
    <cellStyle name="20 % - Akzent3 3 6 2 6" xfId="6992"/>
    <cellStyle name="20 % - Akzent3 3 6 2 7" xfId="6993"/>
    <cellStyle name="20 % - Akzent3 3 6 2 8" xfId="6994"/>
    <cellStyle name="20 % - Akzent3 3 6 2 9" xfId="6995"/>
    <cellStyle name="20 % - Akzent3 3 7" xfId="6996"/>
    <cellStyle name="20 % - Akzent3 3 7 2" xfId="6997"/>
    <cellStyle name="20 % - Akzent3 3 7 2 2" xfId="6998"/>
    <cellStyle name="20 % - Akzent3 3 7 2 2 2" xfId="6999"/>
    <cellStyle name="20 % - Akzent3 3 7 2 2 2 2" xfId="7000"/>
    <cellStyle name="20 % - Akzent3 3 7 2 2 2 3" xfId="7001"/>
    <cellStyle name="20 % - Akzent3 3 7 2 2 2 4" xfId="7002"/>
    <cellStyle name="20 % - Akzent3 3 7 2 2 2 5" xfId="7003"/>
    <cellStyle name="20 % - Akzent3 3 7 2 2 3" xfId="7004"/>
    <cellStyle name="20 % - Akzent3 3 7 2 2 4" xfId="7005"/>
    <cellStyle name="20 % - Akzent3 3 7 2 2 5" xfId="7006"/>
    <cellStyle name="20 % - Akzent3 3 7 2 2 6" xfId="7007"/>
    <cellStyle name="20 % - Akzent3 3 7 2 3" xfId="7008"/>
    <cellStyle name="20 % - Akzent3 3 7 2 3 2" xfId="7009"/>
    <cellStyle name="20 % - Akzent3 3 7 2 3 3" xfId="7010"/>
    <cellStyle name="20 % - Akzent3 3 7 2 3 4" xfId="7011"/>
    <cellStyle name="20 % - Akzent3 3 7 2 3 5" xfId="7012"/>
    <cellStyle name="20 % - Akzent3 3 7 2 4" xfId="7013"/>
    <cellStyle name="20 % - Akzent3 3 7 2 4 2" xfId="7014"/>
    <cellStyle name="20 % - Akzent3 3 7 2 4 3" xfId="7015"/>
    <cellStyle name="20 % - Akzent3 3 7 2 4 4" xfId="7016"/>
    <cellStyle name="20 % - Akzent3 3 7 2 4 5" xfId="7017"/>
    <cellStyle name="20 % - Akzent3 3 7 2 5" xfId="7018"/>
    <cellStyle name="20 % - Akzent3 3 7 2 6" xfId="7019"/>
    <cellStyle name="20 % - Akzent3 3 7 2 7" xfId="7020"/>
    <cellStyle name="20 % - Akzent3 3 7 2 8" xfId="7021"/>
    <cellStyle name="20 % - Akzent3 3 7 3" xfId="7022"/>
    <cellStyle name="20 % - Akzent3 3 7 3 2" xfId="7023"/>
    <cellStyle name="20 % - Akzent3 3 7 3 2 2" xfId="7024"/>
    <cellStyle name="20 % - Akzent3 3 7 3 2 3" xfId="7025"/>
    <cellStyle name="20 % - Akzent3 3 7 3 2 4" xfId="7026"/>
    <cellStyle name="20 % - Akzent3 3 7 3 2 5" xfId="7027"/>
    <cellStyle name="20 % - Akzent3 3 7 3 3" xfId="7028"/>
    <cellStyle name="20 % - Akzent3 3 7 3 4" xfId="7029"/>
    <cellStyle name="20 % - Akzent3 3 7 3 5" xfId="7030"/>
    <cellStyle name="20 % - Akzent3 3 7 3 6" xfId="7031"/>
    <cellStyle name="20 % - Akzent3 3 7 4" xfId="7032"/>
    <cellStyle name="20 % - Akzent3 3 7 4 2" xfId="7033"/>
    <cellStyle name="20 % - Akzent3 3 7 4 3" xfId="7034"/>
    <cellStyle name="20 % - Akzent3 3 7 4 4" xfId="7035"/>
    <cellStyle name="20 % - Akzent3 3 7 4 5" xfId="7036"/>
    <cellStyle name="20 % - Akzent3 3 7 5" xfId="7037"/>
    <cellStyle name="20 % - Akzent3 3 7 5 2" xfId="7038"/>
    <cellStyle name="20 % - Akzent3 3 7 5 3" xfId="7039"/>
    <cellStyle name="20 % - Akzent3 3 7 5 4" xfId="7040"/>
    <cellStyle name="20 % - Akzent3 3 7 5 5" xfId="7041"/>
    <cellStyle name="20 % - Akzent3 3 7 6" xfId="7042"/>
    <cellStyle name="20 % - Akzent3 3 7 7" xfId="7043"/>
    <cellStyle name="20 % - Akzent3 3 7 8" xfId="7044"/>
    <cellStyle name="20 % - Akzent3 3 7 9" xfId="7045"/>
    <cellStyle name="20 % - Akzent3 3 8" xfId="7046"/>
    <cellStyle name="20 % - Akzent3 3 8 2" xfId="7047"/>
    <cellStyle name="20 % - Akzent3 3 8 2 2" xfId="7048"/>
    <cellStyle name="20 % - Akzent3 3 8 2 2 2" xfId="7049"/>
    <cellStyle name="20 % - Akzent3 3 8 2 2 2 2" xfId="7050"/>
    <cellStyle name="20 % - Akzent3 3 8 2 2 2 3" xfId="7051"/>
    <cellStyle name="20 % - Akzent3 3 8 2 2 2 4" xfId="7052"/>
    <cellStyle name="20 % - Akzent3 3 8 2 2 2 5" xfId="7053"/>
    <cellStyle name="20 % - Akzent3 3 8 2 2 3" xfId="7054"/>
    <cellStyle name="20 % - Akzent3 3 8 2 2 4" xfId="7055"/>
    <cellStyle name="20 % - Akzent3 3 8 2 2 5" xfId="7056"/>
    <cellStyle name="20 % - Akzent3 3 8 2 2 6" xfId="7057"/>
    <cellStyle name="20 % - Akzent3 3 8 2 3" xfId="7058"/>
    <cellStyle name="20 % - Akzent3 3 8 2 3 2" xfId="7059"/>
    <cellStyle name="20 % - Akzent3 3 8 2 3 3" xfId="7060"/>
    <cellStyle name="20 % - Akzent3 3 8 2 3 4" xfId="7061"/>
    <cellStyle name="20 % - Akzent3 3 8 2 3 5" xfId="7062"/>
    <cellStyle name="20 % - Akzent3 3 8 2 4" xfId="7063"/>
    <cellStyle name="20 % - Akzent3 3 8 2 4 2" xfId="7064"/>
    <cellStyle name="20 % - Akzent3 3 8 2 4 3" xfId="7065"/>
    <cellStyle name="20 % - Akzent3 3 8 2 4 4" xfId="7066"/>
    <cellStyle name="20 % - Akzent3 3 8 2 4 5" xfId="7067"/>
    <cellStyle name="20 % - Akzent3 3 8 2 5" xfId="7068"/>
    <cellStyle name="20 % - Akzent3 3 8 2 6" xfId="7069"/>
    <cellStyle name="20 % - Akzent3 3 8 2 7" xfId="7070"/>
    <cellStyle name="20 % - Akzent3 3 8 2 8" xfId="7071"/>
    <cellStyle name="20 % - Akzent3 3 8 3" xfId="7072"/>
    <cellStyle name="20 % - Akzent3 3 8 3 2" xfId="7073"/>
    <cellStyle name="20 % - Akzent3 3 8 3 2 2" xfId="7074"/>
    <cellStyle name="20 % - Akzent3 3 8 3 2 3" xfId="7075"/>
    <cellStyle name="20 % - Akzent3 3 8 3 2 4" xfId="7076"/>
    <cellStyle name="20 % - Akzent3 3 8 3 2 5" xfId="7077"/>
    <cellStyle name="20 % - Akzent3 3 8 3 3" xfId="7078"/>
    <cellStyle name="20 % - Akzent3 3 8 3 4" xfId="7079"/>
    <cellStyle name="20 % - Akzent3 3 8 3 5" xfId="7080"/>
    <cellStyle name="20 % - Akzent3 3 8 3 6" xfId="7081"/>
    <cellStyle name="20 % - Akzent3 3 8 4" xfId="7082"/>
    <cellStyle name="20 % - Akzent3 3 8 4 2" xfId="7083"/>
    <cellStyle name="20 % - Akzent3 3 8 4 3" xfId="7084"/>
    <cellStyle name="20 % - Akzent3 3 8 4 4" xfId="7085"/>
    <cellStyle name="20 % - Akzent3 3 8 4 5" xfId="7086"/>
    <cellStyle name="20 % - Akzent3 3 8 5" xfId="7087"/>
    <cellStyle name="20 % - Akzent3 3 8 5 2" xfId="7088"/>
    <cellStyle name="20 % - Akzent3 3 8 5 3" xfId="7089"/>
    <cellStyle name="20 % - Akzent3 3 8 5 4" xfId="7090"/>
    <cellStyle name="20 % - Akzent3 3 8 5 5" xfId="7091"/>
    <cellStyle name="20 % - Akzent3 3 8 6" xfId="7092"/>
    <cellStyle name="20 % - Akzent3 3 8 7" xfId="7093"/>
    <cellStyle name="20 % - Akzent3 3 8 8" xfId="7094"/>
    <cellStyle name="20 % - Akzent3 3 8 9" xfId="7095"/>
    <cellStyle name="20 % - Akzent3 4" xfId="7096"/>
    <cellStyle name="20 % - Akzent3 4 2" xfId="7097"/>
    <cellStyle name="20 % - Akzent3 4 2 2" xfId="7098"/>
    <cellStyle name="20 % - Akzent3 4 2 2 2" xfId="7099"/>
    <cellStyle name="20 % - Akzent3 4 2 2 2 2" xfId="7100"/>
    <cellStyle name="20 % - Akzent3 4 2 2 2 2 2" xfId="7101"/>
    <cellStyle name="20 % - Akzent3 4 2 2 2 2 2 2" xfId="7102"/>
    <cellStyle name="20 % - Akzent3 4 2 2 2 2 2 2 2" xfId="7103"/>
    <cellStyle name="20 % - Akzent3 4 2 2 2 2 2 2 3" xfId="7104"/>
    <cellStyle name="20 % - Akzent3 4 2 2 2 2 2 2 4" xfId="7105"/>
    <cellStyle name="20 % - Akzent3 4 2 2 2 2 2 2 5" xfId="7106"/>
    <cellStyle name="20 % - Akzent3 4 2 2 2 2 2 3" xfId="7107"/>
    <cellStyle name="20 % - Akzent3 4 2 2 2 2 2 4" xfId="7108"/>
    <cellStyle name="20 % - Akzent3 4 2 2 2 2 2 5" xfId="7109"/>
    <cellStyle name="20 % - Akzent3 4 2 2 2 2 2 6" xfId="7110"/>
    <cellStyle name="20 % - Akzent3 4 2 2 2 2 3" xfId="7111"/>
    <cellStyle name="20 % - Akzent3 4 2 2 2 2 3 2" xfId="7112"/>
    <cellStyle name="20 % - Akzent3 4 2 2 2 2 3 3" xfId="7113"/>
    <cellStyle name="20 % - Akzent3 4 2 2 2 2 3 4" xfId="7114"/>
    <cellStyle name="20 % - Akzent3 4 2 2 2 2 3 5" xfId="7115"/>
    <cellStyle name="20 % - Akzent3 4 2 2 2 2 4" xfId="7116"/>
    <cellStyle name="20 % - Akzent3 4 2 2 2 2 4 2" xfId="7117"/>
    <cellStyle name="20 % - Akzent3 4 2 2 2 2 4 3" xfId="7118"/>
    <cellStyle name="20 % - Akzent3 4 2 2 2 2 4 4" xfId="7119"/>
    <cellStyle name="20 % - Akzent3 4 2 2 2 2 4 5" xfId="7120"/>
    <cellStyle name="20 % - Akzent3 4 2 2 2 2 5" xfId="7121"/>
    <cellStyle name="20 % - Akzent3 4 2 2 2 2 6" xfId="7122"/>
    <cellStyle name="20 % - Akzent3 4 2 2 2 2 7" xfId="7123"/>
    <cellStyle name="20 % - Akzent3 4 2 2 2 2 8" xfId="7124"/>
    <cellStyle name="20 % - Akzent3 4 2 2 2 3" xfId="7125"/>
    <cellStyle name="20 % - Akzent3 4 2 2 2 3 2" xfId="7126"/>
    <cellStyle name="20 % - Akzent3 4 2 2 2 3 2 2" xfId="7127"/>
    <cellStyle name="20 % - Akzent3 4 2 2 2 3 2 3" xfId="7128"/>
    <cellStyle name="20 % - Akzent3 4 2 2 2 3 2 4" xfId="7129"/>
    <cellStyle name="20 % - Akzent3 4 2 2 2 3 2 5" xfId="7130"/>
    <cellStyle name="20 % - Akzent3 4 2 2 2 3 3" xfId="7131"/>
    <cellStyle name="20 % - Akzent3 4 2 2 2 3 4" xfId="7132"/>
    <cellStyle name="20 % - Akzent3 4 2 2 2 3 5" xfId="7133"/>
    <cellStyle name="20 % - Akzent3 4 2 2 2 3 6" xfId="7134"/>
    <cellStyle name="20 % - Akzent3 4 2 2 2 4" xfId="7135"/>
    <cellStyle name="20 % - Akzent3 4 2 2 2 4 2" xfId="7136"/>
    <cellStyle name="20 % - Akzent3 4 2 2 2 4 3" xfId="7137"/>
    <cellStyle name="20 % - Akzent3 4 2 2 2 4 4" xfId="7138"/>
    <cellStyle name="20 % - Akzent3 4 2 2 2 4 5" xfId="7139"/>
    <cellStyle name="20 % - Akzent3 4 2 2 2 5" xfId="7140"/>
    <cellStyle name="20 % - Akzent3 4 2 2 2 5 2" xfId="7141"/>
    <cellStyle name="20 % - Akzent3 4 2 2 2 5 3" xfId="7142"/>
    <cellStyle name="20 % - Akzent3 4 2 2 2 5 4" xfId="7143"/>
    <cellStyle name="20 % - Akzent3 4 2 2 2 5 5" xfId="7144"/>
    <cellStyle name="20 % - Akzent3 4 2 2 2 6" xfId="7145"/>
    <cellStyle name="20 % - Akzent3 4 2 2 2 7" xfId="7146"/>
    <cellStyle name="20 % - Akzent3 4 2 2 2 8" xfId="7147"/>
    <cellStyle name="20 % - Akzent3 4 2 2 2 9" xfId="7148"/>
    <cellStyle name="20 % - Akzent3 4 2 2 3" xfId="7149"/>
    <cellStyle name="20 % - Akzent3 4 2 2 3 2" xfId="7150"/>
    <cellStyle name="20 % - Akzent3 4 2 2 3 2 2" xfId="7151"/>
    <cellStyle name="20 % - Akzent3 4 2 2 3 2 2 2" xfId="7152"/>
    <cellStyle name="20 % - Akzent3 4 2 2 3 2 2 2 2" xfId="7153"/>
    <cellStyle name="20 % - Akzent3 4 2 2 3 2 2 2 3" xfId="7154"/>
    <cellStyle name="20 % - Akzent3 4 2 2 3 2 2 2 4" xfId="7155"/>
    <cellStyle name="20 % - Akzent3 4 2 2 3 2 2 2 5" xfId="7156"/>
    <cellStyle name="20 % - Akzent3 4 2 2 3 2 2 3" xfId="7157"/>
    <cellStyle name="20 % - Akzent3 4 2 2 3 2 2 4" xfId="7158"/>
    <cellStyle name="20 % - Akzent3 4 2 2 3 2 2 5" xfId="7159"/>
    <cellStyle name="20 % - Akzent3 4 2 2 3 2 2 6" xfId="7160"/>
    <cellStyle name="20 % - Akzent3 4 2 2 3 2 3" xfId="7161"/>
    <cellStyle name="20 % - Akzent3 4 2 2 3 2 3 2" xfId="7162"/>
    <cellStyle name="20 % - Akzent3 4 2 2 3 2 3 3" xfId="7163"/>
    <cellStyle name="20 % - Akzent3 4 2 2 3 2 3 4" xfId="7164"/>
    <cellStyle name="20 % - Akzent3 4 2 2 3 2 3 5" xfId="7165"/>
    <cellStyle name="20 % - Akzent3 4 2 2 3 2 4" xfId="7166"/>
    <cellStyle name="20 % - Akzent3 4 2 2 3 2 4 2" xfId="7167"/>
    <cellStyle name="20 % - Akzent3 4 2 2 3 2 4 3" xfId="7168"/>
    <cellStyle name="20 % - Akzent3 4 2 2 3 2 4 4" xfId="7169"/>
    <cellStyle name="20 % - Akzent3 4 2 2 3 2 4 5" xfId="7170"/>
    <cellStyle name="20 % - Akzent3 4 2 2 3 2 5" xfId="7171"/>
    <cellStyle name="20 % - Akzent3 4 2 2 3 2 6" xfId="7172"/>
    <cellStyle name="20 % - Akzent3 4 2 2 3 2 7" xfId="7173"/>
    <cellStyle name="20 % - Akzent3 4 2 2 3 2 8" xfId="7174"/>
    <cellStyle name="20 % - Akzent3 4 2 2 3 3" xfId="7175"/>
    <cellStyle name="20 % - Akzent3 4 2 2 3 3 2" xfId="7176"/>
    <cellStyle name="20 % - Akzent3 4 2 2 3 3 2 2" xfId="7177"/>
    <cellStyle name="20 % - Akzent3 4 2 2 3 3 2 3" xfId="7178"/>
    <cellStyle name="20 % - Akzent3 4 2 2 3 3 2 4" xfId="7179"/>
    <cellStyle name="20 % - Akzent3 4 2 2 3 3 2 5" xfId="7180"/>
    <cellStyle name="20 % - Akzent3 4 2 2 3 3 3" xfId="7181"/>
    <cellStyle name="20 % - Akzent3 4 2 2 3 3 4" xfId="7182"/>
    <cellStyle name="20 % - Akzent3 4 2 2 3 3 5" xfId="7183"/>
    <cellStyle name="20 % - Akzent3 4 2 2 3 3 6" xfId="7184"/>
    <cellStyle name="20 % - Akzent3 4 2 2 3 4" xfId="7185"/>
    <cellStyle name="20 % - Akzent3 4 2 2 3 4 2" xfId="7186"/>
    <cellStyle name="20 % - Akzent3 4 2 2 3 4 3" xfId="7187"/>
    <cellStyle name="20 % - Akzent3 4 2 2 3 4 4" xfId="7188"/>
    <cellStyle name="20 % - Akzent3 4 2 2 3 4 5" xfId="7189"/>
    <cellStyle name="20 % - Akzent3 4 2 2 3 5" xfId="7190"/>
    <cellStyle name="20 % - Akzent3 4 2 2 3 5 2" xfId="7191"/>
    <cellStyle name="20 % - Akzent3 4 2 2 3 5 3" xfId="7192"/>
    <cellStyle name="20 % - Akzent3 4 2 2 3 5 4" xfId="7193"/>
    <cellStyle name="20 % - Akzent3 4 2 2 3 5 5" xfId="7194"/>
    <cellStyle name="20 % - Akzent3 4 2 2 3 6" xfId="7195"/>
    <cellStyle name="20 % - Akzent3 4 2 2 3 7" xfId="7196"/>
    <cellStyle name="20 % - Akzent3 4 2 2 3 8" xfId="7197"/>
    <cellStyle name="20 % - Akzent3 4 2 2 3 9" xfId="7198"/>
    <cellStyle name="20 % - Akzent3 4 2 3" xfId="7199"/>
    <cellStyle name="20 % - Akzent3 4 2 3 2" xfId="7200"/>
    <cellStyle name="20 % - Akzent3 4 2 3 2 2" xfId="7201"/>
    <cellStyle name="20 % - Akzent3 4 2 3 2 2 2" xfId="7202"/>
    <cellStyle name="20 % - Akzent3 4 2 3 2 2 2 2" xfId="7203"/>
    <cellStyle name="20 % - Akzent3 4 2 3 2 2 2 3" xfId="7204"/>
    <cellStyle name="20 % - Akzent3 4 2 3 2 2 2 4" xfId="7205"/>
    <cellStyle name="20 % - Akzent3 4 2 3 2 2 2 5" xfId="7206"/>
    <cellStyle name="20 % - Akzent3 4 2 3 2 2 3" xfId="7207"/>
    <cellStyle name="20 % - Akzent3 4 2 3 2 2 4" xfId="7208"/>
    <cellStyle name="20 % - Akzent3 4 2 3 2 2 5" xfId="7209"/>
    <cellStyle name="20 % - Akzent3 4 2 3 2 2 6" xfId="7210"/>
    <cellStyle name="20 % - Akzent3 4 2 3 2 3" xfId="7211"/>
    <cellStyle name="20 % - Akzent3 4 2 3 2 3 2" xfId="7212"/>
    <cellStyle name="20 % - Akzent3 4 2 3 2 3 3" xfId="7213"/>
    <cellStyle name="20 % - Akzent3 4 2 3 2 3 4" xfId="7214"/>
    <cellStyle name="20 % - Akzent3 4 2 3 2 3 5" xfId="7215"/>
    <cellStyle name="20 % - Akzent3 4 2 3 2 4" xfId="7216"/>
    <cellStyle name="20 % - Akzent3 4 2 3 2 4 2" xfId="7217"/>
    <cellStyle name="20 % - Akzent3 4 2 3 2 4 3" xfId="7218"/>
    <cellStyle name="20 % - Akzent3 4 2 3 2 4 4" xfId="7219"/>
    <cellStyle name="20 % - Akzent3 4 2 3 2 4 5" xfId="7220"/>
    <cellStyle name="20 % - Akzent3 4 2 3 2 5" xfId="7221"/>
    <cellStyle name="20 % - Akzent3 4 2 3 2 6" xfId="7222"/>
    <cellStyle name="20 % - Akzent3 4 2 3 2 7" xfId="7223"/>
    <cellStyle name="20 % - Akzent3 4 2 3 2 8" xfId="7224"/>
    <cellStyle name="20 % - Akzent3 4 2 3 3" xfId="7225"/>
    <cellStyle name="20 % - Akzent3 4 2 3 3 2" xfId="7226"/>
    <cellStyle name="20 % - Akzent3 4 2 3 3 2 2" xfId="7227"/>
    <cellStyle name="20 % - Akzent3 4 2 3 3 2 3" xfId="7228"/>
    <cellStyle name="20 % - Akzent3 4 2 3 3 2 4" xfId="7229"/>
    <cellStyle name="20 % - Akzent3 4 2 3 3 2 5" xfId="7230"/>
    <cellStyle name="20 % - Akzent3 4 2 3 3 3" xfId="7231"/>
    <cellStyle name="20 % - Akzent3 4 2 3 3 4" xfId="7232"/>
    <cellStyle name="20 % - Akzent3 4 2 3 3 5" xfId="7233"/>
    <cellStyle name="20 % - Akzent3 4 2 3 3 6" xfId="7234"/>
    <cellStyle name="20 % - Akzent3 4 2 3 4" xfId="7235"/>
    <cellStyle name="20 % - Akzent3 4 2 3 4 2" xfId="7236"/>
    <cellStyle name="20 % - Akzent3 4 2 3 4 3" xfId="7237"/>
    <cellStyle name="20 % - Akzent3 4 2 3 4 4" xfId="7238"/>
    <cellStyle name="20 % - Akzent3 4 2 3 4 5" xfId="7239"/>
    <cellStyle name="20 % - Akzent3 4 2 3 5" xfId="7240"/>
    <cellStyle name="20 % - Akzent3 4 2 3 5 2" xfId="7241"/>
    <cellStyle name="20 % - Akzent3 4 2 3 5 3" xfId="7242"/>
    <cellStyle name="20 % - Akzent3 4 2 3 5 4" xfId="7243"/>
    <cellStyle name="20 % - Akzent3 4 2 3 5 5" xfId="7244"/>
    <cellStyle name="20 % - Akzent3 4 2 3 6" xfId="7245"/>
    <cellStyle name="20 % - Akzent3 4 2 3 7" xfId="7246"/>
    <cellStyle name="20 % - Akzent3 4 2 3 8" xfId="7247"/>
    <cellStyle name="20 % - Akzent3 4 2 3 9" xfId="7248"/>
    <cellStyle name="20 % - Akzent3 4 2 4" xfId="7249"/>
    <cellStyle name="20 % - Akzent3 4 2 4 2" xfId="7250"/>
    <cellStyle name="20 % - Akzent3 4 2 4 2 2" xfId="7251"/>
    <cellStyle name="20 % - Akzent3 4 2 4 2 2 2" xfId="7252"/>
    <cellStyle name="20 % - Akzent3 4 2 4 2 2 2 2" xfId="7253"/>
    <cellStyle name="20 % - Akzent3 4 2 4 2 2 2 3" xfId="7254"/>
    <cellStyle name="20 % - Akzent3 4 2 4 2 2 2 4" xfId="7255"/>
    <cellStyle name="20 % - Akzent3 4 2 4 2 2 2 5" xfId="7256"/>
    <cellStyle name="20 % - Akzent3 4 2 4 2 2 3" xfId="7257"/>
    <cellStyle name="20 % - Akzent3 4 2 4 2 2 4" xfId="7258"/>
    <cellStyle name="20 % - Akzent3 4 2 4 2 2 5" xfId="7259"/>
    <cellStyle name="20 % - Akzent3 4 2 4 2 2 6" xfId="7260"/>
    <cellStyle name="20 % - Akzent3 4 2 4 2 3" xfId="7261"/>
    <cellStyle name="20 % - Akzent3 4 2 4 2 3 2" xfId="7262"/>
    <cellStyle name="20 % - Akzent3 4 2 4 2 3 3" xfId="7263"/>
    <cellStyle name="20 % - Akzent3 4 2 4 2 3 4" xfId="7264"/>
    <cellStyle name="20 % - Akzent3 4 2 4 2 3 5" xfId="7265"/>
    <cellStyle name="20 % - Akzent3 4 2 4 2 4" xfId="7266"/>
    <cellStyle name="20 % - Akzent3 4 2 4 2 4 2" xfId="7267"/>
    <cellStyle name="20 % - Akzent3 4 2 4 2 4 3" xfId="7268"/>
    <cellStyle name="20 % - Akzent3 4 2 4 2 4 4" xfId="7269"/>
    <cellStyle name="20 % - Akzent3 4 2 4 2 4 5" xfId="7270"/>
    <cellStyle name="20 % - Akzent3 4 2 4 2 5" xfId="7271"/>
    <cellStyle name="20 % - Akzent3 4 2 4 2 6" xfId="7272"/>
    <cellStyle name="20 % - Akzent3 4 2 4 2 7" xfId="7273"/>
    <cellStyle name="20 % - Akzent3 4 2 4 2 8" xfId="7274"/>
    <cellStyle name="20 % - Akzent3 4 2 4 3" xfId="7275"/>
    <cellStyle name="20 % - Akzent3 4 2 4 3 2" xfId="7276"/>
    <cellStyle name="20 % - Akzent3 4 2 4 3 2 2" xfId="7277"/>
    <cellStyle name="20 % - Akzent3 4 2 4 3 2 3" xfId="7278"/>
    <cellStyle name="20 % - Akzent3 4 2 4 3 2 4" xfId="7279"/>
    <cellStyle name="20 % - Akzent3 4 2 4 3 2 5" xfId="7280"/>
    <cellStyle name="20 % - Akzent3 4 2 4 3 3" xfId="7281"/>
    <cellStyle name="20 % - Akzent3 4 2 4 3 4" xfId="7282"/>
    <cellStyle name="20 % - Akzent3 4 2 4 3 5" xfId="7283"/>
    <cellStyle name="20 % - Akzent3 4 2 4 3 6" xfId="7284"/>
    <cellStyle name="20 % - Akzent3 4 2 4 4" xfId="7285"/>
    <cellStyle name="20 % - Akzent3 4 2 4 4 2" xfId="7286"/>
    <cellStyle name="20 % - Akzent3 4 2 4 4 3" xfId="7287"/>
    <cellStyle name="20 % - Akzent3 4 2 4 4 4" xfId="7288"/>
    <cellStyle name="20 % - Akzent3 4 2 4 4 5" xfId="7289"/>
    <cellStyle name="20 % - Akzent3 4 2 4 5" xfId="7290"/>
    <cellStyle name="20 % - Akzent3 4 2 4 5 2" xfId="7291"/>
    <cellStyle name="20 % - Akzent3 4 2 4 5 3" xfId="7292"/>
    <cellStyle name="20 % - Akzent3 4 2 4 5 4" xfId="7293"/>
    <cellStyle name="20 % - Akzent3 4 2 4 5 5" xfId="7294"/>
    <cellStyle name="20 % - Akzent3 4 2 4 6" xfId="7295"/>
    <cellStyle name="20 % - Akzent3 4 2 4 7" xfId="7296"/>
    <cellStyle name="20 % - Akzent3 4 2 4 8" xfId="7297"/>
    <cellStyle name="20 % - Akzent3 4 2 4 9" xfId="7298"/>
    <cellStyle name="20 % - Akzent3 4 3" xfId="7299"/>
    <cellStyle name="20 % - Akzent3 4 3 2" xfId="7300"/>
    <cellStyle name="20 % - Akzent3 4 3 2 2" xfId="7301"/>
    <cellStyle name="20 % - Akzent3 4 3 2 2 2" xfId="7302"/>
    <cellStyle name="20 % - Akzent3 4 3 2 2 2 2" xfId="7303"/>
    <cellStyle name="20 % - Akzent3 4 3 2 2 2 2 2" xfId="7304"/>
    <cellStyle name="20 % - Akzent3 4 3 2 2 2 2 2 2" xfId="7305"/>
    <cellStyle name="20 % - Akzent3 4 3 2 2 2 2 2 3" xfId="7306"/>
    <cellStyle name="20 % - Akzent3 4 3 2 2 2 2 2 4" xfId="7307"/>
    <cellStyle name="20 % - Akzent3 4 3 2 2 2 2 2 5" xfId="7308"/>
    <cellStyle name="20 % - Akzent3 4 3 2 2 2 2 3" xfId="7309"/>
    <cellStyle name="20 % - Akzent3 4 3 2 2 2 2 4" xfId="7310"/>
    <cellStyle name="20 % - Akzent3 4 3 2 2 2 2 5" xfId="7311"/>
    <cellStyle name="20 % - Akzent3 4 3 2 2 2 2 6" xfId="7312"/>
    <cellStyle name="20 % - Akzent3 4 3 2 2 2 3" xfId="7313"/>
    <cellStyle name="20 % - Akzent3 4 3 2 2 2 3 2" xfId="7314"/>
    <cellStyle name="20 % - Akzent3 4 3 2 2 2 3 3" xfId="7315"/>
    <cellStyle name="20 % - Akzent3 4 3 2 2 2 3 4" xfId="7316"/>
    <cellStyle name="20 % - Akzent3 4 3 2 2 2 3 5" xfId="7317"/>
    <cellStyle name="20 % - Akzent3 4 3 2 2 2 4" xfId="7318"/>
    <cellStyle name="20 % - Akzent3 4 3 2 2 2 4 2" xfId="7319"/>
    <cellStyle name="20 % - Akzent3 4 3 2 2 2 4 3" xfId="7320"/>
    <cellStyle name="20 % - Akzent3 4 3 2 2 2 4 4" xfId="7321"/>
    <cellStyle name="20 % - Akzent3 4 3 2 2 2 4 5" xfId="7322"/>
    <cellStyle name="20 % - Akzent3 4 3 2 2 2 5" xfId="7323"/>
    <cellStyle name="20 % - Akzent3 4 3 2 2 2 6" xfId="7324"/>
    <cellStyle name="20 % - Akzent3 4 3 2 2 2 7" xfId="7325"/>
    <cellStyle name="20 % - Akzent3 4 3 2 2 2 8" xfId="7326"/>
    <cellStyle name="20 % - Akzent3 4 3 2 2 3" xfId="7327"/>
    <cellStyle name="20 % - Akzent3 4 3 2 2 3 2" xfId="7328"/>
    <cellStyle name="20 % - Akzent3 4 3 2 2 3 2 2" xfId="7329"/>
    <cellStyle name="20 % - Akzent3 4 3 2 2 3 2 3" xfId="7330"/>
    <cellStyle name="20 % - Akzent3 4 3 2 2 3 2 4" xfId="7331"/>
    <cellStyle name="20 % - Akzent3 4 3 2 2 3 2 5" xfId="7332"/>
    <cellStyle name="20 % - Akzent3 4 3 2 2 3 3" xfId="7333"/>
    <cellStyle name="20 % - Akzent3 4 3 2 2 3 4" xfId="7334"/>
    <cellStyle name="20 % - Akzent3 4 3 2 2 3 5" xfId="7335"/>
    <cellStyle name="20 % - Akzent3 4 3 2 2 3 6" xfId="7336"/>
    <cellStyle name="20 % - Akzent3 4 3 2 2 4" xfId="7337"/>
    <cellStyle name="20 % - Akzent3 4 3 2 2 4 2" xfId="7338"/>
    <cellStyle name="20 % - Akzent3 4 3 2 2 4 3" xfId="7339"/>
    <cellStyle name="20 % - Akzent3 4 3 2 2 4 4" xfId="7340"/>
    <cellStyle name="20 % - Akzent3 4 3 2 2 4 5" xfId="7341"/>
    <cellStyle name="20 % - Akzent3 4 3 2 2 5" xfId="7342"/>
    <cellStyle name="20 % - Akzent3 4 3 2 2 5 2" xfId="7343"/>
    <cellStyle name="20 % - Akzent3 4 3 2 2 5 3" xfId="7344"/>
    <cellStyle name="20 % - Akzent3 4 3 2 2 5 4" xfId="7345"/>
    <cellStyle name="20 % - Akzent3 4 3 2 2 5 5" xfId="7346"/>
    <cellStyle name="20 % - Akzent3 4 3 2 2 6" xfId="7347"/>
    <cellStyle name="20 % - Akzent3 4 3 2 2 7" xfId="7348"/>
    <cellStyle name="20 % - Akzent3 4 3 2 2 8" xfId="7349"/>
    <cellStyle name="20 % - Akzent3 4 3 2 2 9" xfId="7350"/>
    <cellStyle name="20 % - Akzent3 4 3 3" xfId="7351"/>
    <cellStyle name="20 % - Akzent3 4 3 3 2" xfId="7352"/>
    <cellStyle name="20 % - Akzent3 4 3 3 2 2" xfId="7353"/>
    <cellStyle name="20 % - Akzent3 4 3 3 2 2 2" xfId="7354"/>
    <cellStyle name="20 % - Akzent3 4 3 3 2 2 2 2" xfId="7355"/>
    <cellStyle name="20 % - Akzent3 4 3 3 2 2 2 3" xfId="7356"/>
    <cellStyle name="20 % - Akzent3 4 3 3 2 2 2 4" xfId="7357"/>
    <cellStyle name="20 % - Akzent3 4 3 3 2 2 2 5" xfId="7358"/>
    <cellStyle name="20 % - Akzent3 4 3 3 2 2 3" xfId="7359"/>
    <cellStyle name="20 % - Akzent3 4 3 3 2 2 4" xfId="7360"/>
    <cellStyle name="20 % - Akzent3 4 3 3 2 2 5" xfId="7361"/>
    <cellStyle name="20 % - Akzent3 4 3 3 2 2 6" xfId="7362"/>
    <cellStyle name="20 % - Akzent3 4 3 3 2 3" xfId="7363"/>
    <cellStyle name="20 % - Akzent3 4 3 3 2 3 2" xfId="7364"/>
    <cellStyle name="20 % - Akzent3 4 3 3 2 3 3" xfId="7365"/>
    <cellStyle name="20 % - Akzent3 4 3 3 2 3 4" xfId="7366"/>
    <cellStyle name="20 % - Akzent3 4 3 3 2 3 5" xfId="7367"/>
    <cellStyle name="20 % - Akzent3 4 3 3 2 4" xfId="7368"/>
    <cellStyle name="20 % - Akzent3 4 3 3 2 4 2" xfId="7369"/>
    <cellStyle name="20 % - Akzent3 4 3 3 2 4 3" xfId="7370"/>
    <cellStyle name="20 % - Akzent3 4 3 3 2 4 4" xfId="7371"/>
    <cellStyle name="20 % - Akzent3 4 3 3 2 4 5" xfId="7372"/>
    <cellStyle name="20 % - Akzent3 4 3 3 2 5" xfId="7373"/>
    <cellStyle name="20 % - Akzent3 4 3 3 2 6" xfId="7374"/>
    <cellStyle name="20 % - Akzent3 4 3 3 2 7" xfId="7375"/>
    <cellStyle name="20 % - Akzent3 4 3 3 2 8" xfId="7376"/>
    <cellStyle name="20 % - Akzent3 4 3 3 3" xfId="7377"/>
    <cellStyle name="20 % - Akzent3 4 3 3 3 2" xfId="7378"/>
    <cellStyle name="20 % - Akzent3 4 3 3 3 2 2" xfId="7379"/>
    <cellStyle name="20 % - Akzent3 4 3 3 3 2 3" xfId="7380"/>
    <cellStyle name="20 % - Akzent3 4 3 3 3 2 4" xfId="7381"/>
    <cellStyle name="20 % - Akzent3 4 3 3 3 2 5" xfId="7382"/>
    <cellStyle name="20 % - Akzent3 4 3 3 3 3" xfId="7383"/>
    <cellStyle name="20 % - Akzent3 4 3 3 3 4" xfId="7384"/>
    <cellStyle name="20 % - Akzent3 4 3 3 3 5" xfId="7385"/>
    <cellStyle name="20 % - Akzent3 4 3 3 3 6" xfId="7386"/>
    <cellStyle name="20 % - Akzent3 4 3 3 4" xfId="7387"/>
    <cellStyle name="20 % - Akzent3 4 3 3 4 2" xfId="7388"/>
    <cellStyle name="20 % - Akzent3 4 3 3 4 3" xfId="7389"/>
    <cellStyle name="20 % - Akzent3 4 3 3 4 4" xfId="7390"/>
    <cellStyle name="20 % - Akzent3 4 3 3 4 5" xfId="7391"/>
    <cellStyle name="20 % - Akzent3 4 3 3 5" xfId="7392"/>
    <cellStyle name="20 % - Akzent3 4 3 3 5 2" xfId="7393"/>
    <cellStyle name="20 % - Akzent3 4 3 3 5 3" xfId="7394"/>
    <cellStyle name="20 % - Akzent3 4 3 3 5 4" xfId="7395"/>
    <cellStyle name="20 % - Akzent3 4 3 3 5 5" xfId="7396"/>
    <cellStyle name="20 % - Akzent3 4 3 3 6" xfId="7397"/>
    <cellStyle name="20 % - Akzent3 4 3 3 7" xfId="7398"/>
    <cellStyle name="20 % - Akzent3 4 3 3 8" xfId="7399"/>
    <cellStyle name="20 % - Akzent3 4 3 3 9" xfId="7400"/>
    <cellStyle name="20 % - Akzent3 4 4" xfId="7401"/>
    <cellStyle name="20 % - Akzent3 4 4 2" xfId="7402"/>
    <cellStyle name="20 % - Akzent3 4 4 2 2" xfId="7403"/>
    <cellStyle name="20 % - Akzent3 4 4 2 2 2" xfId="7404"/>
    <cellStyle name="20 % - Akzent3 4 4 2 2 2 2" xfId="7405"/>
    <cellStyle name="20 % - Akzent3 4 4 2 2 2 2 2" xfId="7406"/>
    <cellStyle name="20 % - Akzent3 4 4 2 2 2 2 3" xfId="7407"/>
    <cellStyle name="20 % - Akzent3 4 4 2 2 2 2 4" xfId="7408"/>
    <cellStyle name="20 % - Akzent3 4 4 2 2 2 2 5" xfId="7409"/>
    <cellStyle name="20 % - Akzent3 4 4 2 2 2 3" xfId="7410"/>
    <cellStyle name="20 % - Akzent3 4 4 2 2 2 4" xfId="7411"/>
    <cellStyle name="20 % - Akzent3 4 4 2 2 2 5" xfId="7412"/>
    <cellStyle name="20 % - Akzent3 4 4 2 2 2 6" xfId="7413"/>
    <cellStyle name="20 % - Akzent3 4 4 2 2 3" xfId="7414"/>
    <cellStyle name="20 % - Akzent3 4 4 2 2 3 2" xfId="7415"/>
    <cellStyle name="20 % - Akzent3 4 4 2 2 3 3" xfId="7416"/>
    <cellStyle name="20 % - Akzent3 4 4 2 2 3 4" xfId="7417"/>
    <cellStyle name="20 % - Akzent3 4 4 2 2 3 5" xfId="7418"/>
    <cellStyle name="20 % - Akzent3 4 4 2 2 4" xfId="7419"/>
    <cellStyle name="20 % - Akzent3 4 4 2 2 4 2" xfId="7420"/>
    <cellStyle name="20 % - Akzent3 4 4 2 2 4 3" xfId="7421"/>
    <cellStyle name="20 % - Akzent3 4 4 2 2 4 4" xfId="7422"/>
    <cellStyle name="20 % - Akzent3 4 4 2 2 4 5" xfId="7423"/>
    <cellStyle name="20 % - Akzent3 4 4 2 2 5" xfId="7424"/>
    <cellStyle name="20 % - Akzent3 4 4 2 2 6" xfId="7425"/>
    <cellStyle name="20 % - Akzent3 4 4 2 2 7" xfId="7426"/>
    <cellStyle name="20 % - Akzent3 4 4 2 2 8" xfId="7427"/>
    <cellStyle name="20 % - Akzent3 4 4 2 3" xfId="7428"/>
    <cellStyle name="20 % - Akzent3 4 4 2 3 2" xfId="7429"/>
    <cellStyle name="20 % - Akzent3 4 4 2 3 2 2" xfId="7430"/>
    <cellStyle name="20 % - Akzent3 4 4 2 3 2 3" xfId="7431"/>
    <cellStyle name="20 % - Akzent3 4 4 2 3 2 4" xfId="7432"/>
    <cellStyle name="20 % - Akzent3 4 4 2 3 2 5" xfId="7433"/>
    <cellStyle name="20 % - Akzent3 4 4 2 3 3" xfId="7434"/>
    <cellStyle name="20 % - Akzent3 4 4 2 3 4" xfId="7435"/>
    <cellStyle name="20 % - Akzent3 4 4 2 3 5" xfId="7436"/>
    <cellStyle name="20 % - Akzent3 4 4 2 3 6" xfId="7437"/>
    <cellStyle name="20 % - Akzent3 4 4 2 4" xfId="7438"/>
    <cellStyle name="20 % - Akzent3 4 4 2 4 2" xfId="7439"/>
    <cellStyle name="20 % - Akzent3 4 4 2 4 3" xfId="7440"/>
    <cellStyle name="20 % - Akzent3 4 4 2 4 4" xfId="7441"/>
    <cellStyle name="20 % - Akzent3 4 4 2 4 5" xfId="7442"/>
    <cellStyle name="20 % - Akzent3 4 4 2 5" xfId="7443"/>
    <cellStyle name="20 % - Akzent3 4 4 2 5 2" xfId="7444"/>
    <cellStyle name="20 % - Akzent3 4 4 2 5 3" xfId="7445"/>
    <cellStyle name="20 % - Akzent3 4 4 2 5 4" xfId="7446"/>
    <cellStyle name="20 % - Akzent3 4 4 2 5 5" xfId="7447"/>
    <cellStyle name="20 % - Akzent3 4 4 2 6" xfId="7448"/>
    <cellStyle name="20 % - Akzent3 4 4 2 7" xfId="7449"/>
    <cellStyle name="20 % - Akzent3 4 4 2 8" xfId="7450"/>
    <cellStyle name="20 % - Akzent3 4 4 2 9" xfId="7451"/>
    <cellStyle name="20 % - Akzent3 4 5" xfId="7452"/>
    <cellStyle name="20 % - Akzent3 4 6" xfId="7453"/>
    <cellStyle name="20 % - Akzent3 4 6 2" xfId="7454"/>
    <cellStyle name="20 % - Akzent3 4 6 2 2" xfId="7455"/>
    <cellStyle name="20 % - Akzent3 4 6 2 2 2" xfId="7456"/>
    <cellStyle name="20 % - Akzent3 4 6 2 2 2 2" xfId="7457"/>
    <cellStyle name="20 % - Akzent3 4 6 2 2 2 3" xfId="7458"/>
    <cellStyle name="20 % - Akzent3 4 6 2 2 2 4" xfId="7459"/>
    <cellStyle name="20 % - Akzent3 4 6 2 2 2 5" xfId="7460"/>
    <cellStyle name="20 % - Akzent3 4 6 2 2 3" xfId="7461"/>
    <cellStyle name="20 % - Akzent3 4 6 2 2 4" xfId="7462"/>
    <cellStyle name="20 % - Akzent3 4 6 2 2 5" xfId="7463"/>
    <cellStyle name="20 % - Akzent3 4 6 2 2 6" xfId="7464"/>
    <cellStyle name="20 % - Akzent3 4 6 2 3" xfId="7465"/>
    <cellStyle name="20 % - Akzent3 4 6 2 3 2" xfId="7466"/>
    <cellStyle name="20 % - Akzent3 4 6 2 3 3" xfId="7467"/>
    <cellStyle name="20 % - Akzent3 4 6 2 3 4" xfId="7468"/>
    <cellStyle name="20 % - Akzent3 4 6 2 3 5" xfId="7469"/>
    <cellStyle name="20 % - Akzent3 4 6 2 4" xfId="7470"/>
    <cellStyle name="20 % - Akzent3 4 6 2 4 2" xfId="7471"/>
    <cellStyle name="20 % - Akzent3 4 6 2 4 3" xfId="7472"/>
    <cellStyle name="20 % - Akzent3 4 6 2 4 4" xfId="7473"/>
    <cellStyle name="20 % - Akzent3 4 6 2 4 5" xfId="7474"/>
    <cellStyle name="20 % - Akzent3 4 6 2 5" xfId="7475"/>
    <cellStyle name="20 % - Akzent3 4 6 2 6" xfId="7476"/>
    <cellStyle name="20 % - Akzent3 4 6 2 7" xfId="7477"/>
    <cellStyle name="20 % - Akzent3 4 6 2 8" xfId="7478"/>
    <cellStyle name="20 % - Akzent3 4 6 3" xfId="7479"/>
    <cellStyle name="20 % - Akzent3 4 6 3 2" xfId="7480"/>
    <cellStyle name="20 % - Akzent3 4 6 3 2 2" xfId="7481"/>
    <cellStyle name="20 % - Akzent3 4 6 3 2 3" xfId="7482"/>
    <cellStyle name="20 % - Akzent3 4 6 3 2 4" xfId="7483"/>
    <cellStyle name="20 % - Akzent3 4 6 3 2 5" xfId="7484"/>
    <cellStyle name="20 % - Akzent3 4 6 3 3" xfId="7485"/>
    <cellStyle name="20 % - Akzent3 4 6 3 4" xfId="7486"/>
    <cellStyle name="20 % - Akzent3 4 6 3 5" xfId="7487"/>
    <cellStyle name="20 % - Akzent3 4 6 3 6" xfId="7488"/>
    <cellStyle name="20 % - Akzent3 4 6 4" xfId="7489"/>
    <cellStyle name="20 % - Akzent3 4 6 4 2" xfId="7490"/>
    <cellStyle name="20 % - Akzent3 4 6 4 3" xfId="7491"/>
    <cellStyle name="20 % - Akzent3 4 6 4 4" xfId="7492"/>
    <cellStyle name="20 % - Akzent3 4 6 4 5" xfId="7493"/>
    <cellStyle name="20 % - Akzent3 4 6 5" xfId="7494"/>
    <cellStyle name="20 % - Akzent3 4 6 5 2" xfId="7495"/>
    <cellStyle name="20 % - Akzent3 4 6 5 3" xfId="7496"/>
    <cellStyle name="20 % - Akzent3 4 6 5 4" xfId="7497"/>
    <cellStyle name="20 % - Akzent3 4 6 5 5" xfId="7498"/>
    <cellStyle name="20 % - Akzent3 4 6 6" xfId="7499"/>
    <cellStyle name="20 % - Akzent3 4 6 7" xfId="7500"/>
    <cellStyle name="20 % - Akzent3 4 6 8" xfId="7501"/>
    <cellStyle name="20 % - Akzent3 4 6 9" xfId="7502"/>
    <cellStyle name="20 % - Akzent3 5" xfId="7503"/>
    <cellStyle name="20 % - Akzent3 5 2" xfId="7504"/>
    <cellStyle name="20 % - Akzent3 5 2 2" xfId="7505"/>
    <cellStyle name="20 % - Akzent3 5 2 2 2" xfId="7506"/>
    <cellStyle name="20 % - Akzent3 5 2 2 2 2" xfId="7507"/>
    <cellStyle name="20 % - Akzent3 5 2 2 2 2 2" xfId="7508"/>
    <cellStyle name="20 % - Akzent3 5 2 2 2 2 2 2" xfId="7509"/>
    <cellStyle name="20 % - Akzent3 5 2 2 2 2 2 2 2" xfId="7510"/>
    <cellStyle name="20 % - Akzent3 5 2 2 2 2 2 2 3" xfId="7511"/>
    <cellStyle name="20 % - Akzent3 5 2 2 2 2 2 2 4" xfId="7512"/>
    <cellStyle name="20 % - Akzent3 5 2 2 2 2 2 2 5" xfId="7513"/>
    <cellStyle name="20 % - Akzent3 5 2 2 2 2 2 3" xfId="7514"/>
    <cellStyle name="20 % - Akzent3 5 2 2 2 2 2 4" xfId="7515"/>
    <cellStyle name="20 % - Akzent3 5 2 2 2 2 2 5" xfId="7516"/>
    <cellStyle name="20 % - Akzent3 5 2 2 2 2 2 6" xfId="7517"/>
    <cellStyle name="20 % - Akzent3 5 2 2 2 2 3" xfId="7518"/>
    <cellStyle name="20 % - Akzent3 5 2 2 2 2 3 2" xfId="7519"/>
    <cellStyle name="20 % - Akzent3 5 2 2 2 2 3 3" xfId="7520"/>
    <cellStyle name="20 % - Akzent3 5 2 2 2 2 3 4" xfId="7521"/>
    <cellStyle name="20 % - Akzent3 5 2 2 2 2 3 5" xfId="7522"/>
    <cellStyle name="20 % - Akzent3 5 2 2 2 2 4" xfId="7523"/>
    <cellStyle name="20 % - Akzent3 5 2 2 2 2 4 2" xfId="7524"/>
    <cellStyle name="20 % - Akzent3 5 2 2 2 2 4 3" xfId="7525"/>
    <cellStyle name="20 % - Akzent3 5 2 2 2 2 4 4" xfId="7526"/>
    <cellStyle name="20 % - Akzent3 5 2 2 2 2 4 5" xfId="7527"/>
    <cellStyle name="20 % - Akzent3 5 2 2 2 2 5" xfId="7528"/>
    <cellStyle name="20 % - Akzent3 5 2 2 2 2 6" xfId="7529"/>
    <cellStyle name="20 % - Akzent3 5 2 2 2 2 7" xfId="7530"/>
    <cellStyle name="20 % - Akzent3 5 2 2 2 2 8" xfId="7531"/>
    <cellStyle name="20 % - Akzent3 5 2 2 2 3" xfId="7532"/>
    <cellStyle name="20 % - Akzent3 5 2 2 2 3 2" xfId="7533"/>
    <cellStyle name="20 % - Akzent3 5 2 2 2 3 2 2" xfId="7534"/>
    <cellStyle name="20 % - Akzent3 5 2 2 2 3 2 3" xfId="7535"/>
    <cellStyle name="20 % - Akzent3 5 2 2 2 3 2 4" xfId="7536"/>
    <cellStyle name="20 % - Akzent3 5 2 2 2 3 2 5" xfId="7537"/>
    <cellStyle name="20 % - Akzent3 5 2 2 2 3 3" xfId="7538"/>
    <cellStyle name="20 % - Akzent3 5 2 2 2 3 4" xfId="7539"/>
    <cellStyle name="20 % - Akzent3 5 2 2 2 3 5" xfId="7540"/>
    <cellStyle name="20 % - Akzent3 5 2 2 2 3 6" xfId="7541"/>
    <cellStyle name="20 % - Akzent3 5 2 2 2 4" xfId="7542"/>
    <cellStyle name="20 % - Akzent3 5 2 2 2 4 2" xfId="7543"/>
    <cellStyle name="20 % - Akzent3 5 2 2 2 4 3" xfId="7544"/>
    <cellStyle name="20 % - Akzent3 5 2 2 2 4 4" xfId="7545"/>
    <cellStyle name="20 % - Akzent3 5 2 2 2 4 5" xfId="7546"/>
    <cellStyle name="20 % - Akzent3 5 2 2 2 5" xfId="7547"/>
    <cellStyle name="20 % - Akzent3 5 2 2 2 5 2" xfId="7548"/>
    <cellStyle name="20 % - Akzent3 5 2 2 2 5 3" xfId="7549"/>
    <cellStyle name="20 % - Akzent3 5 2 2 2 5 4" xfId="7550"/>
    <cellStyle name="20 % - Akzent3 5 2 2 2 5 5" xfId="7551"/>
    <cellStyle name="20 % - Akzent3 5 2 2 2 6" xfId="7552"/>
    <cellStyle name="20 % - Akzent3 5 2 2 2 7" xfId="7553"/>
    <cellStyle name="20 % - Akzent3 5 2 2 2 8" xfId="7554"/>
    <cellStyle name="20 % - Akzent3 5 2 2 2 9" xfId="7555"/>
    <cellStyle name="20 % - Akzent3 5 2 3" xfId="7556"/>
    <cellStyle name="20 % - Akzent3 5 2 3 2" xfId="7557"/>
    <cellStyle name="20 % - Akzent3 5 2 3 2 2" xfId="7558"/>
    <cellStyle name="20 % - Akzent3 5 2 3 2 2 2" xfId="7559"/>
    <cellStyle name="20 % - Akzent3 5 2 3 2 2 2 2" xfId="7560"/>
    <cellStyle name="20 % - Akzent3 5 2 3 2 2 2 3" xfId="7561"/>
    <cellStyle name="20 % - Akzent3 5 2 3 2 2 2 4" xfId="7562"/>
    <cellStyle name="20 % - Akzent3 5 2 3 2 2 2 5" xfId="7563"/>
    <cellStyle name="20 % - Akzent3 5 2 3 2 2 3" xfId="7564"/>
    <cellStyle name="20 % - Akzent3 5 2 3 2 2 4" xfId="7565"/>
    <cellStyle name="20 % - Akzent3 5 2 3 2 2 5" xfId="7566"/>
    <cellStyle name="20 % - Akzent3 5 2 3 2 2 6" xfId="7567"/>
    <cellStyle name="20 % - Akzent3 5 2 3 2 3" xfId="7568"/>
    <cellStyle name="20 % - Akzent3 5 2 3 2 3 2" xfId="7569"/>
    <cellStyle name="20 % - Akzent3 5 2 3 2 3 3" xfId="7570"/>
    <cellStyle name="20 % - Akzent3 5 2 3 2 3 4" xfId="7571"/>
    <cellStyle name="20 % - Akzent3 5 2 3 2 3 5" xfId="7572"/>
    <cellStyle name="20 % - Akzent3 5 2 3 2 4" xfId="7573"/>
    <cellStyle name="20 % - Akzent3 5 2 3 2 4 2" xfId="7574"/>
    <cellStyle name="20 % - Akzent3 5 2 3 2 4 3" xfId="7575"/>
    <cellStyle name="20 % - Akzent3 5 2 3 2 4 4" xfId="7576"/>
    <cellStyle name="20 % - Akzent3 5 2 3 2 4 5" xfId="7577"/>
    <cellStyle name="20 % - Akzent3 5 2 3 2 5" xfId="7578"/>
    <cellStyle name="20 % - Akzent3 5 2 3 2 6" xfId="7579"/>
    <cellStyle name="20 % - Akzent3 5 2 3 2 7" xfId="7580"/>
    <cellStyle name="20 % - Akzent3 5 2 3 2 8" xfId="7581"/>
    <cellStyle name="20 % - Akzent3 5 2 3 3" xfId="7582"/>
    <cellStyle name="20 % - Akzent3 5 2 3 3 2" xfId="7583"/>
    <cellStyle name="20 % - Akzent3 5 2 3 3 2 2" xfId="7584"/>
    <cellStyle name="20 % - Akzent3 5 2 3 3 2 3" xfId="7585"/>
    <cellStyle name="20 % - Akzent3 5 2 3 3 2 4" xfId="7586"/>
    <cellStyle name="20 % - Akzent3 5 2 3 3 2 5" xfId="7587"/>
    <cellStyle name="20 % - Akzent3 5 2 3 3 3" xfId="7588"/>
    <cellStyle name="20 % - Akzent3 5 2 3 3 4" xfId="7589"/>
    <cellStyle name="20 % - Akzent3 5 2 3 3 5" xfId="7590"/>
    <cellStyle name="20 % - Akzent3 5 2 3 3 6" xfId="7591"/>
    <cellStyle name="20 % - Akzent3 5 2 3 4" xfId="7592"/>
    <cellStyle name="20 % - Akzent3 5 2 3 4 2" xfId="7593"/>
    <cellStyle name="20 % - Akzent3 5 2 3 4 3" xfId="7594"/>
    <cellStyle name="20 % - Akzent3 5 2 3 4 4" xfId="7595"/>
    <cellStyle name="20 % - Akzent3 5 2 3 4 5" xfId="7596"/>
    <cellStyle name="20 % - Akzent3 5 2 3 5" xfId="7597"/>
    <cellStyle name="20 % - Akzent3 5 2 3 5 2" xfId="7598"/>
    <cellStyle name="20 % - Akzent3 5 2 3 5 3" xfId="7599"/>
    <cellStyle name="20 % - Akzent3 5 2 3 5 4" xfId="7600"/>
    <cellStyle name="20 % - Akzent3 5 2 3 5 5" xfId="7601"/>
    <cellStyle name="20 % - Akzent3 5 2 3 6" xfId="7602"/>
    <cellStyle name="20 % - Akzent3 5 2 3 7" xfId="7603"/>
    <cellStyle name="20 % - Akzent3 5 2 3 8" xfId="7604"/>
    <cellStyle name="20 % - Akzent3 5 2 3 9" xfId="7605"/>
    <cellStyle name="20 % - Akzent3 5 3" xfId="7606"/>
    <cellStyle name="20 % - Akzent3 5 3 2" xfId="7607"/>
    <cellStyle name="20 % - Akzent3 5 3 3" xfId="7608"/>
    <cellStyle name="20 % - Akzent3 5 3 3 2" xfId="7609"/>
    <cellStyle name="20 % - Akzent3 5 3 3 2 2" xfId="7610"/>
    <cellStyle name="20 % - Akzent3 5 3 3 2 2 2" xfId="7611"/>
    <cellStyle name="20 % - Akzent3 5 3 3 2 2 2 2" xfId="7612"/>
    <cellStyle name="20 % - Akzent3 5 3 3 2 2 2 3" xfId="7613"/>
    <cellStyle name="20 % - Akzent3 5 3 3 2 2 2 4" xfId="7614"/>
    <cellStyle name="20 % - Akzent3 5 3 3 2 2 2 5" xfId="7615"/>
    <cellStyle name="20 % - Akzent3 5 3 3 2 2 3" xfId="7616"/>
    <cellStyle name="20 % - Akzent3 5 3 3 2 2 4" xfId="7617"/>
    <cellStyle name="20 % - Akzent3 5 3 3 2 2 5" xfId="7618"/>
    <cellStyle name="20 % - Akzent3 5 3 3 2 2 6" xfId="7619"/>
    <cellStyle name="20 % - Akzent3 5 3 3 2 3" xfId="7620"/>
    <cellStyle name="20 % - Akzent3 5 3 3 2 3 2" xfId="7621"/>
    <cellStyle name="20 % - Akzent3 5 3 3 2 3 3" xfId="7622"/>
    <cellStyle name="20 % - Akzent3 5 3 3 2 3 4" xfId="7623"/>
    <cellStyle name="20 % - Akzent3 5 3 3 2 3 5" xfId="7624"/>
    <cellStyle name="20 % - Akzent3 5 3 3 2 4" xfId="7625"/>
    <cellStyle name="20 % - Akzent3 5 3 3 2 4 2" xfId="7626"/>
    <cellStyle name="20 % - Akzent3 5 3 3 2 4 3" xfId="7627"/>
    <cellStyle name="20 % - Akzent3 5 3 3 2 4 4" xfId="7628"/>
    <cellStyle name="20 % - Akzent3 5 3 3 2 4 5" xfId="7629"/>
    <cellStyle name="20 % - Akzent3 5 3 3 2 5" xfId="7630"/>
    <cellStyle name="20 % - Akzent3 5 3 3 2 6" xfId="7631"/>
    <cellStyle name="20 % - Akzent3 5 3 3 2 7" xfId="7632"/>
    <cellStyle name="20 % - Akzent3 5 3 3 2 8" xfId="7633"/>
    <cellStyle name="20 % - Akzent3 5 3 3 3" xfId="7634"/>
    <cellStyle name="20 % - Akzent3 5 3 3 3 2" xfId="7635"/>
    <cellStyle name="20 % - Akzent3 5 3 3 3 2 2" xfId="7636"/>
    <cellStyle name="20 % - Akzent3 5 3 3 3 2 3" xfId="7637"/>
    <cellStyle name="20 % - Akzent3 5 3 3 3 2 4" xfId="7638"/>
    <cellStyle name="20 % - Akzent3 5 3 3 3 2 5" xfId="7639"/>
    <cellStyle name="20 % - Akzent3 5 3 3 3 3" xfId="7640"/>
    <cellStyle name="20 % - Akzent3 5 3 3 3 4" xfId="7641"/>
    <cellStyle name="20 % - Akzent3 5 3 3 3 5" xfId="7642"/>
    <cellStyle name="20 % - Akzent3 5 3 3 3 6" xfId="7643"/>
    <cellStyle name="20 % - Akzent3 5 3 3 4" xfId="7644"/>
    <cellStyle name="20 % - Akzent3 5 3 3 4 2" xfId="7645"/>
    <cellStyle name="20 % - Akzent3 5 3 3 4 3" xfId="7646"/>
    <cellStyle name="20 % - Akzent3 5 3 3 4 4" xfId="7647"/>
    <cellStyle name="20 % - Akzent3 5 3 3 4 5" xfId="7648"/>
    <cellStyle name="20 % - Akzent3 5 3 3 5" xfId="7649"/>
    <cellStyle name="20 % - Akzent3 5 3 3 5 2" xfId="7650"/>
    <cellStyle name="20 % - Akzent3 5 3 3 5 3" xfId="7651"/>
    <cellStyle name="20 % - Akzent3 5 3 3 5 4" xfId="7652"/>
    <cellStyle name="20 % - Akzent3 5 3 3 5 5" xfId="7653"/>
    <cellStyle name="20 % - Akzent3 5 3 3 6" xfId="7654"/>
    <cellStyle name="20 % - Akzent3 5 3 3 7" xfId="7655"/>
    <cellStyle name="20 % - Akzent3 5 3 3 8" xfId="7656"/>
    <cellStyle name="20 % - Akzent3 5 3 3 9" xfId="7657"/>
    <cellStyle name="20 % - Akzent3 5 4" xfId="7658"/>
    <cellStyle name="20 % - Akzent3 5 5" xfId="7659"/>
    <cellStyle name="20 % - Akzent3 5 6" xfId="7660"/>
    <cellStyle name="20 % - Akzent3 5 6 2" xfId="7661"/>
    <cellStyle name="20 % - Akzent3 5 6 2 2" xfId="7662"/>
    <cellStyle name="20 % - Akzent3 5 6 2 2 2" xfId="7663"/>
    <cellStyle name="20 % - Akzent3 5 6 2 2 2 2" xfId="7664"/>
    <cellStyle name="20 % - Akzent3 5 6 2 2 2 3" xfId="7665"/>
    <cellStyle name="20 % - Akzent3 5 6 2 2 2 4" xfId="7666"/>
    <cellStyle name="20 % - Akzent3 5 6 2 2 2 5" xfId="7667"/>
    <cellStyle name="20 % - Akzent3 5 6 2 2 3" xfId="7668"/>
    <cellStyle name="20 % - Akzent3 5 6 2 2 4" xfId="7669"/>
    <cellStyle name="20 % - Akzent3 5 6 2 2 5" xfId="7670"/>
    <cellStyle name="20 % - Akzent3 5 6 2 2 6" xfId="7671"/>
    <cellStyle name="20 % - Akzent3 5 6 2 3" xfId="7672"/>
    <cellStyle name="20 % - Akzent3 5 6 2 3 2" xfId="7673"/>
    <cellStyle name="20 % - Akzent3 5 6 2 3 3" xfId="7674"/>
    <cellStyle name="20 % - Akzent3 5 6 2 3 4" xfId="7675"/>
    <cellStyle name="20 % - Akzent3 5 6 2 3 5" xfId="7676"/>
    <cellStyle name="20 % - Akzent3 5 6 2 4" xfId="7677"/>
    <cellStyle name="20 % - Akzent3 5 6 2 4 2" xfId="7678"/>
    <cellStyle name="20 % - Akzent3 5 6 2 4 3" xfId="7679"/>
    <cellStyle name="20 % - Akzent3 5 6 2 4 4" xfId="7680"/>
    <cellStyle name="20 % - Akzent3 5 6 2 4 5" xfId="7681"/>
    <cellStyle name="20 % - Akzent3 5 6 2 5" xfId="7682"/>
    <cellStyle name="20 % - Akzent3 5 6 2 6" xfId="7683"/>
    <cellStyle name="20 % - Akzent3 5 6 2 7" xfId="7684"/>
    <cellStyle name="20 % - Akzent3 5 6 2 8" xfId="7685"/>
    <cellStyle name="20 % - Akzent3 5 6 3" xfId="7686"/>
    <cellStyle name="20 % - Akzent3 5 6 3 2" xfId="7687"/>
    <cellStyle name="20 % - Akzent3 5 6 3 2 2" xfId="7688"/>
    <cellStyle name="20 % - Akzent3 5 6 3 2 3" xfId="7689"/>
    <cellStyle name="20 % - Akzent3 5 6 3 2 4" xfId="7690"/>
    <cellStyle name="20 % - Akzent3 5 6 3 2 5" xfId="7691"/>
    <cellStyle name="20 % - Akzent3 5 6 3 3" xfId="7692"/>
    <cellStyle name="20 % - Akzent3 5 6 3 4" xfId="7693"/>
    <cellStyle name="20 % - Akzent3 5 6 3 5" xfId="7694"/>
    <cellStyle name="20 % - Akzent3 5 6 3 6" xfId="7695"/>
    <cellStyle name="20 % - Akzent3 5 6 4" xfId="7696"/>
    <cellStyle name="20 % - Akzent3 5 6 4 2" xfId="7697"/>
    <cellStyle name="20 % - Akzent3 5 6 4 3" xfId="7698"/>
    <cellStyle name="20 % - Akzent3 5 6 4 4" xfId="7699"/>
    <cellStyle name="20 % - Akzent3 5 6 4 5" xfId="7700"/>
    <cellStyle name="20 % - Akzent3 5 6 5" xfId="7701"/>
    <cellStyle name="20 % - Akzent3 5 6 5 2" xfId="7702"/>
    <cellStyle name="20 % - Akzent3 5 6 5 3" xfId="7703"/>
    <cellStyle name="20 % - Akzent3 5 6 5 4" xfId="7704"/>
    <cellStyle name="20 % - Akzent3 5 6 5 5" xfId="7705"/>
    <cellStyle name="20 % - Akzent3 5 6 6" xfId="7706"/>
    <cellStyle name="20 % - Akzent3 5 6 7" xfId="7707"/>
    <cellStyle name="20 % - Akzent3 5 6 8" xfId="7708"/>
    <cellStyle name="20 % - Akzent3 5 6 9" xfId="7709"/>
    <cellStyle name="20 % - Akzent3 6" xfId="7710"/>
    <cellStyle name="20 % - Akzent3 6 2" xfId="7711"/>
    <cellStyle name="20 % - Akzent3 6 2 2" xfId="7712"/>
    <cellStyle name="20 % - Akzent3 6 2 2 2" xfId="7713"/>
    <cellStyle name="20 % - Akzent3 6 2 2 2 2" xfId="7714"/>
    <cellStyle name="20 % - Akzent3 6 2 2 2 2 2" xfId="7715"/>
    <cellStyle name="20 % - Akzent3 6 2 2 2 2 2 2" xfId="7716"/>
    <cellStyle name="20 % - Akzent3 6 2 2 2 2 2 3" xfId="7717"/>
    <cellStyle name="20 % - Akzent3 6 2 2 2 2 2 4" xfId="7718"/>
    <cellStyle name="20 % - Akzent3 6 2 2 2 2 2 5" xfId="7719"/>
    <cellStyle name="20 % - Akzent3 6 2 2 2 2 3" xfId="7720"/>
    <cellStyle name="20 % - Akzent3 6 2 2 2 2 4" xfId="7721"/>
    <cellStyle name="20 % - Akzent3 6 2 2 2 2 5" xfId="7722"/>
    <cellStyle name="20 % - Akzent3 6 2 2 2 2 6" xfId="7723"/>
    <cellStyle name="20 % - Akzent3 6 2 2 2 3" xfId="7724"/>
    <cellStyle name="20 % - Akzent3 6 2 2 2 3 2" xfId="7725"/>
    <cellStyle name="20 % - Akzent3 6 2 2 2 3 3" xfId="7726"/>
    <cellStyle name="20 % - Akzent3 6 2 2 2 3 4" xfId="7727"/>
    <cellStyle name="20 % - Akzent3 6 2 2 2 3 5" xfId="7728"/>
    <cellStyle name="20 % - Akzent3 6 2 2 2 4" xfId="7729"/>
    <cellStyle name="20 % - Akzent3 6 2 2 2 4 2" xfId="7730"/>
    <cellStyle name="20 % - Akzent3 6 2 2 2 4 3" xfId="7731"/>
    <cellStyle name="20 % - Akzent3 6 2 2 2 4 4" xfId="7732"/>
    <cellStyle name="20 % - Akzent3 6 2 2 2 4 5" xfId="7733"/>
    <cellStyle name="20 % - Akzent3 6 2 2 2 5" xfId="7734"/>
    <cellStyle name="20 % - Akzent3 6 2 2 2 6" xfId="7735"/>
    <cellStyle name="20 % - Akzent3 6 2 2 2 7" xfId="7736"/>
    <cellStyle name="20 % - Akzent3 6 2 2 2 8" xfId="7737"/>
    <cellStyle name="20 % - Akzent3 6 2 2 3" xfId="7738"/>
    <cellStyle name="20 % - Akzent3 6 2 2 3 2" xfId="7739"/>
    <cellStyle name="20 % - Akzent3 6 2 2 3 2 2" xfId="7740"/>
    <cellStyle name="20 % - Akzent3 6 2 2 3 2 3" xfId="7741"/>
    <cellStyle name="20 % - Akzent3 6 2 2 3 2 4" xfId="7742"/>
    <cellStyle name="20 % - Akzent3 6 2 2 3 2 5" xfId="7743"/>
    <cellStyle name="20 % - Akzent3 6 2 2 3 3" xfId="7744"/>
    <cellStyle name="20 % - Akzent3 6 2 2 3 4" xfId="7745"/>
    <cellStyle name="20 % - Akzent3 6 2 2 3 5" xfId="7746"/>
    <cellStyle name="20 % - Akzent3 6 2 2 3 6" xfId="7747"/>
    <cellStyle name="20 % - Akzent3 6 2 2 4" xfId="7748"/>
    <cellStyle name="20 % - Akzent3 6 2 2 4 2" xfId="7749"/>
    <cellStyle name="20 % - Akzent3 6 2 2 4 3" xfId="7750"/>
    <cellStyle name="20 % - Akzent3 6 2 2 4 4" xfId="7751"/>
    <cellStyle name="20 % - Akzent3 6 2 2 4 5" xfId="7752"/>
    <cellStyle name="20 % - Akzent3 6 2 2 5" xfId="7753"/>
    <cellStyle name="20 % - Akzent3 6 2 2 5 2" xfId="7754"/>
    <cellStyle name="20 % - Akzent3 6 2 2 5 3" xfId="7755"/>
    <cellStyle name="20 % - Akzent3 6 2 2 5 4" xfId="7756"/>
    <cellStyle name="20 % - Akzent3 6 2 2 5 5" xfId="7757"/>
    <cellStyle name="20 % - Akzent3 6 2 2 6" xfId="7758"/>
    <cellStyle name="20 % - Akzent3 6 2 2 7" xfId="7759"/>
    <cellStyle name="20 % - Akzent3 6 2 2 8" xfId="7760"/>
    <cellStyle name="20 % - Akzent3 6 2 2 9" xfId="7761"/>
    <cellStyle name="20 % - Akzent3 6 2 3" xfId="7762"/>
    <cellStyle name="20 % - Akzent3 6 2 3 2" xfId="7763"/>
    <cellStyle name="20 % - Akzent3 6 2 3 2 2" xfId="7764"/>
    <cellStyle name="20 % - Akzent3 6 2 3 2 2 2" xfId="7765"/>
    <cellStyle name="20 % - Akzent3 6 2 3 2 2 2 2" xfId="7766"/>
    <cellStyle name="20 % - Akzent3 6 2 3 2 2 2 3" xfId="7767"/>
    <cellStyle name="20 % - Akzent3 6 2 3 2 2 2 4" xfId="7768"/>
    <cellStyle name="20 % - Akzent3 6 2 3 2 2 2 5" xfId="7769"/>
    <cellStyle name="20 % - Akzent3 6 2 3 2 2 3" xfId="7770"/>
    <cellStyle name="20 % - Akzent3 6 2 3 2 2 4" xfId="7771"/>
    <cellStyle name="20 % - Akzent3 6 2 3 2 2 5" xfId="7772"/>
    <cellStyle name="20 % - Akzent3 6 2 3 2 2 6" xfId="7773"/>
    <cellStyle name="20 % - Akzent3 6 2 3 2 3" xfId="7774"/>
    <cellStyle name="20 % - Akzent3 6 2 3 2 3 2" xfId="7775"/>
    <cellStyle name="20 % - Akzent3 6 2 3 2 3 3" xfId="7776"/>
    <cellStyle name="20 % - Akzent3 6 2 3 2 3 4" xfId="7777"/>
    <cellStyle name="20 % - Akzent3 6 2 3 2 3 5" xfId="7778"/>
    <cellStyle name="20 % - Akzent3 6 2 3 2 4" xfId="7779"/>
    <cellStyle name="20 % - Akzent3 6 2 3 2 4 2" xfId="7780"/>
    <cellStyle name="20 % - Akzent3 6 2 3 2 4 3" xfId="7781"/>
    <cellStyle name="20 % - Akzent3 6 2 3 2 4 4" xfId="7782"/>
    <cellStyle name="20 % - Akzent3 6 2 3 2 4 5" xfId="7783"/>
    <cellStyle name="20 % - Akzent3 6 2 3 2 5" xfId="7784"/>
    <cellStyle name="20 % - Akzent3 6 2 3 2 6" xfId="7785"/>
    <cellStyle name="20 % - Akzent3 6 2 3 2 7" xfId="7786"/>
    <cellStyle name="20 % - Akzent3 6 2 3 2 8" xfId="7787"/>
    <cellStyle name="20 % - Akzent3 6 2 3 3" xfId="7788"/>
    <cellStyle name="20 % - Akzent3 6 2 3 3 2" xfId="7789"/>
    <cellStyle name="20 % - Akzent3 6 2 3 3 2 2" xfId="7790"/>
    <cellStyle name="20 % - Akzent3 6 2 3 3 2 3" xfId="7791"/>
    <cellStyle name="20 % - Akzent3 6 2 3 3 2 4" xfId="7792"/>
    <cellStyle name="20 % - Akzent3 6 2 3 3 2 5" xfId="7793"/>
    <cellStyle name="20 % - Akzent3 6 2 3 3 3" xfId="7794"/>
    <cellStyle name="20 % - Akzent3 6 2 3 3 4" xfId="7795"/>
    <cellStyle name="20 % - Akzent3 6 2 3 3 5" xfId="7796"/>
    <cellStyle name="20 % - Akzent3 6 2 3 3 6" xfId="7797"/>
    <cellStyle name="20 % - Akzent3 6 2 3 4" xfId="7798"/>
    <cellStyle name="20 % - Akzent3 6 2 3 4 2" xfId="7799"/>
    <cellStyle name="20 % - Akzent3 6 2 3 4 3" xfId="7800"/>
    <cellStyle name="20 % - Akzent3 6 2 3 4 4" xfId="7801"/>
    <cellStyle name="20 % - Akzent3 6 2 3 4 5" xfId="7802"/>
    <cellStyle name="20 % - Akzent3 6 2 3 5" xfId="7803"/>
    <cellStyle name="20 % - Akzent3 6 2 3 5 2" xfId="7804"/>
    <cellStyle name="20 % - Akzent3 6 2 3 5 3" xfId="7805"/>
    <cellStyle name="20 % - Akzent3 6 2 3 5 4" xfId="7806"/>
    <cellStyle name="20 % - Akzent3 6 2 3 5 5" xfId="7807"/>
    <cellStyle name="20 % - Akzent3 6 2 3 6" xfId="7808"/>
    <cellStyle name="20 % - Akzent3 6 2 3 7" xfId="7809"/>
    <cellStyle name="20 % - Akzent3 6 2 3 8" xfId="7810"/>
    <cellStyle name="20 % - Akzent3 6 2 3 9" xfId="7811"/>
    <cellStyle name="20 % - Akzent3 6 3" xfId="7812"/>
    <cellStyle name="20 % - Akzent3 6 3 2" xfId="7813"/>
    <cellStyle name="20 % - Akzent3 6 3 2 2" xfId="7814"/>
    <cellStyle name="20 % - Akzent3 6 3 2 2 2" xfId="7815"/>
    <cellStyle name="20 % - Akzent3 6 3 2 2 2 2" xfId="7816"/>
    <cellStyle name="20 % - Akzent3 6 3 2 2 2 3" xfId="7817"/>
    <cellStyle name="20 % - Akzent3 6 3 2 2 2 4" xfId="7818"/>
    <cellStyle name="20 % - Akzent3 6 3 2 2 2 5" xfId="7819"/>
    <cellStyle name="20 % - Akzent3 6 3 2 2 3" xfId="7820"/>
    <cellStyle name="20 % - Akzent3 6 3 2 2 4" xfId="7821"/>
    <cellStyle name="20 % - Akzent3 6 3 2 2 5" xfId="7822"/>
    <cellStyle name="20 % - Akzent3 6 3 2 2 6" xfId="7823"/>
    <cellStyle name="20 % - Akzent3 6 3 2 3" xfId="7824"/>
    <cellStyle name="20 % - Akzent3 6 3 2 3 2" xfId="7825"/>
    <cellStyle name="20 % - Akzent3 6 3 2 3 3" xfId="7826"/>
    <cellStyle name="20 % - Akzent3 6 3 2 3 4" xfId="7827"/>
    <cellStyle name="20 % - Akzent3 6 3 2 3 5" xfId="7828"/>
    <cellStyle name="20 % - Akzent3 6 3 2 4" xfId="7829"/>
    <cellStyle name="20 % - Akzent3 6 3 2 4 2" xfId="7830"/>
    <cellStyle name="20 % - Akzent3 6 3 2 4 3" xfId="7831"/>
    <cellStyle name="20 % - Akzent3 6 3 2 4 4" xfId="7832"/>
    <cellStyle name="20 % - Akzent3 6 3 2 4 5" xfId="7833"/>
    <cellStyle name="20 % - Akzent3 6 3 2 5" xfId="7834"/>
    <cellStyle name="20 % - Akzent3 6 3 2 6" xfId="7835"/>
    <cellStyle name="20 % - Akzent3 6 3 2 7" xfId="7836"/>
    <cellStyle name="20 % - Akzent3 6 3 2 8" xfId="7837"/>
    <cellStyle name="20 % - Akzent3 6 3 3" xfId="7838"/>
    <cellStyle name="20 % - Akzent3 6 3 3 2" xfId="7839"/>
    <cellStyle name="20 % - Akzent3 6 3 3 2 2" xfId="7840"/>
    <cellStyle name="20 % - Akzent3 6 3 3 2 3" xfId="7841"/>
    <cellStyle name="20 % - Akzent3 6 3 3 2 4" xfId="7842"/>
    <cellStyle name="20 % - Akzent3 6 3 3 2 5" xfId="7843"/>
    <cellStyle name="20 % - Akzent3 6 3 3 3" xfId="7844"/>
    <cellStyle name="20 % - Akzent3 6 3 3 4" xfId="7845"/>
    <cellStyle name="20 % - Akzent3 6 3 3 5" xfId="7846"/>
    <cellStyle name="20 % - Akzent3 6 3 3 6" xfId="7847"/>
    <cellStyle name="20 % - Akzent3 6 3 4" xfId="7848"/>
    <cellStyle name="20 % - Akzent3 6 3 4 2" xfId="7849"/>
    <cellStyle name="20 % - Akzent3 6 3 4 3" xfId="7850"/>
    <cellStyle name="20 % - Akzent3 6 3 4 4" xfId="7851"/>
    <cellStyle name="20 % - Akzent3 6 3 4 5" xfId="7852"/>
    <cellStyle name="20 % - Akzent3 6 3 5" xfId="7853"/>
    <cellStyle name="20 % - Akzent3 6 3 5 2" xfId="7854"/>
    <cellStyle name="20 % - Akzent3 6 3 5 3" xfId="7855"/>
    <cellStyle name="20 % - Akzent3 6 3 5 4" xfId="7856"/>
    <cellStyle name="20 % - Akzent3 6 3 5 5" xfId="7857"/>
    <cellStyle name="20 % - Akzent3 6 3 6" xfId="7858"/>
    <cellStyle name="20 % - Akzent3 6 3 7" xfId="7859"/>
    <cellStyle name="20 % - Akzent3 6 3 8" xfId="7860"/>
    <cellStyle name="20 % - Akzent3 6 3 9" xfId="7861"/>
    <cellStyle name="20 % - Akzent3 6 4" xfId="7862"/>
    <cellStyle name="20 % - Akzent3 6 4 2" xfId="7863"/>
    <cellStyle name="20 % - Akzent3 6 4 2 2" xfId="7864"/>
    <cellStyle name="20 % - Akzent3 6 4 2 2 2" xfId="7865"/>
    <cellStyle name="20 % - Akzent3 6 4 2 2 2 2" xfId="7866"/>
    <cellStyle name="20 % - Akzent3 6 4 2 2 2 3" xfId="7867"/>
    <cellStyle name="20 % - Akzent3 6 4 2 2 2 4" xfId="7868"/>
    <cellStyle name="20 % - Akzent3 6 4 2 2 2 5" xfId="7869"/>
    <cellStyle name="20 % - Akzent3 6 4 2 2 3" xfId="7870"/>
    <cellStyle name="20 % - Akzent3 6 4 2 2 4" xfId="7871"/>
    <cellStyle name="20 % - Akzent3 6 4 2 2 5" xfId="7872"/>
    <cellStyle name="20 % - Akzent3 6 4 2 2 6" xfId="7873"/>
    <cellStyle name="20 % - Akzent3 6 4 2 3" xfId="7874"/>
    <cellStyle name="20 % - Akzent3 6 4 2 3 2" xfId="7875"/>
    <cellStyle name="20 % - Akzent3 6 4 2 3 3" xfId="7876"/>
    <cellStyle name="20 % - Akzent3 6 4 2 3 4" xfId="7877"/>
    <cellStyle name="20 % - Akzent3 6 4 2 3 5" xfId="7878"/>
    <cellStyle name="20 % - Akzent3 6 4 2 4" xfId="7879"/>
    <cellStyle name="20 % - Akzent3 6 4 2 4 2" xfId="7880"/>
    <cellStyle name="20 % - Akzent3 6 4 2 4 3" xfId="7881"/>
    <cellStyle name="20 % - Akzent3 6 4 2 4 4" xfId="7882"/>
    <cellStyle name="20 % - Akzent3 6 4 2 4 5" xfId="7883"/>
    <cellStyle name="20 % - Akzent3 6 4 2 5" xfId="7884"/>
    <cellStyle name="20 % - Akzent3 6 4 2 6" xfId="7885"/>
    <cellStyle name="20 % - Akzent3 6 4 2 7" xfId="7886"/>
    <cellStyle name="20 % - Akzent3 6 4 2 8" xfId="7887"/>
    <cellStyle name="20 % - Akzent3 6 4 3" xfId="7888"/>
    <cellStyle name="20 % - Akzent3 6 4 3 2" xfId="7889"/>
    <cellStyle name="20 % - Akzent3 6 4 3 2 2" xfId="7890"/>
    <cellStyle name="20 % - Akzent3 6 4 3 2 3" xfId="7891"/>
    <cellStyle name="20 % - Akzent3 6 4 3 2 4" xfId="7892"/>
    <cellStyle name="20 % - Akzent3 6 4 3 2 5" xfId="7893"/>
    <cellStyle name="20 % - Akzent3 6 4 3 3" xfId="7894"/>
    <cellStyle name="20 % - Akzent3 6 4 3 4" xfId="7895"/>
    <cellStyle name="20 % - Akzent3 6 4 3 5" xfId="7896"/>
    <cellStyle name="20 % - Akzent3 6 4 3 6" xfId="7897"/>
    <cellStyle name="20 % - Akzent3 6 4 4" xfId="7898"/>
    <cellStyle name="20 % - Akzent3 6 4 4 2" xfId="7899"/>
    <cellStyle name="20 % - Akzent3 6 4 4 3" xfId="7900"/>
    <cellStyle name="20 % - Akzent3 6 4 4 4" xfId="7901"/>
    <cellStyle name="20 % - Akzent3 6 4 4 5" xfId="7902"/>
    <cellStyle name="20 % - Akzent3 6 4 5" xfId="7903"/>
    <cellStyle name="20 % - Akzent3 6 4 5 2" xfId="7904"/>
    <cellStyle name="20 % - Akzent3 6 4 5 3" xfId="7905"/>
    <cellStyle name="20 % - Akzent3 6 4 5 4" xfId="7906"/>
    <cellStyle name="20 % - Akzent3 6 4 5 5" xfId="7907"/>
    <cellStyle name="20 % - Akzent3 6 4 6" xfId="7908"/>
    <cellStyle name="20 % - Akzent3 6 4 7" xfId="7909"/>
    <cellStyle name="20 % - Akzent3 6 4 8" xfId="7910"/>
    <cellStyle name="20 % - Akzent3 6 4 9" xfId="7911"/>
    <cellStyle name="20 % - Akzent3 7" xfId="7912"/>
    <cellStyle name="20 % - Akzent3 7 2" xfId="7913"/>
    <cellStyle name="20 % - Akzent3 7 2 2" xfId="7914"/>
    <cellStyle name="20 % - Akzent3 7 2 2 2" xfId="7915"/>
    <cellStyle name="20 % - Akzent3 7 2 2 2 2" xfId="7916"/>
    <cellStyle name="20 % - Akzent3 7 2 2 2 2 2" xfId="7917"/>
    <cellStyle name="20 % - Akzent3 7 2 2 2 2 2 2" xfId="7918"/>
    <cellStyle name="20 % - Akzent3 7 2 2 2 2 2 3" xfId="7919"/>
    <cellStyle name="20 % - Akzent3 7 2 2 2 2 2 4" xfId="7920"/>
    <cellStyle name="20 % - Akzent3 7 2 2 2 2 2 5" xfId="7921"/>
    <cellStyle name="20 % - Akzent3 7 2 2 2 2 3" xfId="7922"/>
    <cellStyle name="20 % - Akzent3 7 2 2 2 2 4" xfId="7923"/>
    <cellStyle name="20 % - Akzent3 7 2 2 2 2 5" xfId="7924"/>
    <cellStyle name="20 % - Akzent3 7 2 2 2 2 6" xfId="7925"/>
    <cellStyle name="20 % - Akzent3 7 2 2 2 3" xfId="7926"/>
    <cellStyle name="20 % - Akzent3 7 2 2 2 3 2" xfId="7927"/>
    <cellStyle name="20 % - Akzent3 7 2 2 2 3 3" xfId="7928"/>
    <cellStyle name="20 % - Akzent3 7 2 2 2 3 4" xfId="7929"/>
    <cellStyle name="20 % - Akzent3 7 2 2 2 3 5" xfId="7930"/>
    <cellStyle name="20 % - Akzent3 7 2 2 2 4" xfId="7931"/>
    <cellStyle name="20 % - Akzent3 7 2 2 2 4 2" xfId="7932"/>
    <cellStyle name="20 % - Akzent3 7 2 2 2 4 3" xfId="7933"/>
    <cellStyle name="20 % - Akzent3 7 2 2 2 4 4" xfId="7934"/>
    <cellStyle name="20 % - Akzent3 7 2 2 2 4 5" xfId="7935"/>
    <cellStyle name="20 % - Akzent3 7 2 2 2 5" xfId="7936"/>
    <cellStyle name="20 % - Akzent3 7 2 2 2 6" xfId="7937"/>
    <cellStyle name="20 % - Akzent3 7 2 2 2 7" xfId="7938"/>
    <cellStyle name="20 % - Akzent3 7 2 2 2 8" xfId="7939"/>
    <cellStyle name="20 % - Akzent3 7 2 2 3" xfId="7940"/>
    <cellStyle name="20 % - Akzent3 7 2 2 3 2" xfId="7941"/>
    <cellStyle name="20 % - Akzent3 7 2 2 3 2 2" xfId="7942"/>
    <cellStyle name="20 % - Akzent3 7 2 2 3 2 3" xfId="7943"/>
    <cellStyle name="20 % - Akzent3 7 2 2 3 2 4" xfId="7944"/>
    <cellStyle name="20 % - Akzent3 7 2 2 3 2 5" xfId="7945"/>
    <cellStyle name="20 % - Akzent3 7 2 2 3 3" xfId="7946"/>
    <cellStyle name="20 % - Akzent3 7 2 2 3 4" xfId="7947"/>
    <cellStyle name="20 % - Akzent3 7 2 2 3 5" xfId="7948"/>
    <cellStyle name="20 % - Akzent3 7 2 2 3 6" xfId="7949"/>
    <cellStyle name="20 % - Akzent3 7 2 2 4" xfId="7950"/>
    <cellStyle name="20 % - Akzent3 7 2 2 4 2" xfId="7951"/>
    <cellStyle name="20 % - Akzent3 7 2 2 4 3" xfId="7952"/>
    <cellStyle name="20 % - Akzent3 7 2 2 4 4" xfId="7953"/>
    <cellStyle name="20 % - Akzent3 7 2 2 4 5" xfId="7954"/>
    <cellStyle name="20 % - Akzent3 7 2 2 5" xfId="7955"/>
    <cellStyle name="20 % - Akzent3 7 2 2 5 2" xfId="7956"/>
    <cellStyle name="20 % - Akzent3 7 2 2 5 3" xfId="7957"/>
    <cellStyle name="20 % - Akzent3 7 2 2 5 4" xfId="7958"/>
    <cellStyle name="20 % - Akzent3 7 2 2 5 5" xfId="7959"/>
    <cellStyle name="20 % - Akzent3 7 2 2 6" xfId="7960"/>
    <cellStyle name="20 % - Akzent3 7 2 2 7" xfId="7961"/>
    <cellStyle name="20 % - Akzent3 7 2 2 8" xfId="7962"/>
    <cellStyle name="20 % - Akzent3 7 2 2 9" xfId="7963"/>
    <cellStyle name="20 % - Akzent3 7 2 3" xfId="7964"/>
    <cellStyle name="20 % - Akzent3 7 2 3 2" xfId="7965"/>
    <cellStyle name="20 % - Akzent3 7 2 3 2 2" xfId="7966"/>
    <cellStyle name="20 % - Akzent3 7 2 3 2 2 2" xfId="7967"/>
    <cellStyle name="20 % - Akzent3 7 2 3 2 2 2 2" xfId="7968"/>
    <cellStyle name="20 % - Akzent3 7 2 3 2 2 2 3" xfId="7969"/>
    <cellStyle name="20 % - Akzent3 7 2 3 2 2 2 4" xfId="7970"/>
    <cellStyle name="20 % - Akzent3 7 2 3 2 2 2 5" xfId="7971"/>
    <cellStyle name="20 % - Akzent3 7 2 3 2 2 3" xfId="7972"/>
    <cellStyle name="20 % - Akzent3 7 2 3 2 2 4" xfId="7973"/>
    <cellStyle name="20 % - Akzent3 7 2 3 2 2 5" xfId="7974"/>
    <cellStyle name="20 % - Akzent3 7 2 3 2 2 6" xfId="7975"/>
    <cellStyle name="20 % - Akzent3 7 2 3 2 3" xfId="7976"/>
    <cellStyle name="20 % - Akzent3 7 2 3 2 3 2" xfId="7977"/>
    <cellStyle name="20 % - Akzent3 7 2 3 2 3 3" xfId="7978"/>
    <cellStyle name="20 % - Akzent3 7 2 3 2 3 4" xfId="7979"/>
    <cellStyle name="20 % - Akzent3 7 2 3 2 3 5" xfId="7980"/>
    <cellStyle name="20 % - Akzent3 7 2 3 2 4" xfId="7981"/>
    <cellStyle name="20 % - Akzent3 7 2 3 2 4 2" xfId="7982"/>
    <cellStyle name="20 % - Akzent3 7 2 3 2 4 3" xfId="7983"/>
    <cellStyle name="20 % - Akzent3 7 2 3 2 4 4" xfId="7984"/>
    <cellStyle name="20 % - Akzent3 7 2 3 2 4 5" xfId="7985"/>
    <cellStyle name="20 % - Akzent3 7 2 3 2 5" xfId="7986"/>
    <cellStyle name="20 % - Akzent3 7 2 3 2 6" xfId="7987"/>
    <cellStyle name="20 % - Akzent3 7 2 3 2 7" xfId="7988"/>
    <cellStyle name="20 % - Akzent3 7 2 3 2 8" xfId="7989"/>
    <cellStyle name="20 % - Akzent3 7 2 3 3" xfId="7990"/>
    <cellStyle name="20 % - Akzent3 7 2 3 3 2" xfId="7991"/>
    <cellStyle name="20 % - Akzent3 7 2 3 3 2 2" xfId="7992"/>
    <cellStyle name="20 % - Akzent3 7 2 3 3 2 3" xfId="7993"/>
    <cellStyle name="20 % - Akzent3 7 2 3 3 2 4" xfId="7994"/>
    <cellStyle name="20 % - Akzent3 7 2 3 3 2 5" xfId="7995"/>
    <cellStyle name="20 % - Akzent3 7 2 3 3 3" xfId="7996"/>
    <cellStyle name="20 % - Akzent3 7 2 3 3 4" xfId="7997"/>
    <cellStyle name="20 % - Akzent3 7 2 3 3 5" xfId="7998"/>
    <cellStyle name="20 % - Akzent3 7 2 3 3 6" xfId="7999"/>
    <cellStyle name="20 % - Akzent3 7 2 3 4" xfId="8000"/>
    <cellStyle name="20 % - Akzent3 7 2 3 4 2" xfId="8001"/>
    <cellStyle name="20 % - Akzent3 7 2 3 4 3" xfId="8002"/>
    <cellStyle name="20 % - Akzent3 7 2 3 4 4" xfId="8003"/>
    <cellStyle name="20 % - Akzent3 7 2 3 4 5" xfId="8004"/>
    <cellStyle name="20 % - Akzent3 7 2 3 5" xfId="8005"/>
    <cellStyle name="20 % - Akzent3 7 2 3 5 2" xfId="8006"/>
    <cellStyle name="20 % - Akzent3 7 2 3 5 3" xfId="8007"/>
    <cellStyle name="20 % - Akzent3 7 2 3 5 4" xfId="8008"/>
    <cellStyle name="20 % - Akzent3 7 2 3 5 5" xfId="8009"/>
    <cellStyle name="20 % - Akzent3 7 2 3 6" xfId="8010"/>
    <cellStyle name="20 % - Akzent3 7 2 3 7" xfId="8011"/>
    <cellStyle name="20 % - Akzent3 7 2 3 8" xfId="8012"/>
    <cellStyle name="20 % - Akzent3 7 2 3 9" xfId="8013"/>
    <cellStyle name="20 % - Akzent3 7 3" xfId="8014"/>
    <cellStyle name="20 % - Akzent3 7 3 2" xfId="8015"/>
    <cellStyle name="20 % - Akzent3 7 3 2 2" xfId="8016"/>
    <cellStyle name="20 % - Akzent3 7 3 2 2 2" xfId="8017"/>
    <cellStyle name="20 % - Akzent3 7 3 2 2 2 2" xfId="8018"/>
    <cellStyle name="20 % - Akzent3 7 3 2 2 2 3" xfId="8019"/>
    <cellStyle name="20 % - Akzent3 7 3 2 2 2 4" xfId="8020"/>
    <cellStyle name="20 % - Akzent3 7 3 2 2 2 5" xfId="8021"/>
    <cellStyle name="20 % - Akzent3 7 3 2 2 3" xfId="8022"/>
    <cellStyle name="20 % - Akzent3 7 3 2 2 4" xfId="8023"/>
    <cellStyle name="20 % - Akzent3 7 3 2 2 5" xfId="8024"/>
    <cellStyle name="20 % - Akzent3 7 3 2 2 6" xfId="8025"/>
    <cellStyle name="20 % - Akzent3 7 3 2 3" xfId="8026"/>
    <cellStyle name="20 % - Akzent3 7 3 2 3 2" xfId="8027"/>
    <cellStyle name="20 % - Akzent3 7 3 2 3 3" xfId="8028"/>
    <cellStyle name="20 % - Akzent3 7 3 2 3 4" xfId="8029"/>
    <cellStyle name="20 % - Akzent3 7 3 2 3 5" xfId="8030"/>
    <cellStyle name="20 % - Akzent3 7 3 2 4" xfId="8031"/>
    <cellStyle name="20 % - Akzent3 7 3 2 4 2" xfId="8032"/>
    <cellStyle name="20 % - Akzent3 7 3 2 4 3" xfId="8033"/>
    <cellStyle name="20 % - Akzent3 7 3 2 4 4" xfId="8034"/>
    <cellStyle name="20 % - Akzent3 7 3 2 4 5" xfId="8035"/>
    <cellStyle name="20 % - Akzent3 7 3 2 5" xfId="8036"/>
    <cellStyle name="20 % - Akzent3 7 3 2 6" xfId="8037"/>
    <cellStyle name="20 % - Akzent3 7 3 2 7" xfId="8038"/>
    <cellStyle name="20 % - Akzent3 7 3 2 8" xfId="8039"/>
    <cellStyle name="20 % - Akzent3 7 3 3" xfId="8040"/>
    <cellStyle name="20 % - Akzent3 7 3 3 2" xfId="8041"/>
    <cellStyle name="20 % - Akzent3 7 3 3 2 2" xfId="8042"/>
    <cellStyle name="20 % - Akzent3 7 3 3 2 3" xfId="8043"/>
    <cellStyle name="20 % - Akzent3 7 3 3 2 4" xfId="8044"/>
    <cellStyle name="20 % - Akzent3 7 3 3 2 5" xfId="8045"/>
    <cellStyle name="20 % - Akzent3 7 3 3 3" xfId="8046"/>
    <cellStyle name="20 % - Akzent3 7 3 3 4" xfId="8047"/>
    <cellStyle name="20 % - Akzent3 7 3 3 5" xfId="8048"/>
    <cellStyle name="20 % - Akzent3 7 3 3 6" xfId="8049"/>
    <cellStyle name="20 % - Akzent3 7 3 4" xfId="8050"/>
    <cellStyle name="20 % - Akzent3 7 3 4 2" xfId="8051"/>
    <cellStyle name="20 % - Akzent3 7 3 4 3" xfId="8052"/>
    <cellStyle name="20 % - Akzent3 7 3 4 4" xfId="8053"/>
    <cellStyle name="20 % - Akzent3 7 3 4 5" xfId="8054"/>
    <cellStyle name="20 % - Akzent3 7 3 5" xfId="8055"/>
    <cellStyle name="20 % - Akzent3 7 3 5 2" xfId="8056"/>
    <cellStyle name="20 % - Akzent3 7 3 5 3" xfId="8057"/>
    <cellStyle name="20 % - Akzent3 7 3 5 4" xfId="8058"/>
    <cellStyle name="20 % - Akzent3 7 3 5 5" xfId="8059"/>
    <cellStyle name="20 % - Akzent3 7 3 6" xfId="8060"/>
    <cellStyle name="20 % - Akzent3 7 3 7" xfId="8061"/>
    <cellStyle name="20 % - Akzent3 7 3 8" xfId="8062"/>
    <cellStyle name="20 % - Akzent3 7 3 9" xfId="8063"/>
    <cellStyle name="20 % - Akzent3 7 4" xfId="8064"/>
    <cellStyle name="20 % - Akzent3 7 4 2" xfId="8065"/>
    <cellStyle name="20 % - Akzent3 7 4 2 2" xfId="8066"/>
    <cellStyle name="20 % - Akzent3 7 4 2 2 2" xfId="8067"/>
    <cellStyle name="20 % - Akzent3 7 4 2 2 2 2" xfId="8068"/>
    <cellStyle name="20 % - Akzent3 7 4 2 2 2 3" xfId="8069"/>
    <cellStyle name="20 % - Akzent3 7 4 2 2 2 4" xfId="8070"/>
    <cellStyle name="20 % - Akzent3 7 4 2 2 2 5" xfId="8071"/>
    <cellStyle name="20 % - Akzent3 7 4 2 2 3" xfId="8072"/>
    <cellStyle name="20 % - Akzent3 7 4 2 2 4" xfId="8073"/>
    <cellStyle name="20 % - Akzent3 7 4 2 2 5" xfId="8074"/>
    <cellStyle name="20 % - Akzent3 7 4 2 2 6" xfId="8075"/>
    <cellStyle name="20 % - Akzent3 7 4 2 3" xfId="8076"/>
    <cellStyle name="20 % - Akzent3 7 4 2 3 2" xfId="8077"/>
    <cellStyle name="20 % - Akzent3 7 4 2 3 3" xfId="8078"/>
    <cellStyle name="20 % - Akzent3 7 4 2 3 4" xfId="8079"/>
    <cellStyle name="20 % - Akzent3 7 4 2 3 5" xfId="8080"/>
    <cellStyle name="20 % - Akzent3 7 4 2 4" xfId="8081"/>
    <cellStyle name="20 % - Akzent3 7 4 2 4 2" xfId="8082"/>
    <cellStyle name="20 % - Akzent3 7 4 2 4 3" xfId="8083"/>
    <cellStyle name="20 % - Akzent3 7 4 2 4 4" xfId="8084"/>
    <cellStyle name="20 % - Akzent3 7 4 2 4 5" xfId="8085"/>
    <cellStyle name="20 % - Akzent3 7 4 2 5" xfId="8086"/>
    <cellStyle name="20 % - Akzent3 7 4 2 6" xfId="8087"/>
    <cellStyle name="20 % - Akzent3 7 4 2 7" xfId="8088"/>
    <cellStyle name="20 % - Akzent3 7 4 2 8" xfId="8089"/>
    <cellStyle name="20 % - Akzent3 7 4 3" xfId="8090"/>
    <cellStyle name="20 % - Akzent3 7 4 3 2" xfId="8091"/>
    <cellStyle name="20 % - Akzent3 7 4 3 2 2" xfId="8092"/>
    <cellStyle name="20 % - Akzent3 7 4 3 2 3" xfId="8093"/>
    <cellStyle name="20 % - Akzent3 7 4 3 2 4" xfId="8094"/>
    <cellStyle name="20 % - Akzent3 7 4 3 2 5" xfId="8095"/>
    <cellStyle name="20 % - Akzent3 7 4 3 3" xfId="8096"/>
    <cellStyle name="20 % - Akzent3 7 4 3 4" xfId="8097"/>
    <cellStyle name="20 % - Akzent3 7 4 3 5" xfId="8098"/>
    <cellStyle name="20 % - Akzent3 7 4 3 6" xfId="8099"/>
    <cellStyle name="20 % - Akzent3 7 4 4" xfId="8100"/>
    <cellStyle name="20 % - Akzent3 7 4 4 2" xfId="8101"/>
    <cellStyle name="20 % - Akzent3 7 4 4 3" xfId="8102"/>
    <cellStyle name="20 % - Akzent3 7 4 4 4" xfId="8103"/>
    <cellStyle name="20 % - Akzent3 7 4 4 5" xfId="8104"/>
    <cellStyle name="20 % - Akzent3 7 4 5" xfId="8105"/>
    <cellStyle name="20 % - Akzent3 7 4 5 2" xfId="8106"/>
    <cellStyle name="20 % - Akzent3 7 4 5 3" xfId="8107"/>
    <cellStyle name="20 % - Akzent3 7 4 5 4" xfId="8108"/>
    <cellStyle name="20 % - Akzent3 7 4 5 5" xfId="8109"/>
    <cellStyle name="20 % - Akzent3 7 4 6" xfId="8110"/>
    <cellStyle name="20 % - Akzent3 7 4 7" xfId="8111"/>
    <cellStyle name="20 % - Akzent3 7 4 8" xfId="8112"/>
    <cellStyle name="20 % - Akzent3 7 4 9" xfId="8113"/>
    <cellStyle name="20 % - Akzent3 8" xfId="8114"/>
    <cellStyle name="20 % - Akzent3 8 2" xfId="8115"/>
    <cellStyle name="20 % - Akzent3 8 2 2" xfId="8116"/>
    <cellStyle name="20 % - Akzent3 8 2 2 2" xfId="8117"/>
    <cellStyle name="20 % - Akzent3 8 2 2 2 2" xfId="8118"/>
    <cellStyle name="20 % - Akzent3 8 2 2 2 2 2" xfId="8119"/>
    <cellStyle name="20 % - Akzent3 8 2 2 2 2 2 2" xfId="8120"/>
    <cellStyle name="20 % - Akzent3 8 2 2 2 2 2 3" xfId="8121"/>
    <cellStyle name="20 % - Akzent3 8 2 2 2 2 2 4" xfId="8122"/>
    <cellStyle name="20 % - Akzent3 8 2 2 2 2 2 5" xfId="8123"/>
    <cellStyle name="20 % - Akzent3 8 2 2 2 2 3" xfId="8124"/>
    <cellStyle name="20 % - Akzent3 8 2 2 2 2 4" xfId="8125"/>
    <cellStyle name="20 % - Akzent3 8 2 2 2 2 5" xfId="8126"/>
    <cellStyle name="20 % - Akzent3 8 2 2 2 2 6" xfId="8127"/>
    <cellStyle name="20 % - Akzent3 8 2 2 2 3" xfId="8128"/>
    <cellStyle name="20 % - Akzent3 8 2 2 2 3 2" xfId="8129"/>
    <cellStyle name="20 % - Akzent3 8 2 2 2 3 3" xfId="8130"/>
    <cellStyle name="20 % - Akzent3 8 2 2 2 3 4" xfId="8131"/>
    <cellStyle name="20 % - Akzent3 8 2 2 2 3 5" xfId="8132"/>
    <cellStyle name="20 % - Akzent3 8 2 2 2 4" xfId="8133"/>
    <cellStyle name="20 % - Akzent3 8 2 2 2 4 2" xfId="8134"/>
    <cellStyle name="20 % - Akzent3 8 2 2 2 4 3" xfId="8135"/>
    <cellStyle name="20 % - Akzent3 8 2 2 2 4 4" xfId="8136"/>
    <cellStyle name="20 % - Akzent3 8 2 2 2 4 5" xfId="8137"/>
    <cellStyle name="20 % - Akzent3 8 2 2 2 5" xfId="8138"/>
    <cellStyle name="20 % - Akzent3 8 2 2 2 6" xfId="8139"/>
    <cellStyle name="20 % - Akzent3 8 2 2 2 7" xfId="8140"/>
    <cellStyle name="20 % - Akzent3 8 2 2 2 8" xfId="8141"/>
    <cellStyle name="20 % - Akzent3 8 2 2 3" xfId="8142"/>
    <cellStyle name="20 % - Akzent3 8 2 2 3 2" xfId="8143"/>
    <cellStyle name="20 % - Akzent3 8 2 2 3 2 2" xfId="8144"/>
    <cellStyle name="20 % - Akzent3 8 2 2 3 2 3" xfId="8145"/>
    <cellStyle name="20 % - Akzent3 8 2 2 3 2 4" xfId="8146"/>
    <cellStyle name="20 % - Akzent3 8 2 2 3 2 5" xfId="8147"/>
    <cellStyle name="20 % - Akzent3 8 2 2 3 3" xfId="8148"/>
    <cellStyle name="20 % - Akzent3 8 2 2 3 4" xfId="8149"/>
    <cellStyle name="20 % - Akzent3 8 2 2 3 5" xfId="8150"/>
    <cellStyle name="20 % - Akzent3 8 2 2 3 6" xfId="8151"/>
    <cellStyle name="20 % - Akzent3 8 2 2 4" xfId="8152"/>
    <cellStyle name="20 % - Akzent3 8 2 2 4 2" xfId="8153"/>
    <cellStyle name="20 % - Akzent3 8 2 2 4 3" xfId="8154"/>
    <cellStyle name="20 % - Akzent3 8 2 2 4 4" xfId="8155"/>
    <cellStyle name="20 % - Akzent3 8 2 2 4 5" xfId="8156"/>
    <cellStyle name="20 % - Akzent3 8 2 2 5" xfId="8157"/>
    <cellStyle name="20 % - Akzent3 8 2 2 5 2" xfId="8158"/>
    <cellStyle name="20 % - Akzent3 8 2 2 5 3" xfId="8159"/>
    <cellStyle name="20 % - Akzent3 8 2 2 5 4" xfId="8160"/>
    <cellStyle name="20 % - Akzent3 8 2 2 5 5" xfId="8161"/>
    <cellStyle name="20 % - Akzent3 8 2 2 6" xfId="8162"/>
    <cellStyle name="20 % - Akzent3 8 2 2 7" xfId="8163"/>
    <cellStyle name="20 % - Akzent3 8 2 2 8" xfId="8164"/>
    <cellStyle name="20 % - Akzent3 8 2 2 9" xfId="8165"/>
    <cellStyle name="20 % - Akzent3 8 2 3" xfId="8166"/>
    <cellStyle name="20 % - Akzent3 8 2 3 2" xfId="8167"/>
    <cellStyle name="20 % - Akzent3 8 2 3 2 2" xfId="8168"/>
    <cellStyle name="20 % - Akzent3 8 2 3 2 2 2" xfId="8169"/>
    <cellStyle name="20 % - Akzent3 8 2 3 2 2 2 2" xfId="8170"/>
    <cellStyle name="20 % - Akzent3 8 2 3 2 2 2 3" xfId="8171"/>
    <cellStyle name="20 % - Akzent3 8 2 3 2 2 2 4" xfId="8172"/>
    <cellStyle name="20 % - Akzent3 8 2 3 2 2 2 5" xfId="8173"/>
    <cellStyle name="20 % - Akzent3 8 2 3 2 2 3" xfId="8174"/>
    <cellStyle name="20 % - Akzent3 8 2 3 2 2 4" xfId="8175"/>
    <cellStyle name="20 % - Akzent3 8 2 3 2 2 5" xfId="8176"/>
    <cellStyle name="20 % - Akzent3 8 2 3 2 2 6" xfId="8177"/>
    <cellStyle name="20 % - Akzent3 8 2 3 2 3" xfId="8178"/>
    <cellStyle name="20 % - Akzent3 8 2 3 2 3 2" xfId="8179"/>
    <cellStyle name="20 % - Akzent3 8 2 3 2 3 3" xfId="8180"/>
    <cellStyle name="20 % - Akzent3 8 2 3 2 3 4" xfId="8181"/>
    <cellStyle name="20 % - Akzent3 8 2 3 2 3 5" xfId="8182"/>
    <cellStyle name="20 % - Akzent3 8 2 3 2 4" xfId="8183"/>
    <cellStyle name="20 % - Akzent3 8 2 3 2 4 2" xfId="8184"/>
    <cellStyle name="20 % - Akzent3 8 2 3 2 4 3" xfId="8185"/>
    <cellStyle name="20 % - Akzent3 8 2 3 2 4 4" xfId="8186"/>
    <cellStyle name="20 % - Akzent3 8 2 3 2 4 5" xfId="8187"/>
    <cellStyle name="20 % - Akzent3 8 2 3 2 5" xfId="8188"/>
    <cellStyle name="20 % - Akzent3 8 2 3 2 6" xfId="8189"/>
    <cellStyle name="20 % - Akzent3 8 2 3 2 7" xfId="8190"/>
    <cellStyle name="20 % - Akzent3 8 2 3 2 8" xfId="8191"/>
    <cellStyle name="20 % - Akzent3 8 2 3 3" xfId="8192"/>
    <cellStyle name="20 % - Akzent3 8 2 3 3 2" xfId="8193"/>
    <cellStyle name="20 % - Akzent3 8 2 3 3 2 2" xfId="8194"/>
    <cellStyle name="20 % - Akzent3 8 2 3 3 2 3" xfId="8195"/>
    <cellStyle name="20 % - Akzent3 8 2 3 3 2 4" xfId="8196"/>
    <cellStyle name="20 % - Akzent3 8 2 3 3 2 5" xfId="8197"/>
    <cellStyle name="20 % - Akzent3 8 2 3 3 3" xfId="8198"/>
    <cellStyle name="20 % - Akzent3 8 2 3 3 4" xfId="8199"/>
    <cellStyle name="20 % - Akzent3 8 2 3 3 5" xfId="8200"/>
    <cellStyle name="20 % - Akzent3 8 2 3 3 6" xfId="8201"/>
    <cellStyle name="20 % - Akzent3 8 2 3 4" xfId="8202"/>
    <cellStyle name="20 % - Akzent3 8 2 3 4 2" xfId="8203"/>
    <cellStyle name="20 % - Akzent3 8 2 3 4 3" xfId="8204"/>
    <cellStyle name="20 % - Akzent3 8 2 3 4 4" xfId="8205"/>
    <cellStyle name="20 % - Akzent3 8 2 3 4 5" xfId="8206"/>
    <cellStyle name="20 % - Akzent3 8 2 3 5" xfId="8207"/>
    <cellStyle name="20 % - Akzent3 8 2 3 5 2" xfId="8208"/>
    <cellStyle name="20 % - Akzent3 8 2 3 5 3" xfId="8209"/>
    <cellStyle name="20 % - Akzent3 8 2 3 5 4" xfId="8210"/>
    <cellStyle name="20 % - Akzent3 8 2 3 5 5" xfId="8211"/>
    <cellStyle name="20 % - Akzent3 8 2 3 6" xfId="8212"/>
    <cellStyle name="20 % - Akzent3 8 2 3 7" xfId="8213"/>
    <cellStyle name="20 % - Akzent3 8 2 3 8" xfId="8214"/>
    <cellStyle name="20 % - Akzent3 8 2 3 9" xfId="8215"/>
    <cellStyle name="20 % - Akzent3 8 3" xfId="8216"/>
    <cellStyle name="20 % - Akzent3 8 3 2" xfId="8217"/>
    <cellStyle name="20 % - Akzent3 8 3 2 2" xfId="8218"/>
    <cellStyle name="20 % - Akzent3 8 3 2 2 2" xfId="8219"/>
    <cellStyle name="20 % - Akzent3 8 3 2 2 2 2" xfId="8220"/>
    <cellStyle name="20 % - Akzent3 8 3 2 2 2 3" xfId="8221"/>
    <cellStyle name="20 % - Akzent3 8 3 2 2 2 4" xfId="8222"/>
    <cellStyle name="20 % - Akzent3 8 3 2 2 2 5" xfId="8223"/>
    <cellStyle name="20 % - Akzent3 8 3 2 2 3" xfId="8224"/>
    <cellStyle name="20 % - Akzent3 8 3 2 2 4" xfId="8225"/>
    <cellStyle name="20 % - Akzent3 8 3 2 2 5" xfId="8226"/>
    <cellStyle name="20 % - Akzent3 8 3 2 2 6" xfId="8227"/>
    <cellStyle name="20 % - Akzent3 8 3 2 3" xfId="8228"/>
    <cellStyle name="20 % - Akzent3 8 3 2 3 2" xfId="8229"/>
    <cellStyle name="20 % - Akzent3 8 3 2 3 3" xfId="8230"/>
    <cellStyle name="20 % - Akzent3 8 3 2 3 4" xfId="8231"/>
    <cellStyle name="20 % - Akzent3 8 3 2 3 5" xfId="8232"/>
    <cellStyle name="20 % - Akzent3 8 3 2 4" xfId="8233"/>
    <cellStyle name="20 % - Akzent3 8 3 2 4 2" xfId="8234"/>
    <cellStyle name="20 % - Akzent3 8 3 2 4 3" xfId="8235"/>
    <cellStyle name="20 % - Akzent3 8 3 2 4 4" xfId="8236"/>
    <cellStyle name="20 % - Akzent3 8 3 2 4 5" xfId="8237"/>
    <cellStyle name="20 % - Akzent3 8 3 2 5" xfId="8238"/>
    <cellStyle name="20 % - Akzent3 8 3 2 6" xfId="8239"/>
    <cellStyle name="20 % - Akzent3 8 3 2 7" xfId="8240"/>
    <cellStyle name="20 % - Akzent3 8 3 2 8" xfId="8241"/>
    <cellStyle name="20 % - Akzent3 8 3 3" xfId="8242"/>
    <cellStyle name="20 % - Akzent3 8 3 3 2" xfId="8243"/>
    <cellStyle name="20 % - Akzent3 8 3 3 2 2" xfId="8244"/>
    <cellStyle name="20 % - Akzent3 8 3 3 2 3" xfId="8245"/>
    <cellStyle name="20 % - Akzent3 8 3 3 2 4" xfId="8246"/>
    <cellStyle name="20 % - Akzent3 8 3 3 2 5" xfId="8247"/>
    <cellStyle name="20 % - Akzent3 8 3 3 3" xfId="8248"/>
    <cellStyle name="20 % - Akzent3 8 3 3 4" xfId="8249"/>
    <cellStyle name="20 % - Akzent3 8 3 3 5" xfId="8250"/>
    <cellStyle name="20 % - Akzent3 8 3 3 6" xfId="8251"/>
    <cellStyle name="20 % - Akzent3 8 3 4" xfId="8252"/>
    <cellStyle name="20 % - Akzent3 8 3 4 2" xfId="8253"/>
    <cellStyle name="20 % - Akzent3 8 3 4 3" xfId="8254"/>
    <cellStyle name="20 % - Akzent3 8 3 4 4" xfId="8255"/>
    <cellStyle name="20 % - Akzent3 8 3 4 5" xfId="8256"/>
    <cellStyle name="20 % - Akzent3 8 3 5" xfId="8257"/>
    <cellStyle name="20 % - Akzent3 8 3 5 2" xfId="8258"/>
    <cellStyle name="20 % - Akzent3 8 3 5 3" xfId="8259"/>
    <cellStyle name="20 % - Akzent3 8 3 5 4" xfId="8260"/>
    <cellStyle name="20 % - Akzent3 8 3 5 5" xfId="8261"/>
    <cellStyle name="20 % - Akzent3 8 3 6" xfId="8262"/>
    <cellStyle name="20 % - Akzent3 8 3 7" xfId="8263"/>
    <cellStyle name="20 % - Akzent3 8 3 8" xfId="8264"/>
    <cellStyle name="20 % - Akzent3 8 3 9" xfId="8265"/>
    <cellStyle name="20 % - Akzent3 8 4" xfId="8266"/>
    <cellStyle name="20 % - Akzent3 8 4 2" xfId="8267"/>
    <cellStyle name="20 % - Akzent3 8 4 2 2" xfId="8268"/>
    <cellStyle name="20 % - Akzent3 8 4 2 2 2" xfId="8269"/>
    <cellStyle name="20 % - Akzent3 8 4 2 2 2 2" xfId="8270"/>
    <cellStyle name="20 % - Akzent3 8 4 2 2 2 3" xfId="8271"/>
    <cellStyle name="20 % - Akzent3 8 4 2 2 2 4" xfId="8272"/>
    <cellStyle name="20 % - Akzent3 8 4 2 2 2 5" xfId="8273"/>
    <cellStyle name="20 % - Akzent3 8 4 2 2 3" xfId="8274"/>
    <cellStyle name="20 % - Akzent3 8 4 2 2 4" xfId="8275"/>
    <cellStyle name="20 % - Akzent3 8 4 2 2 5" xfId="8276"/>
    <cellStyle name="20 % - Akzent3 8 4 2 2 6" xfId="8277"/>
    <cellStyle name="20 % - Akzent3 8 4 2 3" xfId="8278"/>
    <cellStyle name="20 % - Akzent3 8 4 2 3 2" xfId="8279"/>
    <cellStyle name="20 % - Akzent3 8 4 2 3 3" xfId="8280"/>
    <cellStyle name="20 % - Akzent3 8 4 2 3 4" xfId="8281"/>
    <cellStyle name="20 % - Akzent3 8 4 2 3 5" xfId="8282"/>
    <cellStyle name="20 % - Akzent3 8 4 2 4" xfId="8283"/>
    <cellStyle name="20 % - Akzent3 8 4 2 4 2" xfId="8284"/>
    <cellStyle name="20 % - Akzent3 8 4 2 4 3" xfId="8285"/>
    <cellStyle name="20 % - Akzent3 8 4 2 4 4" xfId="8286"/>
    <cellStyle name="20 % - Akzent3 8 4 2 4 5" xfId="8287"/>
    <cellStyle name="20 % - Akzent3 8 4 2 5" xfId="8288"/>
    <cellStyle name="20 % - Akzent3 8 4 2 6" xfId="8289"/>
    <cellStyle name="20 % - Akzent3 8 4 2 7" xfId="8290"/>
    <cellStyle name="20 % - Akzent3 8 4 2 8" xfId="8291"/>
    <cellStyle name="20 % - Akzent3 8 4 3" xfId="8292"/>
    <cellStyle name="20 % - Akzent3 8 4 3 2" xfId="8293"/>
    <cellStyle name="20 % - Akzent3 8 4 3 2 2" xfId="8294"/>
    <cellStyle name="20 % - Akzent3 8 4 3 2 3" xfId="8295"/>
    <cellStyle name="20 % - Akzent3 8 4 3 2 4" xfId="8296"/>
    <cellStyle name="20 % - Akzent3 8 4 3 2 5" xfId="8297"/>
    <cellStyle name="20 % - Akzent3 8 4 3 3" xfId="8298"/>
    <cellStyle name="20 % - Akzent3 8 4 3 4" xfId="8299"/>
    <cellStyle name="20 % - Akzent3 8 4 3 5" xfId="8300"/>
    <cellStyle name="20 % - Akzent3 8 4 3 6" xfId="8301"/>
    <cellStyle name="20 % - Akzent3 8 4 4" xfId="8302"/>
    <cellStyle name="20 % - Akzent3 8 4 4 2" xfId="8303"/>
    <cellStyle name="20 % - Akzent3 8 4 4 3" xfId="8304"/>
    <cellStyle name="20 % - Akzent3 8 4 4 4" xfId="8305"/>
    <cellStyle name="20 % - Akzent3 8 4 4 5" xfId="8306"/>
    <cellStyle name="20 % - Akzent3 8 4 5" xfId="8307"/>
    <cellStyle name="20 % - Akzent3 8 4 5 2" xfId="8308"/>
    <cellStyle name="20 % - Akzent3 8 4 5 3" xfId="8309"/>
    <cellStyle name="20 % - Akzent3 8 4 5 4" xfId="8310"/>
    <cellStyle name="20 % - Akzent3 8 4 5 5" xfId="8311"/>
    <cellStyle name="20 % - Akzent3 8 4 6" xfId="8312"/>
    <cellStyle name="20 % - Akzent3 8 4 7" xfId="8313"/>
    <cellStyle name="20 % - Akzent3 8 4 8" xfId="8314"/>
    <cellStyle name="20 % - Akzent3 8 4 9" xfId="8315"/>
    <cellStyle name="20 % - Akzent3 9" xfId="8316"/>
    <cellStyle name="20 % - Akzent3 9 2" xfId="8317"/>
    <cellStyle name="20 % - Akzent3 9 2 10" xfId="8318"/>
    <cellStyle name="20 % - Akzent3 9 2 2" xfId="8319"/>
    <cellStyle name="20 % - Akzent3 9 2 2 2" xfId="8320"/>
    <cellStyle name="20 % - Akzent3 9 2 2 2 2" xfId="8321"/>
    <cellStyle name="20 % - Akzent3 9 2 2 2 2 2" xfId="8322"/>
    <cellStyle name="20 % - Akzent3 9 2 2 2 2 2 2" xfId="8323"/>
    <cellStyle name="20 % - Akzent3 9 2 2 2 2 2 3" xfId="8324"/>
    <cellStyle name="20 % - Akzent3 9 2 2 2 2 2 4" xfId="8325"/>
    <cellStyle name="20 % - Akzent3 9 2 2 2 2 2 5" xfId="8326"/>
    <cellStyle name="20 % - Akzent3 9 2 2 2 2 3" xfId="8327"/>
    <cellStyle name="20 % - Akzent3 9 2 2 2 2 4" xfId="8328"/>
    <cellStyle name="20 % - Akzent3 9 2 2 2 2 5" xfId="8329"/>
    <cellStyle name="20 % - Akzent3 9 2 2 2 2 6" xfId="8330"/>
    <cellStyle name="20 % - Akzent3 9 2 2 2 3" xfId="8331"/>
    <cellStyle name="20 % - Akzent3 9 2 2 2 3 2" xfId="8332"/>
    <cellStyle name="20 % - Akzent3 9 2 2 2 3 3" xfId="8333"/>
    <cellStyle name="20 % - Akzent3 9 2 2 2 3 4" xfId="8334"/>
    <cellStyle name="20 % - Akzent3 9 2 2 2 3 5" xfId="8335"/>
    <cellStyle name="20 % - Akzent3 9 2 2 2 4" xfId="8336"/>
    <cellStyle name="20 % - Akzent3 9 2 2 2 4 2" xfId="8337"/>
    <cellStyle name="20 % - Akzent3 9 2 2 2 4 3" xfId="8338"/>
    <cellStyle name="20 % - Akzent3 9 2 2 2 4 4" xfId="8339"/>
    <cellStyle name="20 % - Akzent3 9 2 2 2 4 5" xfId="8340"/>
    <cellStyle name="20 % - Akzent3 9 2 2 2 5" xfId="8341"/>
    <cellStyle name="20 % - Akzent3 9 2 2 2 6" xfId="8342"/>
    <cellStyle name="20 % - Akzent3 9 2 2 2 7" xfId="8343"/>
    <cellStyle name="20 % - Akzent3 9 2 2 2 8" xfId="8344"/>
    <cellStyle name="20 % - Akzent3 9 2 2 3" xfId="8345"/>
    <cellStyle name="20 % - Akzent3 9 2 2 3 2" xfId="8346"/>
    <cellStyle name="20 % - Akzent3 9 2 2 3 2 2" xfId="8347"/>
    <cellStyle name="20 % - Akzent3 9 2 2 3 2 3" xfId="8348"/>
    <cellStyle name="20 % - Akzent3 9 2 2 3 2 4" xfId="8349"/>
    <cellStyle name="20 % - Akzent3 9 2 2 3 2 5" xfId="8350"/>
    <cellStyle name="20 % - Akzent3 9 2 2 3 3" xfId="8351"/>
    <cellStyle name="20 % - Akzent3 9 2 2 3 4" xfId="8352"/>
    <cellStyle name="20 % - Akzent3 9 2 2 3 5" xfId="8353"/>
    <cellStyle name="20 % - Akzent3 9 2 2 3 6" xfId="8354"/>
    <cellStyle name="20 % - Akzent3 9 2 2 4" xfId="8355"/>
    <cellStyle name="20 % - Akzent3 9 2 2 4 2" xfId="8356"/>
    <cellStyle name="20 % - Akzent3 9 2 2 4 3" xfId="8357"/>
    <cellStyle name="20 % - Akzent3 9 2 2 4 4" xfId="8358"/>
    <cellStyle name="20 % - Akzent3 9 2 2 4 5" xfId="8359"/>
    <cellStyle name="20 % - Akzent3 9 2 2 5" xfId="8360"/>
    <cellStyle name="20 % - Akzent3 9 2 2 5 2" xfId="8361"/>
    <cellStyle name="20 % - Akzent3 9 2 2 5 3" xfId="8362"/>
    <cellStyle name="20 % - Akzent3 9 2 2 5 4" xfId="8363"/>
    <cellStyle name="20 % - Akzent3 9 2 2 5 5" xfId="8364"/>
    <cellStyle name="20 % - Akzent3 9 2 2 6" xfId="8365"/>
    <cellStyle name="20 % - Akzent3 9 2 2 7" xfId="8366"/>
    <cellStyle name="20 % - Akzent3 9 2 2 8" xfId="8367"/>
    <cellStyle name="20 % - Akzent3 9 2 2 9" xfId="8368"/>
    <cellStyle name="20 % - Akzent3 9 2 3" xfId="8369"/>
    <cellStyle name="20 % - Akzent3 9 2 3 2" xfId="8370"/>
    <cellStyle name="20 % - Akzent3 9 2 3 2 2" xfId="8371"/>
    <cellStyle name="20 % - Akzent3 9 2 3 2 2 2" xfId="8372"/>
    <cellStyle name="20 % - Akzent3 9 2 3 2 2 3" xfId="8373"/>
    <cellStyle name="20 % - Akzent3 9 2 3 2 2 4" xfId="8374"/>
    <cellStyle name="20 % - Akzent3 9 2 3 2 2 5" xfId="8375"/>
    <cellStyle name="20 % - Akzent3 9 2 3 2 3" xfId="8376"/>
    <cellStyle name="20 % - Akzent3 9 2 3 2 4" xfId="8377"/>
    <cellStyle name="20 % - Akzent3 9 2 3 2 5" xfId="8378"/>
    <cellStyle name="20 % - Akzent3 9 2 3 2 6" xfId="8379"/>
    <cellStyle name="20 % - Akzent3 9 2 3 3" xfId="8380"/>
    <cellStyle name="20 % - Akzent3 9 2 3 3 2" xfId="8381"/>
    <cellStyle name="20 % - Akzent3 9 2 3 3 3" xfId="8382"/>
    <cellStyle name="20 % - Akzent3 9 2 3 3 4" xfId="8383"/>
    <cellStyle name="20 % - Akzent3 9 2 3 3 5" xfId="8384"/>
    <cellStyle name="20 % - Akzent3 9 2 3 4" xfId="8385"/>
    <cellStyle name="20 % - Akzent3 9 2 3 4 2" xfId="8386"/>
    <cellStyle name="20 % - Akzent3 9 2 3 4 3" xfId="8387"/>
    <cellStyle name="20 % - Akzent3 9 2 3 4 4" xfId="8388"/>
    <cellStyle name="20 % - Akzent3 9 2 3 4 5" xfId="8389"/>
    <cellStyle name="20 % - Akzent3 9 2 3 5" xfId="8390"/>
    <cellStyle name="20 % - Akzent3 9 2 3 6" xfId="8391"/>
    <cellStyle name="20 % - Akzent3 9 2 3 7" xfId="8392"/>
    <cellStyle name="20 % - Akzent3 9 2 3 8" xfId="8393"/>
    <cellStyle name="20 % - Akzent3 9 2 4" xfId="8394"/>
    <cellStyle name="20 % - Akzent3 9 2 4 2" xfId="8395"/>
    <cellStyle name="20 % - Akzent3 9 2 4 2 2" xfId="8396"/>
    <cellStyle name="20 % - Akzent3 9 2 4 2 3" xfId="8397"/>
    <cellStyle name="20 % - Akzent3 9 2 4 2 4" xfId="8398"/>
    <cellStyle name="20 % - Akzent3 9 2 4 2 5" xfId="8399"/>
    <cellStyle name="20 % - Akzent3 9 2 4 3" xfId="8400"/>
    <cellStyle name="20 % - Akzent3 9 2 4 4" xfId="8401"/>
    <cellStyle name="20 % - Akzent3 9 2 4 5" xfId="8402"/>
    <cellStyle name="20 % - Akzent3 9 2 4 6" xfId="8403"/>
    <cellStyle name="20 % - Akzent3 9 2 5" xfId="8404"/>
    <cellStyle name="20 % - Akzent3 9 2 5 2" xfId="8405"/>
    <cellStyle name="20 % - Akzent3 9 2 5 3" xfId="8406"/>
    <cellStyle name="20 % - Akzent3 9 2 5 4" xfId="8407"/>
    <cellStyle name="20 % - Akzent3 9 2 5 5" xfId="8408"/>
    <cellStyle name="20 % - Akzent3 9 2 6" xfId="8409"/>
    <cellStyle name="20 % - Akzent3 9 2 6 2" xfId="8410"/>
    <cellStyle name="20 % - Akzent3 9 2 6 3" xfId="8411"/>
    <cellStyle name="20 % - Akzent3 9 2 6 4" xfId="8412"/>
    <cellStyle name="20 % - Akzent3 9 2 6 5" xfId="8413"/>
    <cellStyle name="20 % - Akzent3 9 2 7" xfId="8414"/>
    <cellStyle name="20 % - Akzent3 9 2 8" xfId="8415"/>
    <cellStyle name="20 % - Akzent3 9 2 9" xfId="8416"/>
    <cellStyle name="20 % - Akzent3 9 3" xfId="8417"/>
    <cellStyle name="20 % - Akzent3 9 3 2" xfId="8418"/>
    <cellStyle name="20 % - Akzent3 9 3 2 2" xfId="8419"/>
    <cellStyle name="20 % - Akzent3 9 3 2 2 2" xfId="8420"/>
    <cellStyle name="20 % - Akzent3 9 3 2 2 2 2" xfId="8421"/>
    <cellStyle name="20 % - Akzent3 9 3 2 2 2 3" xfId="8422"/>
    <cellStyle name="20 % - Akzent3 9 3 2 2 2 4" xfId="8423"/>
    <cellStyle name="20 % - Akzent3 9 3 2 2 2 5" xfId="8424"/>
    <cellStyle name="20 % - Akzent3 9 3 2 2 3" xfId="8425"/>
    <cellStyle name="20 % - Akzent3 9 3 2 2 4" xfId="8426"/>
    <cellStyle name="20 % - Akzent3 9 3 2 2 5" xfId="8427"/>
    <cellStyle name="20 % - Akzent3 9 3 2 2 6" xfId="8428"/>
    <cellStyle name="20 % - Akzent3 9 3 2 3" xfId="8429"/>
    <cellStyle name="20 % - Akzent3 9 3 2 3 2" xfId="8430"/>
    <cellStyle name="20 % - Akzent3 9 3 2 3 3" xfId="8431"/>
    <cellStyle name="20 % - Akzent3 9 3 2 3 4" xfId="8432"/>
    <cellStyle name="20 % - Akzent3 9 3 2 3 5" xfId="8433"/>
    <cellStyle name="20 % - Akzent3 9 3 2 4" xfId="8434"/>
    <cellStyle name="20 % - Akzent3 9 3 2 4 2" xfId="8435"/>
    <cellStyle name="20 % - Akzent3 9 3 2 4 3" xfId="8436"/>
    <cellStyle name="20 % - Akzent3 9 3 2 4 4" xfId="8437"/>
    <cellStyle name="20 % - Akzent3 9 3 2 4 5" xfId="8438"/>
    <cellStyle name="20 % - Akzent3 9 3 2 5" xfId="8439"/>
    <cellStyle name="20 % - Akzent3 9 3 2 6" xfId="8440"/>
    <cellStyle name="20 % - Akzent3 9 3 2 7" xfId="8441"/>
    <cellStyle name="20 % - Akzent3 9 3 2 8" xfId="8442"/>
    <cellStyle name="20 % - Akzent3 9 3 3" xfId="8443"/>
    <cellStyle name="20 % - Akzent3 9 3 3 2" xfId="8444"/>
    <cellStyle name="20 % - Akzent3 9 3 3 2 2" xfId="8445"/>
    <cellStyle name="20 % - Akzent3 9 3 3 2 3" xfId="8446"/>
    <cellStyle name="20 % - Akzent3 9 3 3 2 4" xfId="8447"/>
    <cellStyle name="20 % - Akzent3 9 3 3 2 5" xfId="8448"/>
    <cellStyle name="20 % - Akzent3 9 3 3 3" xfId="8449"/>
    <cellStyle name="20 % - Akzent3 9 3 3 4" xfId="8450"/>
    <cellStyle name="20 % - Akzent3 9 3 3 5" xfId="8451"/>
    <cellStyle name="20 % - Akzent3 9 3 3 6" xfId="8452"/>
    <cellStyle name="20 % - Akzent3 9 3 4" xfId="8453"/>
    <cellStyle name="20 % - Akzent3 9 3 4 2" xfId="8454"/>
    <cellStyle name="20 % - Akzent3 9 3 4 3" xfId="8455"/>
    <cellStyle name="20 % - Akzent3 9 3 4 4" xfId="8456"/>
    <cellStyle name="20 % - Akzent3 9 3 4 5" xfId="8457"/>
    <cellStyle name="20 % - Akzent3 9 3 5" xfId="8458"/>
    <cellStyle name="20 % - Akzent3 9 3 5 2" xfId="8459"/>
    <cellStyle name="20 % - Akzent3 9 3 5 3" xfId="8460"/>
    <cellStyle name="20 % - Akzent3 9 3 5 4" xfId="8461"/>
    <cellStyle name="20 % - Akzent3 9 3 5 5" xfId="8462"/>
    <cellStyle name="20 % - Akzent3 9 3 6" xfId="8463"/>
    <cellStyle name="20 % - Akzent3 9 3 7" xfId="8464"/>
    <cellStyle name="20 % - Akzent3 9 3 8" xfId="8465"/>
    <cellStyle name="20 % - Akzent3 9 3 9" xfId="8466"/>
    <cellStyle name="20 % - Akzent3 9 4" xfId="8467"/>
    <cellStyle name="20 % - Akzent3 9 4 2" xfId="8468"/>
    <cellStyle name="20 % - Akzent3 9 4 2 2" xfId="8469"/>
    <cellStyle name="20 % - Akzent3 9 4 2 2 2" xfId="8470"/>
    <cellStyle name="20 % - Akzent3 9 4 2 2 2 2" xfId="8471"/>
    <cellStyle name="20 % - Akzent3 9 4 2 2 2 3" xfId="8472"/>
    <cellStyle name="20 % - Akzent3 9 4 2 2 2 4" xfId="8473"/>
    <cellStyle name="20 % - Akzent3 9 4 2 2 2 5" xfId="8474"/>
    <cellStyle name="20 % - Akzent3 9 4 2 2 3" xfId="8475"/>
    <cellStyle name="20 % - Akzent3 9 4 2 2 4" xfId="8476"/>
    <cellStyle name="20 % - Akzent3 9 4 2 2 5" xfId="8477"/>
    <cellStyle name="20 % - Akzent3 9 4 2 2 6" xfId="8478"/>
    <cellStyle name="20 % - Akzent3 9 4 2 3" xfId="8479"/>
    <cellStyle name="20 % - Akzent3 9 4 2 3 2" xfId="8480"/>
    <cellStyle name="20 % - Akzent3 9 4 2 3 3" xfId="8481"/>
    <cellStyle name="20 % - Akzent3 9 4 2 3 4" xfId="8482"/>
    <cellStyle name="20 % - Akzent3 9 4 2 3 5" xfId="8483"/>
    <cellStyle name="20 % - Akzent3 9 4 2 4" xfId="8484"/>
    <cellStyle name="20 % - Akzent3 9 4 2 4 2" xfId="8485"/>
    <cellStyle name="20 % - Akzent3 9 4 2 4 3" xfId="8486"/>
    <cellStyle name="20 % - Akzent3 9 4 2 4 4" xfId="8487"/>
    <cellStyle name="20 % - Akzent3 9 4 2 4 5" xfId="8488"/>
    <cellStyle name="20 % - Akzent3 9 4 2 5" xfId="8489"/>
    <cellStyle name="20 % - Akzent3 9 4 2 6" xfId="8490"/>
    <cellStyle name="20 % - Akzent3 9 4 2 7" xfId="8491"/>
    <cellStyle name="20 % - Akzent3 9 4 2 8" xfId="8492"/>
    <cellStyle name="20 % - Akzent3 9 4 3" xfId="8493"/>
    <cellStyle name="20 % - Akzent3 9 4 3 2" xfId="8494"/>
    <cellStyle name="20 % - Akzent3 9 4 3 2 2" xfId="8495"/>
    <cellStyle name="20 % - Akzent3 9 4 3 2 3" xfId="8496"/>
    <cellStyle name="20 % - Akzent3 9 4 3 2 4" xfId="8497"/>
    <cellStyle name="20 % - Akzent3 9 4 3 2 5" xfId="8498"/>
    <cellStyle name="20 % - Akzent3 9 4 3 3" xfId="8499"/>
    <cellStyle name="20 % - Akzent3 9 4 3 4" xfId="8500"/>
    <cellStyle name="20 % - Akzent3 9 4 3 5" xfId="8501"/>
    <cellStyle name="20 % - Akzent3 9 4 3 6" xfId="8502"/>
    <cellStyle name="20 % - Akzent3 9 4 4" xfId="8503"/>
    <cellStyle name="20 % - Akzent3 9 4 4 2" xfId="8504"/>
    <cellStyle name="20 % - Akzent3 9 4 4 3" xfId="8505"/>
    <cellStyle name="20 % - Akzent3 9 4 4 4" xfId="8506"/>
    <cellStyle name="20 % - Akzent3 9 4 4 5" xfId="8507"/>
    <cellStyle name="20 % - Akzent3 9 4 5" xfId="8508"/>
    <cellStyle name="20 % - Akzent3 9 4 5 2" xfId="8509"/>
    <cellStyle name="20 % - Akzent3 9 4 5 3" xfId="8510"/>
    <cellStyle name="20 % - Akzent3 9 4 5 4" xfId="8511"/>
    <cellStyle name="20 % - Akzent3 9 4 5 5" xfId="8512"/>
    <cellStyle name="20 % - Akzent3 9 4 6" xfId="8513"/>
    <cellStyle name="20 % - Akzent3 9 4 7" xfId="8514"/>
    <cellStyle name="20 % - Akzent3 9 4 8" xfId="8515"/>
    <cellStyle name="20 % - Akzent3 9 4 9" xfId="8516"/>
    <cellStyle name="20 % - Akzent4 10" xfId="8517"/>
    <cellStyle name="20 % - Akzent4 10 2" xfId="8518"/>
    <cellStyle name="20 % - Akzent4 10 2 2" xfId="8519"/>
    <cellStyle name="20 % - Akzent4 10 2 2 2" xfId="8520"/>
    <cellStyle name="20 % - Akzent4 10 2 2 2 2" xfId="8521"/>
    <cellStyle name="20 % - Akzent4 10 2 2 2 2 2" xfId="8522"/>
    <cellStyle name="20 % - Akzent4 10 2 2 2 2 3" xfId="8523"/>
    <cellStyle name="20 % - Akzent4 10 2 2 2 2 4" xfId="8524"/>
    <cellStyle name="20 % - Akzent4 10 2 2 2 2 5" xfId="8525"/>
    <cellStyle name="20 % - Akzent4 10 2 2 2 3" xfId="8526"/>
    <cellStyle name="20 % - Akzent4 10 2 2 2 4" xfId="8527"/>
    <cellStyle name="20 % - Akzent4 10 2 2 2 5" xfId="8528"/>
    <cellStyle name="20 % - Akzent4 10 2 2 2 6" xfId="8529"/>
    <cellStyle name="20 % - Akzent4 10 2 2 3" xfId="8530"/>
    <cellStyle name="20 % - Akzent4 10 2 2 3 2" xfId="8531"/>
    <cellStyle name="20 % - Akzent4 10 2 2 3 3" xfId="8532"/>
    <cellStyle name="20 % - Akzent4 10 2 2 3 4" xfId="8533"/>
    <cellStyle name="20 % - Akzent4 10 2 2 3 5" xfId="8534"/>
    <cellStyle name="20 % - Akzent4 10 2 2 4" xfId="8535"/>
    <cellStyle name="20 % - Akzent4 10 2 2 4 2" xfId="8536"/>
    <cellStyle name="20 % - Akzent4 10 2 2 4 3" xfId="8537"/>
    <cellStyle name="20 % - Akzent4 10 2 2 4 4" xfId="8538"/>
    <cellStyle name="20 % - Akzent4 10 2 2 4 5" xfId="8539"/>
    <cellStyle name="20 % - Akzent4 10 2 2 5" xfId="8540"/>
    <cellStyle name="20 % - Akzent4 10 2 2 6" xfId="8541"/>
    <cellStyle name="20 % - Akzent4 10 2 2 7" xfId="8542"/>
    <cellStyle name="20 % - Akzent4 10 2 2 8" xfId="8543"/>
    <cellStyle name="20 % - Akzent4 10 2 3" xfId="8544"/>
    <cellStyle name="20 % - Akzent4 10 2 3 2" xfId="8545"/>
    <cellStyle name="20 % - Akzent4 10 2 3 2 2" xfId="8546"/>
    <cellStyle name="20 % - Akzent4 10 2 3 2 3" xfId="8547"/>
    <cellStyle name="20 % - Akzent4 10 2 3 2 4" xfId="8548"/>
    <cellStyle name="20 % - Akzent4 10 2 3 2 5" xfId="8549"/>
    <cellStyle name="20 % - Akzent4 10 2 3 3" xfId="8550"/>
    <cellStyle name="20 % - Akzent4 10 2 3 4" xfId="8551"/>
    <cellStyle name="20 % - Akzent4 10 2 3 5" xfId="8552"/>
    <cellStyle name="20 % - Akzent4 10 2 3 6" xfId="8553"/>
    <cellStyle name="20 % - Akzent4 10 2 4" xfId="8554"/>
    <cellStyle name="20 % - Akzent4 10 2 4 2" xfId="8555"/>
    <cellStyle name="20 % - Akzent4 10 2 4 3" xfId="8556"/>
    <cellStyle name="20 % - Akzent4 10 2 4 4" xfId="8557"/>
    <cellStyle name="20 % - Akzent4 10 2 4 5" xfId="8558"/>
    <cellStyle name="20 % - Akzent4 10 2 5" xfId="8559"/>
    <cellStyle name="20 % - Akzent4 10 2 5 2" xfId="8560"/>
    <cellStyle name="20 % - Akzent4 10 2 5 3" xfId="8561"/>
    <cellStyle name="20 % - Akzent4 10 2 5 4" xfId="8562"/>
    <cellStyle name="20 % - Akzent4 10 2 5 5" xfId="8563"/>
    <cellStyle name="20 % - Akzent4 10 2 6" xfId="8564"/>
    <cellStyle name="20 % - Akzent4 10 2 7" xfId="8565"/>
    <cellStyle name="20 % - Akzent4 10 2 8" xfId="8566"/>
    <cellStyle name="20 % - Akzent4 10 2 9" xfId="8567"/>
    <cellStyle name="20 % - Akzent4 10 3" xfId="8568"/>
    <cellStyle name="20 % - Akzent4 10 3 2" xfId="8569"/>
    <cellStyle name="20 % - Akzent4 10 3 2 2" xfId="8570"/>
    <cellStyle name="20 % - Akzent4 10 3 2 2 2" xfId="8571"/>
    <cellStyle name="20 % - Akzent4 10 3 2 2 2 2" xfId="8572"/>
    <cellStyle name="20 % - Akzent4 10 3 2 2 2 3" xfId="8573"/>
    <cellStyle name="20 % - Akzent4 10 3 2 2 2 4" xfId="8574"/>
    <cellStyle name="20 % - Akzent4 10 3 2 2 2 5" xfId="8575"/>
    <cellStyle name="20 % - Akzent4 10 3 2 2 3" xfId="8576"/>
    <cellStyle name="20 % - Akzent4 10 3 2 2 4" xfId="8577"/>
    <cellStyle name="20 % - Akzent4 10 3 2 2 5" xfId="8578"/>
    <cellStyle name="20 % - Akzent4 10 3 2 2 6" xfId="8579"/>
    <cellStyle name="20 % - Akzent4 10 3 2 3" xfId="8580"/>
    <cellStyle name="20 % - Akzent4 10 3 2 3 2" xfId="8581"/>
    <cellStyle name="20 % - Akzent4 10 3 2 3 3" xfId="8582"/>
    <cellStyle name="20 % - Akzent4 10 3 2 3 4" xfId="8583"/>
    <cellStyle name="20 % - Akzent4 10 3 2 3 5" xfId="8584"/>
    <cellStyle name="20 % - Akzent4 10 3 2 4" xfId="8585"/>
    <cellStyle name="20 % - Akzent4 10 3 2 4 2" xfId="8586"/>
    <cellStyle name="20 % - Akzent4 10 3 2 4 3" xfId="8587"/>
    <cellStyle name="20 % - Akzent4 10 3 2 4 4" xfId="8588"/>
    <cellStyle name="20 % - Akzent4 10 3 2 4 5" xfId="8589"/>
    <cellStyle name="20 % - Akzent4 10 3 2 5" xfId="8590"/>
    <cellStyle name="20 % - Akzent4 10 3 2 6" xfId="8591"/>
    <cellStyle name="20 % - Akzent4 10 3 2 7" xfId="8592"/>
    <cellStyle name="20 % - Akzent4 10 3 2 8" xfId="8593"/>
    <cellStyle name="20 % - Akzent4 10 3 3" xfId="8594"/>
    <cellStyle name="20 % - Akzent4 10 3 3 2" xfId="8595"/>
    <cellStyle name="20 % - Akzent4 10 3 3 2 2" xfId="8596"/>
    <cellStyle name="20 % - Akzent4 10 3 3 2 3" xfId="8597"/>
    <cellStyle name="20 % - Akzent4 10 3 3 2 4" xfId="8598"/>
    <cellStyle name="20 % - Akzent4 10 3 3 2 5" xfId="8599"/>
    <cellStyle name="20 % - Akzent4 10 3 3 3" xfId="8600"/>
    <cellStyle name="20 % - Akzent4 10 3 3 4" xfId="8601"/>
    <cellStyle name="20 % - Akzent4 10 3 3 5" xfId="8602"/>
    <cellStyle name="20 % - Akzent4 10 3 3 6" xfId="8603"/>
    <cellStyle name="20 % - Akzent4 10 3 4" xfId="8604"/>
    <cellStyle name="20 % - Akzent4 10 3 4 2" xfId="8605"/>
    <cellStyle name="20 % - Akzent4 10 3 4 3" xfId="8606"/>
    <cellStyle name="20 % - Akzent4 10 3 4 4" xfId="8607"/>
    <cellStyle name="20 % - Akzent4 10 3 4 5" xfId="8608"/>
    <cellStyle name="20 % - Akzent4 10 3 5" xfId="8609"/>
    <cellStyle name="20 % - Akzent4 10 3 5 2" xfId="8610"/>
    <cellStyle name="20 % - Akzent4 10 3 5 3" xfId="8611"/>
    <cellStyle name="20 % - Akzent4 10 3 5 4" xfId="8612"/>
    <cellStyle name="20 % - Akzent4 10 3 5 5" xfId="8613"/>
    <cellStyle name="20 % - Akzent4 10 3 6" xfId="8614"/>
    <cellStyle name="20 % - Akzent4 10 3 7" xfId="8615"/>
    <cellStyle name="20 % - Akzent4 10 3 8" xfId="8616"/>
    <cellStyle name="20 % - Akzent4 10 3 9" xfId="8617"/>
    <cellStyle name="20 % - Akzent4 11" xfId="8618"/>
    <cellStyle name="20 % - Akzent4 11 10" xfId="8619"/>
    <cellStyle name="20 % - Akzent4 11 2" xfId="8620"/>
    <cellStyle name="20 % - Akzent4 11 2 2" xfId="8621"/>
    <cellStyle name="20 % - Akzent4 11 2 2 2" xfId="8622"/>
    <cellStyle name="20 % - Akzent4 11 2 2 2 2" xfId="8623"/>
    <cellStyle name="20 % - Akzent4 11 2 2 2 2 2" xfId="8624"/>
    <cellStyle name="20 % - Akzent4 11 2 2 2 2 3" xfId="8625"/>
    <cellStyle name="20 % - Akzent4 11 2 2 2 2 4" xfId="8626"/>
    <cellStyle name="20 % - Akzent4 11 2 2 2 2 5" xfId="8627"/>
    <cellStyle name="20 % - Akzent4 11 2 2 2 3" xfId="8628"/>
    <cellStyle name="20 % - Akzent4 11 2 2 2 4" xfId="8629"/>
    <cellStyle name="20 % - Akzent4 11 2 2 2 5" xfId="8630"/>
    <cellStyle name="20 % - Akzent4 11 2 2 2 6" xfId="8631"/>
    <cellStyle name="20 % - Akzent4 11 2 2 3" xfId="8632"/>
    <cellStyle name="20 % - Akzent4 11 2 2 3 2" xfId="8633"/>
    <cellStyle name="20 % - Akzent4 11 2 2 3 3" xfId="8634"/>
    <cellStyle name="20 % - Akzent4 11 2 2 3 4" xfId="8635"/>
    <cellStyle name="20 % - Akzent4 11 2 2 3 5" xfId="8636"/>
    <cellStyle name="20 % - Akzent4 11 2 2 4" xfId="8637"/>
    <cellStyle name="20 % - Akzent4 11 2 2 4 2" xfId="8638"/>
    <cellStyle name="20 % - Akzent4 11 2 2 4 3" xfId="8639"/>
    <cellStyle name="20 % - Akzent4 11 2 2 4 4" xfId="8640"/>
    <cellStyle name="20 % - Akzent4 11 2 2 4 5" xfId="8641"/>
    <cellStyle name="20 % - Akzent4 11 2 2 5" xfId="8642"/>
    <cellStyle name="20 % - Akzent4 11 2 2 6" xfId="8643"/>
    <cellStyle name="20 % - Akzent4 11 2 2 7" xfId="8644"/>
    <cellStyle name="20 % - Akzent4 11 2 2 8" xfId="8645"/>
    <cellStyle name="20 % - Akzent4 11 2 3" xfId="8646"/>
    <cellStyle name="20 % - Akzent4 11 2 3 2" xfId="8647"/>
    <cellStyle name="20 % - Akzent4 11 2 3 2 2" xfId="8648"/>
    <cellStyle name="20 % - Akzent4 11 2 3 2 3" xfId="8649"/>
    <cellStyle name="20 % - Akzent4 11 2 3 2 4" xfId="8650"/>
    <cellStyle name="20 % - Akzent4 11 2 3 2 5" xfId="8651"/>
    <cellStyle name="20 % - Akzent4 11 2 3 3" xfId="8652"/>
    <cellStyle name="20 % - Akzent4 11 2 3 4" xfId="8653"/>
    <cellStyle name="20 % - Akzent4 11 2 3 5" xfId="8654"/>
    <cellStyle name="20 % - Akzent4 11 2 3 6" xfId="8655"/>
    <cellStyle name="20 % - Akzent4 11 2 4" xfId="8656"/>
    <cellStyle name="20 % - Akzent4 11 2 4 2" xfId="8657"/>
    <cellStyle name="20 % - Akzent4 11 2 4 3" xfId="8658"/>
    <cellStyle name="20 % - Akzent4 11 2 4 4" xfId="8659"/>
    <cellStyle name="20 % - Akzent4 11 2 4 5" xfId="8660"/>
    <cellStyle name="20 % - Akzent4 11 2 5" xfId="8661"/>
    <cellStyle name="20 % - Akzent4 11 2 5 2" xfId="8662"/>
    <cellStyle name="20 % - Akzent4 11 2 5 3" xfId="8663"/>
    <cellStyle name="20 % - Akzent4 11 2 5 4" xfId="8664"/>
    <cellStyle name="20 % - Akzent4 11 2 5 5" xfId="8665"/>
    <cellStyle name="20 % - Akzent4 11 2 6" xfId="8666"/>
    <cellStyle name="20 % - Akzent4 11 2 7" xfId="8667"/>
    <cellStyle name="20 % - Akzent4 11 2 8" xfId="8668"/>
    <cellStyle name="20 % - Akzent4 11 2 9" xfId="8669"/>
    <cellStyle name="20 % - Akzent4 11 3" xfId="8670"/>
    <cellStyle name="20 % - Akzent4 11 3 2" xfId="8671"/>
    <cellStyle name="20 % - Akzent4 11 3 2 2" xfId="8672"/>
    <cellStyle name="20 % - Akzent4 11 3 2 2 2" xfId="8673"/>
    <cellStyle name="20 % - Akzent4 11 3 2 2 3" xfId="8674"/>
    <cellStyle name="20 % - Akzent4 11 3 2 2 4" xfId="8675"/>
    <cellStyle name="20 % - Akzent4 11 3 2 2 5" xfId="8676"/>
    <cellStyle name="20 % - Akzent4 11 3 2 3" xfId="8677"/>
    <cellStyle name="20 % - Akzent4 11 3 2 4" xfId="8678"/>
    <cellStyle name="20 % - Akzent4 11 3 2 5" xfId="8679"/>
    <cellStyle name="20 % - Akzent4 11 3 2 6" xfId="8680"/>
    <cellStyle name="20 % - Akzent4 11 3 3" xfId="8681"/>
    <cellStyle name="20 % - Akzent4 11 3 3 2" xfId="8682"/>
    <cellStyle name="20 % - Akzent4 11 3 3 3" xfId="8683"/>
    <cellStyle name="20 % - Akzent4 11 3 3 4" xfId="8684"/>
    <cellStyle name="20 % - Akzent4 11 3 3 5" xfId="8685"/>
    <cellStyle name="20 % - Akzent4 11 3 4" xfId="8686"/>
    <cellStyle name="20 % - Akzent4 11 3 4 2" xfId="8687"/>
    <cellStyle name="20 % - Akzent4 11 3 4 3" xfId="8688"/>
    <cellStyle name="20 % - Akzent4 11 3 4 4" xfId="8689"/>
    <cellStyle name="20 % - Akzent4 11 3 4 5" xfId="8690"/>
    <cellStyle name="20 % - Akzent4 11 3 5" xfId="8691"/>
    <cellStyle name="20 % - Akzent4 11 3 6" xfId="8692"/>
    <cellStyle name="20 % - Akzent4 11 3 7" xfId="8693"/>
    <cellStyle name="20 % - Akzent4 11 3 8" xfId="8694"/>
    <cellStyle name="20 % - Akzent4 11 4" xfId="8695"/>
    <cellStyle name="20 % - Akzent4 11 4 2" xfId="8696"/>
    <cellStyle name="20 % - Akzent4 11 4 2 2" xfId="8697"/>
    <cellStyle name="20 % - Akzent4 11 4 2 3" xfId="8698"/>
    <cellStyle name="20 % - Akzent4 11 4 2 4" xfId="8699"/>
    <cellStyle name="20 % - Akzent4 11 4 2 5" xfId="8700"/>
    <cellStyle name="20 % - Akzent4 11 4 3" xfId="8701"/>
    <cellStyle name="20 % - Akzent4 11 4 4" xfId="8702"/>
    <cellStyle name="20 % - Akzent4 11 4 5" xfId="8703"/>
    <cellStyle name="20 % - Akzent4 11 4 6" xfId="8704"/>
    <cellStyle name="20 % - Akzent4 11 5" xfId="8705"/>
    <cellStyle name="20 % - Akzent4 11 5 2" xfId="8706"/>
    <cellStyle name="20 % - Akzent4 11 5 3" xfId="8707"/>
    <cellStyle name="20 % - Akzent4 11 5 4" xfId="8708"/>
    <cellStyle name="20 % - Akzent4 11 5 5" xfId="8709"/>
    <cellStyle name="20 % - Akzent4 11 6" xfId="8710"/>
    <cellStyle name="20 % - Akzent4 11 6 2" xfId="8711"/>
    <cellStyle name="20 % - Akzent4 11 6 3" xfId="8712"/>
    <cellStyle name="20 % - Akzent4 11 6 4" xfId="8713"/>
    <cellStyle name="20 % - Akzent4 11 6 5" xfId="8714"/>
    <cellStyle name="20 % - Akzent4 11 7" xfId="8715"/>
    <cellStyle name="20 % - Akzent4 11 8" xfId="8716"/>
    <cellStyle name="20 % - Akzent4 11 9" xfId="8717"/>
    <cellStyle name="20 % - Akzent4 12" xfId="8718"/>
    <cellStyle name="20 % - Akzent4 12 2" xfId="8719"/>
    <cellStyle name="20 % - Akzent4 12 2 2" xfId="8720"/>
    <cellStyle name="20 % - Akzent4 12 2 2 2" xfId="8721"/>
    <cellStyle name="20 % - Akzent4 12 2 2 2 2" xfId="8722"/>
    <cellStyle name="20 % - Akzent4 12 2 2 2 3" xfId="8723"/>
    <cellStyle name="20 % - Akzent4 12 2 2 2 4" xfId="8724"/>
    <cellStyle name="20 % - Akzent4 12 2 2 2 5" xfId="8725"/>
    <cellStyle name="20 % - Akzent4 12 2 2 3" xfId="8726"/>
    <cellStyle name="20 % - Akzent4 12 2 2 4" xfId="8727"/>
    <cellStyle name="20 % - Akzent4 12 2 2 5" xfId="8728"/>
    <cellStyle name="20 % - Akzent4 12 2 2 6" xfId="8729"/>
    <cellStyle name="20 % - Akzent4 12 2 3" xfId="8730"/>
    <cellStyle name="20 % - Akzent4 12 2 3 2" xfId="8731"/>
    <cellStyle name="20 % - Akzent4 12 2 3 3" xfId="8732"/>
    <cellStyle name="20 % - Akzent4 12 2 3 4" xfId="8733"/>
    <cellStyle name="20 % - Akzent4 12 2 3 5" xfId="8734"/>
    <cellStyle name="20 % - Akzent4 12 2 4" xfId="8735"/>
    <cellStyle name="20 % - Akzent4 12 2 4 2" xfId="8736"/>
    <cellStyle name="20 % - Akzent4 12 2 4 3" xfId="8737"/>
    <cellStyle name="20 % - Akzent4 12 2 4 4" xfId="8738"/>
    <cellStyle name="20 % - Akzent4 12 2 4 5" xfId="8739"/>
    <cellStyle name="20 % - Akzent4 12 2 5" xfId="8740"/>
    <cellStyle name="20 % - Akzent4 12 2 6" xfId="8741"/>
    <cellStyle name="20 % - Akzent4 12 2 7" xfId="8742"/>
    <cellStyle name="20 % - Akzent4 12 2 8" xfId="8743"/>
    <cellStyle name="20 % - Akzent4 12 3" xfId="8744"/>
    <cellStyle name="20 % - Akzent4 12 3 2" xfId="8745"/>
    <cellStyle name="20 % - Akzent4 12 3 2 2" xfId="8746"/>
    <cellStyle name="20 % - Akzent4 12 3 2 3" xfId="8747"/>
    <cellStyle name="20 % - Akzent4 12 3 2 4" xfId="8748"/>
    <cellStyle name="20 % - Akzent4 12 3 2 5" xfId="8749"/>
    <cellStyle name="20 % - Akzent4 12 3 3" xfId="8750"/>
    <cellStyle name="20 % - Akzent4 12 3 4" xfId="8751"/>
    <cellStyle name="20 % - Akzent4 12 3 5" xfId="8752"/>
    <cellStyle name="20 % - Akzent4 12 3 6" xfId="8753"/>
    <cellStyle name="20 % - Akzent4 12 4" xfId="8754"/>
    <cellStyle name="20 % - Akzent4 12 4 2" xfId="8755"/>
    <cellStyle name="20 % - Akzent4 12 4 3" xfId="8756"/>
    <cellStyle name="20 % - Akzent4 12 4 4" xfId="8757"/>
    <cellStyle name="20 % - Akzent4 12 4 5" xfId="8758"/>
    <cellStyle name="20 % - Akzent4 12 5" xfId="8759"/>
    <cellStyle name="20 % - Akzent4 12 5 2" xfId="8760"/>
    <cellStyle name="20 % - Akzent4 12 5 3" xfId="8761"/>
    <cellStyle name="20 % - Akzent4 12 5 4" xfId="8762"/>
    <cellStyle name="20 % - Akzent4 12 5 5" xfId="8763"/>
    <cellStyle name="20 % - Akzent4 12 6" xfId="8764"/>
    <cellStyle name="20 % - Akzent4 12 7" xfId="8765"/>
    <cellStyle name="20 % - Akzent4 12 8" xfId="8766"/>
    <cellStyle name="20 % - Akzent4 12 9" xfId="8767"/>
    <cellStyle name="20 % - Akzent4 2" xfId="8768"/>
    <cellStyle name="20 % - Akzent4 2 10" xfId="8769"/>
    <cellStyle name="20 % - Akzent4 2 11" xfId="8770"/>
    <cellStyle name="20 % - Akzent4 2 12" xfId="8771"/>
    <cellStyle name="20 % - Akzent4 2 13" xfId="8772"/>
    <cellStyle name="20 % - Akzent4 2 14" xfId="8773"/>
    <cellStyle name="20 % - Akzent4 2 2" xfId="8774"/>
    <cellStyle name="20 % - Akzent4 2 3" xfId="8775"/>
    <cellStyle name="20 % - Akzent4 2 3 2" xfId="8776"/>
    <cellStyle name="20 % - Akzent4 2 3 2 2" xfId="8777"/>
    <cellStyle name="20 % - Akzent4 2 3 2 2 2" xfId="8778"/>
    <cellStyle name="20 % - Akzent4 2 3 2 2 2 2" xfId="8779"/>
    <cellStyle name="20 % - Akzent4 2 3 2 2 2 3" xfId="8780"/>
    <cellStyle name="20 % - Akzent4 2 3 2 2 2 4" xfId="8781"/>
    <cellStyle name="20 % - Akzent4 2 3 2 2 2 5" xfId="8782"/>
    <cellStyle name="20 % - Akzent4 2 3 2 2 3" xfId="8783"/>
    <cellStyle name="20 % - Akzent4 2 3 2 2 4" xfId="8784"/>
    <cellStyle name="20 % - Akzent4 2 3 2 2 5" xfId="8785"/>
    <cellStyle name="20 % - Akzent4 2 3 2 2 6" xfId="8786"/>
    <cellStyle name="20 % - Akzent4 2 3 2 3" xfId="8787"/>
    <cellStyle name="20 % - Akzent4 2 3 2 3 2" xfId="8788"/>
    <cellStyle name="20 % - Akzent4 2 3 2 3 3" xfId="8789"/>
    <cellStyle name="20 % - Akzent4 2 3 2 3 4" xfId="8790"/>
    <cellStyle name="20 % - Akzent4 2 3 2 3 5" xfId="8791"/>
    <cellStyle name="20 % - Akzent4 2 3 2 4" xfId="8792"/>
    <cellStyle name="20 % - Akzent4 2 3 2 4 2" xfId="8793"/>
    <cellStyle name="20 % - Akzent4 2 3 2 4 3" xfId="8794"/>
    <cellStyle name="20 % - Akzent4 2 3 2 4 4" xfId="8795"/>
    <cellStyle name="20 % - Akzent4 2 3 2 4 5" xfId="8796"/>
    <cellStyle name="20 % - Akzent4 2 3 2 5" xfId="8797"/>
    <cellStyle name="20 % - Akzent4 2 3 2 6" xfId="8798"/>
    <cellStyle name="20 % - Akzent4 2 3 2 7" xfId="8799"/>
    <cellStyle name="20 % - Akzent4 2 3 2 8" xfId="8800"/>
    <cellStyle name="20 % - Akzent4 2 3 3" xfId="8801"/>
    <cellStyle name="20 % - Akzent4 2 3 3 2" xfId="8802"/>
    <cellStyle name="20 % - Akzent4 2 3 3 2 2" xfId="8803"/>
    <cellStyle name="20 % - Akzent4 2 3 3 2 3" xfId="8804"/>
    <cellStyle name="20 % - Akzent4 2 3 3 2 4" xfId="8805"/>
    <cellStyle name="20 % - Akzent4 2 3 3 2 5" xfId="8806"/>
    <cellStyle name="20 % - Akzent4 2 3 3 3" xfId="8807"/>
    <cellStyle name="20 % - Akzent4 2 3 3 4" xfId="8808"/>
    <cellStyle name="20 % - Akzent4 2 3 3 5" xfId="8809"/>
    <cellStyle name="20 % - Akzent4 2 3 3 6" xfId="8810"/>
    <cellStyle name="20 % - Akzent4 2 3 4" xfId="8811"/>
    <cellStyle name="20 % - Akzent4 2 3 4 2" xfId="8812"/>
    <cellStyle name="20 % - Akzent4 2 3 4 3" xfId="8813"/>
    <cellStyle name="20 % - Akzent4 2 3 4 4" xfId="8814"/>
    <cellStyle name="20 % - Akzent4 2 3 4 5" xfId="8815"/>
    <cellStyle name="20 % - Akzent4 2 3 5" xfId="8816"/>
    <cellStyle name="20 % - Akzent4 2 3 5 2" xfId="8817"/>
    <cellStyle name="20 % - Akzent4 2 3 5 3" xfId="8818"/>
    <cellStyle name="20 % - Akzent4 2 3 5 4" xfId="8819"/>
    <cellStyle name="20 % - Akzent4 2 3 5 5" xfId="8820"/>
    <cellStyle name="20 % - Akzent4 2 3 6" xfId="8821"/>
    <cellStyle name="20 % - Akzent4 2 3 7" xfId="8822"/>
    <cellStyle name="20 % - Akzent4 2 3 8" xfId="8823"/>
    <cellStyle name="20 % - Akzent4 2 3 9" xfId="8824"/>
    <cellStyle name="20 % - Akzent4 2 4" xfId="8825"/>
    <cellStyle name="20 % - Akzent4 2 4 2" xfId="8826"/>
    <cellStyle name="20 % - Akzent4 2 4 2 2" xfId="8827"/>
    <cellStyle name="20 % - Akzent4 2 4 2 2 2" xfId="8828"/>
    <cellStyle name="20 % - Akzent4 2 4 2 2 2 2" xfId="8829"/>
    <cellStyle name="20 % - Akzent4 2 4 2 2 2 3" xfId="8830"/>
    <cellStyle name="20 % - Akzent4 2 4 2 2 2 4" xfId="8831"/>
    <cellStyle name="20 % - Akzent4 2 4 2 2 2 5" xfId="8832"/>
    <cellStyle name="20 % - Akzent4 2 4 2 2 3" xfId="8833"/>
    <cellStyle name="20 % - Akzent4 2 4 2 2 4" xfId="8834"/>
    <cellStyle name="20 % - Akzent4 2 4 2 2 5" xfId="8835"/>
    <cellStyle name="20 % - Akzent4 2 4 2 2 6" xfId="8836"/>
    <cellStyle name="20 % - Akzent4 2 4 2 3" xfId="8837"/>
    <cellStyle name="20 % - Akzent4 2 4 2 3 2" xfId="8838"/>
    <cellStyle name="20 % - Akzent4 2 4 2 3 3" xfId="8839"/>
    <cellStyle name="20 % - Akzent4 2 4 2 3 4" xfId="8840"/>
    <cellStyle name="20 % - Akzent4 2 4 2 3 5" xfId="8841"/>
    <cellStyle name="20 % - Akzent4 2 4 2 4" xfId="8842"/>
    <cellStyle name="20 % - Akzent4 2 4 2 4 2" xfId="8843"/>
    <cellStyle name="20 % - Akzent4 2 4 2 4 3" xfId="8844"/>
    <cellStyle name="20 % - Akzent4 2 4 2 4 4" xfId="8845"/>
    <cellStyle name="20 % - Akzent4 2 4 2 4 5" xfId="8846"/>
    <cellStyle name="20 % - Akzent4 2 4 2 5" xfId="8847"/>
    <cellStyle name="20 % - Akzent4 2 4 2 6" xfId="8848"/>
    <cellStyle name="20 % - Akzent4 2 4 2 7" xfId="8849"/>
    <cellStyle name="20 % - Akzent4 2 4 2 8" xfId="8850"/>
    <cellStyle name="20 % - Akzent4 2 4 3" xfId="8851"/>
    <cellStyle name="20 % - Akzent4 2 4 3 2" xfId="8852"/>
    <cellStyle name="20 % - Akzent4 2 4 3 2 2" xfId="8853"/>
    <cellStyle name="20 % - Akzent4 2 4 3 2 3" xfId="8854"/>
    <cellStyle name="20 % - Akzent4 2 4 3 2 4" xfId="8855"/>
    <cellStyle name="20 % - Akzent4 2 4 3 2 5" xfId="8856"/>
    <cellStyle name="20 % - Akzent4 2 4 3 3" xfId="8857"/>
    <cellStyle name="20 % - Akzent4 2 4 3 4" xfId="8858"/>
    <cellStyle name="20 % - Akzent4 2 4 3 5" xfId="8859"/>
    <cellStyle name="20 % - Akzent4 2 4 3 6" xfId="8860"/>
    <cellStyle name="20 % - Akzent4 2 4 4" xfId="8861"/>
    <cellStyle name="20 % - Akzent4 2 4 4 2" xfId="8862"/>
    <cellStyle name="20 % - Akzent4 2 4 4 3" xfId="8863"/>
    <cellStyle name="20 % - Akzent4 2 4 4 4" xfId="8864"/>
    <cellStyle name="20 % - Akzent4 2 4 4 5" xfId="8865"/>
    <cellStyle name="20 % - Akzent4 2 4 5" xfId="8866"/>
    <cellStyle name="20 % - Akzent4 2 4 5 2" xfId="8867"/>
    <cellStyle name="20 % - Akzent4 2 4 5 3" xfId="8868"/>
    <cellStyle name="20 % - Akzent4 2 4 5 4" xfId="8869"/>
    <cellStyle name="20 % - Akzent4 2 4 5 5" xfId="8870"/>
    <cellStyle name="20 % - Akzent4 2 4 6" xfId="8871"/>
    <cellStyle name="20 % - Akzent4 2 4 7" xfId="8872"/>
    <cellStyle name="20 % - Akzent4 2 4 8" xfId="8873"/>
    <cellStyle name="20 % - Akzent4 2 4 9" xfId="8874"/>
    <cellStyle name="20 % - Akzent4 2 5" xfId="8875"/>
    <cellStyle name="20 % - Akzent4 2 5 2" xfId="8876"/>
    <cellStyle name="20 % - Akzent4 2 5 2 2" xfId="8877"/>
    <cellStyle name="20 % - Akzent4 2 5 2 2 2" xfId="8878"/>
    <cellStyle name="20 % - Akzent4 2 5 2 2 2 2" xfId="8879"/>
    <cellStyle name="20 % - Akzent4 2 5 2 2 2 3" xfId="8880"/>
    <cellStyle name="20 % - Akzent4 2 5 2 2 2 4" xfId="8881"/>
    <cellStyle name="20 % - Akzent4 2 5 2 2 2 5" xfId="8882"/>
    <cellStyle name="20 % - Akzent4 2 5 2 2 3" xfId="8883"/>
    <cellStyle name="20 % - Akzent4 2 5 2 2 4" xfId="8884"/>
    <cellStyle name="20 % - Akzent4 2 5 2 2 5" xfId="8885"/>
    <cellStyle name="20 % - Akzent4 2 5 2 2 6" xfId="8886"/>
    <cellStyle name="20 % - Akzent4 2 5 2 3" xfId="8887"/>
    <cellStyle name="20 % - Akzent4 2 5 2 3 2" xfId="8888"/>
    <cellStyle name="20 % - Akzent4 2 5 2 3 3" xfId="8889"/>
    <cellStyle name="20 % - Akzent4 2 5 2 3 4" xfId="8890"/>
    <cellStyle name="20 % - Akzent4 2 5 2 3 5" xfId="8891"/>
    <cellStyle name="20 % - Akzent4 2 5 2 4" xfId="8892"/>
    <cellStyle name="20 % - Akzent4 2 5 2 4 2" xfId="8893"/>
    <cellStyle name="20 % - Akzent4 2 5 2 4 3" xfId="8894"/>
    <cellStyle name="20 % - Akzent4 2 5 2 4 4" xfId="8895"/>
    <cellStyle name="20 % - Akzent4 2 5 2 4 5" xfId="8896"/>
    <cellStyle name="20 % - Akzent4 2 5 2 5" xfId="8897"/>
    <cellStyle name="20 % - Akzent4 2 5 2 6" xfId="8898"/>
    <cellStyle name="20 % - Akzent4 2 5 2 7" xfId="8899"/>
    <cellStyle name="20 % - Akzent4 2 5 2 8" xfId="8900"/>
    <cellStyle name="20 % - Akzent4 2 5 3" xfId="8901"/>
    <cellStyle name="20 % - Akzent4 2 5 3 2" xfId="8902"/>
    <cellStyle name="20 % - Akzent4 2 5 3 2 2" xfId="8903"/>
    <cellStyle name="20 % - Akzent4 2 5 3 2 3" xfId="8904"/>
    <cellStyle name="20 % - Akzent4 2 5 3 2 4" xfId="8905"/>
    <cellStyle name="20 % - Akzent4 2 5 3 2 5" xfId="8906"/>
    <cellStyle name="20 % - Akzent4 2 5 3 3" xfId="8907"/>
    <cellStyle name="20 % - Akzent4 2 5 3 4" xfId="8908"/>
    <cellStyle name="20 % - Akzent4 2 5 3 5" xfId="8909"/>
    <cellStyle name="20 % - Akzent4 2 5 3 6" xfId="8910"/>
    <cellStyle name="20 % - Akzent4 2 5 4" xfId="8911"/>
    <cellStyle name="20 % - Akzent4 2 5 4 2" xfId="8912"/>
    <cellStyle name="20 % - Akzent4 2 5 4 3" xfId="8913"/>
    <cellStyle name="20 % - Akzent4 2 5 4 4" xfId="8914"/>
    <cellStyle name="20 % - Akzent4 2 5 4 5" xfId="8915"/>
    <cellStyle name="20 % - Akzent4 2 5 5" xfId="8916"/>
    <cellStyle name="20 % - Akzent4 2 5 5 2" xfId="8917"/>
    <cellStyle name="20 % - Akzent4 2 5 5 3" xfId="8918"/>
    <cellStyle name="20 % - Akzent4 2 5 5 4" xfId="8919"/>
    <cellStyle name="20 % - Akzent4 2 5 5 5" xfId="8920"/>
    <cellStyle name="20 % - Akzent4 2 5 6" xfId="8921"/>
    <cellStyle name="20 % - Akzent4 2 5 7" xfId="8922"/>
    <cellStyle name="20 % - Akzent4 2 5 8" xfId="8923"/>
    <cellStyle name="20 % - Akzent4 2 5 9" xfId="8924"/>
    <cellStyle name="20 % - Akzent4 2 6" xfId="8925"/>
    <cellStyle name="20 % - Akzent4 2 6 2" xfId="8926"/>
    <cellStyle name="20 % - Akzent4 2 6 2 2" xfId="8927"/>
    <cellStyle name="20 % - Akzent4 2 6 2 2 2" xfId="8928"/>
    <cellStyle name="20 % - Akzent4 2 6 2 2 3" xfId="8929"/>
    <cellStyle name="20 % - Akzent4 2 6 2 2 4" xfId="8930"/>
    <cellStyle name="20 % - Akzent4 2 6 2 2 5" xfId="8931"/>
    <cellStyle name="20 % - Akzent4 2 6 2 3" xfId="8932"/>
    <cellStyle name="20 % - Akzent4 2 6 2 4" xfId="8933"/>
    <cellStyle name="20 % - Akzent4 2 6 2 5" xfId="8934"/>
    <cellStyle name="20 % - Akzent4 2 6 2 6" xfId="8935"/>
    <cellStyle name="20 % - Akzent4 2 6 3" xfId="8936"/>
    <cellStyle name="20 % - Akzent4 2 6 3 2" xfId="8937"/>
    <cellStyle name="20 % - Akzent4 2 6 3 3" xfId="8938"/>
    <cellStyle name="20 % - Akzent4 2 6 3 4" xfId="8939"/>
    <cellStyle name="20 % - Akzent4 2 6 3 5" xfId="8940"/>
    <cellStyle name="20 % - Akzent4 2 6 4" xfId="8941"/>
    <cellStyle name="20 % - Akzent4 2 6 4 2" xfId="8942"/>
    <cellStyle name="20 % - Akzent4 2 6 4 3" xfId="8943"/>
    <cellStyle name="20 % - Akzent4 2 6 4 4" xfId="8944"/>
    <cellStyle name="20 % - Akzent4 2 6 4 5" xfId="8945"/>
    <cellStyle name="20 % - Akzent4 2 6 5" xfId="8946"/>
    <cellStyle name="20 % - Akzent4 2 6 6" xfId="8947"/>
    <cellStyle name="20 % - Akzent4 2 6 7" xfId="8948"/>
    <cellStyle name="20 % - Akzent4 2 6 8" xfId="8949"/>
    <cellStyle name="20 % - Akzent4 2 7" xfId="8950"/>
    <cellStyle name="20 % - Akzent4 2 7 2" xfId="8951"/>
    <cellStyle name="20 % - Akzent4 2 7 2 2" xfId="8952"/>
    <cellStyle name="20 % - Akzent4 2 7 2 3" xfId="8953"/>
    <cellStyle name="20 % - Akzent4 2 7 2 4" xfId="8954"/>
    <cellStyle name="20 % - Akzent4 2 7 2 5" xfId="8955"/>
    <cellStyle name="20 % - Akzent4 2 7 3" xfId="8956"/>
    <cellStyle name="20 % - Akzent4 2 7 4" xfId="8957"/>
    <cellStyle name="20 % - Akzent4 2 7 5" xfId="8958"/>
    <cellStyle name="20 % - Akzent4 2 7 6" xfId="8959"/>
    <cellStyle name="20 % - Akzent4 2 8" xfId="8960"/>
    <cellStyle name="20 % - Akzent4 2 8 2" xfId="8961"/>
    <cellStyle name="20 % - Akzent4 2 8 3" xfId="8962"/>
    <cellStyle name="20 % - Akzent4 2 8 4" xfId="8963"/>
    <cellStyle name="20 % - Akzent4 2 8 5" xfId="8964"/>
    <cellStyle name="20 % - Akzent4 2 9" xfId="8965"/>
    <cellStyle name="20 % - Akzent4 2 9 2" xfId="8966"/>
    <cellStyle name="20 % - Akzent4 2 9 3" xfId="8967"/>
    <cellStyle name="20 % - Akzent4 2 9 4" xfId="8968"/>
    <cellStyle name="20 % - Akzent4 2 9 5" xfId="8969"/>
    <cellStyle name="20 % - Akzent4 3" xfId="8970"/>
    <cellStyle name="20 % - Akzent4 3 2" xfId="8971"/>
    <cellStyle name="20 % - Akzent4 3 2 2" xfId="8972"/>
    <cellStyle name="20 % - Akzent4 3 2 2 2" xfId="8973"/>
    <cellStyle name="20 % - Akzent4 3 2 2 2 2" xfId="8974"/>
    <cellStyle name="20 % - Akzent4 3 2 2 2 2 2" xfId="8975"/>
    <cellStyle name="20 % - Akzent4 3 2 2 2 2 2 2" xfId="8976"/>
    <cellStyle name="20 % - Akzent4 3 2 2 2 2 2 2 2" xfId="8977"/>
    <cellStyle name="20 % - Akzent4 3 2 2 2 2 2 2 2 2" xfId="8978"/>
    <cellStyle name="20 % - Akzent4 3 2 2 2 2 2 2 2 3" xfId="8979"/>
    <cellStyle name="20 % - Akzent4 3 2 2 2 2 2 2 2 4" xfId="8980"/>
    <cellStyle name="20 % - Akzent4 3 2 2 2 2 2 2 2 5" xfId="8981"/>
    <cellStyle name="20 % - Akzent4 3 2 2 2 2 2 2 3" xfId="8982"/>
    <cellStyle name="20 % - Akzent4 3 2 2 2 2 2 2 4" xfId="8983"/>
    <cellStyle name="20 % - Akzent4 3 2 2 2 2 2 2 5" xfId="8984"/>
    <cellStyle name="20 % - Akzent4 3 2 2 2 2 2 2 6" xfId="8985"/>
    <cellStyle name="20 % - Akzent4 3 2 2 2 2 2 3" xfId="8986"/>
    <cellStyle name="20 % - Akzent4 3 2 2 2 2 2 3 2" xfId="8987"/>
    <cellStyle name="20 % - Akzent4 3 2 2 2 2 2 3 3" xfId="8988"/>
    <cellStyle name="20 % - Akzent4 3 2 2 2 2 2 3 4" xfId="8989"/>
    <cellStyle name="20 % - Akzent4 3 2 2 2 2 2 3 5" xfId="8990"/>
    <cellStyle name="20 % - Akzent4 3 2 2 2 2 2 4" xfId="8991"/>
    <cellStyle name="20 % - Akzent4 3 2 2 2 2 2 4 2" xfId="8992"/>
    <cellStyle name="20 % - Akzent4 3 2 2 2 2 2 4 3" xfId="8993"/>
    <cellStyle name="20 % - Akzent4 3 2 2 2 2 2 4 4" xfId="8994"/>
    <cellStyle name="20 % - Akzent4 3 2 2 2 2 2 4 5" xfId="8995"/>
    <cellStyle name="20 % - Akzent4 3 2 2 2 2 2 5" xfId="8996"/>
    <cellStyle name="20 % - Akzent4 3 2 2 2 2 2 6" xfId="8997"/>
    <cellStyle name="20 % - Akzent4 3 2 2 2 2 2 7" xfId="8998"/>
    <cellStyle name="20 % - Akzent4 3 2 2 2 2 2 8" xfId="8999"/>
    <cellStyle name="20 % - Akzent4 3 2 2 2 2 3" xfId="9000"/>
    <cellStyle name="20 % - Akzent4 3 2 2 2 2 3 2" xfId="9001"/>
    <cellStyle name="20 % - Akzent4 3 2 2 2 2 3 2 2" xfId="9002"/>
    <cellStyle name="20 % - Akzent4 3 2 2 2 2 3 2 3" xfId="9003"/>
    <cellStyle name="20 % - Akzent4 3 2 2 2 2 3 2 4" xfId="9004"/>
    <cellStyle name="20 % - Akzent4 3 2 2 2 2 3 2 5" xfId="9005"/>
    <cellStyle name="20 % - Akzent4 3 2 2 2 2 3 3" xfId="9006"/>
    <cellStyle name="20 % - Akzent4 3 2 2 2 2 3 4" xfId="9007"/>
    <cellStyle name="20 % - Akzent4 3 2 2 2 2 3 5" xfId="9008"/>
    <cellStyle name="20 % - Akzent4 3 2 2 2 2 3 6" xfId="9009"/>
    <cellStyle name="20 % - Akzent4 3 2 2 2 2 4" xfId="9010"/>
    <cellStyle name="20 % - Akzent4 3 2 2 2 2 4 2" xfId="9011"/>
    <cellStyle name="20 % - Akzent4 3 2 2 2 2 4 3" xfId="9012"/>
    <cellStyle name="20 % - Akzent4 3 2 2 2 2 4 4" xfId="9013"/>
    <cellStyle name="20 % - Akzent4 3 2 2 2 2 4 5" xfId="9014"/>
    <cellStyle name="20 % - Akzent4 3 2 2 2 2 5" xfId="9015"/>
    <cellStyle name="20 % - Akzent4 3 2 2 2 2 5 2" xfId="9016"/>
    <cellStyle name="20 % - Akzent4 3 2 2 2 2 5 3" xfId="9017"/>
    <cellStyle name="20 % - Akzent4 3 2 2 2 2 5 4" xfId="9018"/>
    <cellStyle name="20 % - Akzent4 3 2 2 2 2 5 5" xfId="9019"/>
    <cellStyle name="20 % - Akzent4 3 2 2 2 2 6" xfId="9020"/>
    <cellStyle name="20 % - Akzent4 3 2 2 2 2 7" xfId="9021"/>
    <cellStyle name="20 % - Akzent4 3 2 2 2 2 8" xfId="9022"/>
    <cellStyle name="20 % - Akzent4 3 2 2 2 2 9" xfId="9023"/>
    <cellStyle name="20 % - Akzent4 3 2 2 2 3" xfId="9024"/>
    <cellStyle name="20 % - Akzent4 3 2 2 2 3 2" xfId="9025"/>
    <cellStyle name="20 % - Akzent4 3 2 2 2 3 2 2" xfId="9026"/>
    <cellStyle name="20 % - Akzent4 3 2 2 2 3 2 2 2" xfId="9027"/>
    <cellStyle name="20 % - Akzent4 3 2 2 2 3 2 2 2 2" xfId="9028"/>
    <cellStyle name="20 % - Akzent4 3 2 2 2 3 2 2 2 3" xfId="9029"/>
    <cellStyle name="20 % - Akzent4 3 2 2 2 3 2 2 2 4" xfId="9030"/>
    <cellStyle name="20 % - Akzent4 3 2 2 2 3 2 2 2 5" xfId="9031"/>
    <cellStyle name="20 % - Akzent4 3 2 2 2 3 2 2 3" xfId="9032"/>
    <cellStyle name="20 % - Akzent4 3 2 2 2 3 2 2 4" xfId="9033"/>
    <cellStyle name="20 % - Akzent4 3 2 2 2 3 2 2 5" xfId="9034"/>
    <cellStyle name="20 % - Akzent4 3 2 2 2 3 2 2 6" xfId="9035"/>
    <cellStyle name="20 % - Akzent4 3 2 2 2 3 2 3" xfId="9036"/>
    <cellStyle name="20 % - Akzent4 3 2 2 2 3 2 3 2" xfId="9037"/>
    <cellStyle name="20 % - Akzent4 3 2 2 2 3 2 3 3" xfId="9038"/>
    <cellStyle name="20 % - Akzent4 3 2 2 2 3 2 3 4" xfId="9039"/>
    <cellStyle name="20 % - Akzent4 3 2 2 2 3 2 3 5" xfId="9040"/>
    <cellStyle name="20 % - Akzent4 3 2 2 2 3 2 4" xfId="9041"/>
    <cellStyle name="20 % - Akzent4 3 2 2 2 3 2 4 2" xfId="9042"/>
    <cellStyle name="20 % - Akzent4 3 2 2 2 3 2 4 3" xfId="9043"/>
    <cellStyle name="20 % - Akzent4 3 2 2 2 3 2 4 4" xfId="9044"/>
    <cellStyle name="20 % - Akzent4 3 2 2 2 3 2 4 5" xfId="9045"/>
    <cellStyle name="20 % - Akzent4 3 2 2 2 3 2 5" xfId="9046"/>
    <cellStyle name="20 % - Akzent4 3 2 2 2 3 2 6" xfId="9047"/>
    <cellStyle name="20 % - Akzent4 3 2 2 2 3 2 7" xfId="9048"/>
    <cellStyle name="20 % - Akzent4 3 2 2 2 3 2 8" xfId="9049"/>
    <cellStyle name="20 % - Akzent4 3 2 2 2 3 3" xfId="9050"/>
    <cellStyle name="20 % - Akzent4 3 2 2 2 3 3 2" xfId="9051"/>
    <cellStyle name="20 % - Akzent4 3 2 2 2 3 3 2 2" xfId="9052"/>
    <cellStyle name="20 % - Akzent4 3 2 2 2 3 3 2 3" xfId="9053"/>
    <cellStyle name="20 % - Akzent4 3 2 2 2 3 3 2 4" xfId="9054"/>
    <cellStyle name="20 % - Akzent4 3 2 2 2 3 3 2 5" xfId="9055"/>
    <cellStyle name="20 % - Akzent4 3 2 2 2 3 3 3" xfId="9056"/>
    <cellStyle name="20 % - Akzent4 3 2 2 2 3 3 4" xfId="9057"/>
    <cellStyle name="20 % - Akzent4 3 2 2 2 3 3 5" xfId="9058"/>
    <cellStyle name="20 % - Akzent4 3 2 2 2 3 3 6" xfId="9059"/>
    <cellStyle name="20 % - Akzent4 3 2 2 2 3 4" xfId="9060"/>
    <cellStyle name="20 % - Akzent4 3 2 2 2 3 4 2" xfId="9061"/>
    <cellStyle name="20 % - Akzent4 3 2 2 2 3 4 3" xfId="9062"/>
    <cellStyle name="20 % - Akzent4 3 2 2 2 3 4 4" xfId="9063"/>
    <cellStyle name="20 % - Akzent4 3 2 2 2 3 4 5" xfId="9064"/>
    <cellStyle name="20 % - Akzent4 3 2 2 2 3 5" xfId="9065"/>
    <cellStyle name="20 % - Akzent4 3 2 2 2 3 5 2" xfId="9066"/>
    <cellStyle name="20 % - Akzent4 3 2 2 2 3 5 3" xfId="9067"/>
    <cellStyle name="20 % - Akzent4 3 2 2 2 3 5 4" xfId="9068"/>
    <cellStyle name="20 % - Akzent4 3 2 2 2 3 5 5" xfId="9069"/>
    <cellStyle name="20 % - Akzent4 3 2 2 2 3 6" xfId="9070"/>
    <cellStyle name="20 % - Akzent4 3 2 2 2 3 7" xfId="9071"/>
    <cellStyle name="20 % - Akzent4 3 2 2 2 3 8" xfId="9072"/>
    <cellStyle name="20 % - Akzent4 3 2 2 2 3 9" xfId="9073"/>
    <cellStyle name="20 % - Akzent4 3 2 2 3" xfId="9074"/>
    <cellStyle name="20 % - Akzent4 3 2 2 3 2" xfId="9075"/>
    <cellStyle name="20 % - Akzent4 3 2 2 3 2 2" xfId="9076"/>
    <cellStyle name="20 % - Akzent4 3 2 2 3 2 2 2" xfId="9077"/>
    <cellStyle name="20 % - Akzent4 3 2 2 3 2 2 2 2" xfId="9078"/>
    <cellStyle name="20 % - Akzent4 3 2 2 3 2 2 2 3" xfId="9079"/>
    <cellStyle name="20 % - Akzent4 3 2 2 3 2 2 2 4" xfId="9080"/>
    <cellStyle name="20 % - Akzent4 3 2 2 3 2 2 2 5" xfId="9081"/>
    <cellStyle name="20 % - Akzent4 3 2 2 3 2 2 3" xfId="9082"/>
    <cellStyle name="20 % - Akzent4 3 2 2 3 2 2 4" xfId="9083"/>
    <cellStyle name="20 % - Akzent4 3 2 2 3 2 2 5" xfId="9084"/>
    <cellStyle name="20 % - Akzent4 3 2 2 3 2 2 6" xfId="9085"/>
    <cellStyle name="20 % - Akzent4 3 2 2 3 2 3" xfId="9086"/>
    <cellStyle name="20 % - Akzent4 3 2 2 3 2 3 2" xfId="9087"/>
    <cellStyle name="20 % - Akzent4 3 2 2 3 2 3 3" xfId="9088"/>
    <cellStyle name="20 % - Akzent4 3 2 2 3 2 3 4" xfId="9089"/>
    <cellStyle name="20 % - Akzent4 3 2 2 3 2 3 5" xfId="9090"/>
    <cellStyle name="20 % - Akzent4 3 2 2 3 2 4" xfId="9091"/>
    <cellStyle name="20 % - Akzent4 3 2 2 3 2 4 2" xfId="9092"/>
    <cellStyle name="20 % - Akzent4 3 2 2 3 2 4 3" xfId="9093"/>
    <cellStyle name="20 % - Akzent4 3 2 2 3 2 4 4" xfId="9094"/>
    <cellStyle name="20 % - Akzent4 3 2 2 3 2 4 5" xfId="9095"/>
    <cellStyle name="20 % - Akzent4 3 2 2 3 2 5" xfId="9096"/>
    <cellStyle name="20 % - Akzent4 3 2 2 3 2 6" xfId="9097"/>
    <cellStyle name="20 % - Akzent4 3 2 2 3 2 7" xfId="9098"/>
    <cellStyle name="20 % - Akzent4 3 2 2 3 2 8" xfId="9099"/>
    <cellStyle name="20 % - Akzent4 3 2 2 3 3" xfId="9100"/>
    <cellStyle name="20 % - Akzent4 3 2 2 3 3 2" xfId="9101"/>
    <cellStyle name="20 % - Akzent4 3 2 2 3 3 2 2" xfId="9102"/>
    <cellStyle name="20 % - Akzent4 3 2 2 3 3 2 3" xfId="9103"/>
    <cellStyle name="20 % - Akzent4 3 2 2 3 3 2 4" xfId="9104"/>
    <cellStyle name="20 % - Akzent4 3 2 2 3 3 2 5" xfId="9105"/>
    <cellStyle name="20 % - Akzent4 3 2 2 3 3 3" xfId="9106"/>
    <cellStyle name="20 % - Akzent4 3 2 2 3 3 4" xfId="9107"/>
    <cellStyle name="20 % - Akzent4 3 2 2 3 3 5" xfId="9108"/>
    <cellStyle name="20 % - Akzent4 3 2 2 3 3 6" xfId="9109"/>
    <cellStyle name="20 % - Akzent4 3 2 2 3 4" xfId="9110"/>
    <cellStyle name="20 % - Akzent4 3 2 2 3 4 2" xfId="9111"/>
    <cellStyle name="20 % - Akzent4 3 2 2 3 4 3" xfId="9112"/>
    <cellStyle name="20 % - Akzent4 3 2 2 3 4 4" xfId="9113"/>
    <cellStyle name="20 % - Akzent4 3 2 2 3 4 5" xfId="9114"/>
    <cellStyle name="20 % - Akzent4 3 2 2 3 5" xfId="9115"/>
    <cellStyle name="20 % - Akzent4 3 2 2 3 5 2" xfId="9116"/>
    <cellStyle name="20 % - Akzent4 3 2 2 3 5 3" xfId="9117"/>
    <cellStyle name="20 % - Akzent4 3 2 2 3 5 4" xfId="9118"/>
    <cellStyle name="20 % - Akzent4 3 2 2 3 5 5" xfId="9119"/>
    <cellStyle name="20 % - Akzent4 3 2 2 3 6" xfId="9120"/>
    <cellStyle name="20 % - Akzent4 3 2 2 3 7" xfId="9121"/>
    <cellStyle name="20 % - Akzent4 3 2 2 3 8" xfId="9122"/>
    <cellStyle name="20 % - Akzent4 3 2 2 3 9" xfId="9123"/>
    <cellStyle name="20 % - Akzent4 3 2 2 4" xfId="9124"/>
    <cellStyle name="20 % - Akzent4 3 2 2 4 2" xfId="9125"/>
    <cellStyle name="20 % - Akzent4 3 2 2 4 2 2" xfId="9126"/>
    <cellStyle name="20 % - Akzent4 3 2 2 4 2 2 2" xfId="9127"/>
    <cellStyle name="20 % - Akzent4 3 2 2 4 2 2 2 2" xfId="9128"/>
    <cellStyle name="20 % - Akzent4 3 2 2 4 2 2 2 3" xfId="9129"/>
    <cellStyle name="20 % - Akzent4 3 2 2 4 2 2 2 4" xfId="9130"/>
    <cellStyle name="20 % - Akzent4 3 2 2 4 2 2 2 5" xfId="9131"/>
    <cellStyle name="20 % - Akzent4 3 2 2 4 2 2 3" xfId="9132"/>
    <cellStyle name="20 % - Akzent4 3 2 2 4 2 2 4" xfId="9133"/>
    <cellStyle name="20 % - Akzent4 3 2 2 4 2 2 5" xfId="9134"/>
    <cellStyle name="20 % - Akzent4 3 2 2 4 2 2 6" xfId="9135"/>
    <cellStyle name="20 % - Akzent4 3 2 2 4 2 3" xfId="9136"/>
    <cellStyle name="20 % - Akzent4 3 2 2 4 2 3 2" xfId="9137"/>
    <cellStyle name="20 % - Akzent4 3 2 2 4 2 3 3" xfId="9138"/>
    <cellStyle name="20 % - Akzent4 3 2 2 4 2 3 4" xfId="9139"/>
    <cellStyle name="20 % - Akzent4 3 2 2 4 2 3 5" xfId="9140"/>
    <cellStyle name="20 % - Akzent4 3 2 2 4 2 4" xfId="9141"/>
    <cellStyle name="20 % - Akzent4 3 2 2 4 2 4 2" xfId="9142"/>
    <cellStyle name="20 % - Akzent4 3 2 2 4 2 4 3" xfId="9143"/>
    <cellStyle name="20 % - Akzent4 3 2 2 4 2 4 4" xfId="9144"/>
    <cellStyle name="20 % - Akzent4 3 2 2 4 2 4 5" xfId="9145"/>
    <cellStyle name="20 % - Akzent4 3 2 2 4 2 5" xfId="9146"/>
    <cellStyle name="20 % - Akzent4 3 2 2 4 2 6" xfId="9147"/>
    <cellStyle name="20 % - Akzent4 3 2 2 4 2 7" xfId="9148"/>
    <cellStyle name="20 % - Akzent4 3 2 2 4 2 8" xfId="9149"/>
    <cellStyle name="20 % - Akzent4 3 2 2 4 3" xfId="9150"/>
    <cellStyle name="20 % - Akzent4 3 2 2 4 3 2" xfId="9151"/>
    <cellStyle name="20 % - Akzent4 3 2 2 4 3 2 2" xfId="9152"/>
    <cellStyle name="20 % - Akzent4 3 2 2 4 3 2 3" xfId="9153"/>
    <cellStyle name="20 % - Akzent4 3 2 2 4 3 2 4" xfId="9154"/>
    <cellStyle name="20 % - Akzent4 3 2 2 4 3 2 5" xfId="9155"/>
    <cellStyle name="20 % - Akzent4 3 2 2 4 3 3" xfId="9156"/>
    <cellStyle name="20 % - Akzent4 3 2 2 4 3 4" xfId="9157"/>
    <cellStyle name="20 % - Akzent4 3 2 2 4 3 5" xfId="9158"/>
    <cellStyle name="20 % - Akzent4 3 2 2 4 3 6" xfId="9159"/>
    <cellStyle name="20 % - Akzent4 3 2 2 4 4" xfId="9160"/>
    <cellStyle name="20 % - Akzent4 3 2 2 4 4 2" xfId="9161"/>
    <cellStyle name="20 % - Akzent4 3 2 2 4 4 3" xfId="9162"/>
    <cellStyle name="20 % - Akzent4 3 2 2 4 4 4" xfId="9163"/>
    <cellStyle name="20 % - Akzent4 3 2 2 4 4 5" xfId="9164"/>
    <cellStyle name="20 % - Akzent4 3 2 2 4 5" xfId="9165"/>
    <cellStyle name="20 % - Akzent4 3 2 2 4 5 2" xfId="9166"/>
    <cellStyle name="20 % - Akzent4 3 2 2 4 5 3" xfId="9167"/>
    <cellStyle name="20 % - Akzent4 3 2 2 4 5 4" xfId="9168"/>
    <cellStyle name="20 % - Akzent4 3 2 2 4 5 5" xfId="9169"/>
    <cellStyle name="20 % - Akzent4 3 2 2 4 6" xfId="9170"/>
    <cellStyle name="20 % - Akzent4 3 2 2 4 7" xfId="9171"/>
    <cellStyle name="20 % - Akzent4 3 2 2 4 8" xfId="9172"/>
    <cellStyle name="20 % - Akzent4 3 2 2 4 9" xfId="9173"/>
    <cellStyle name="20 % - Akzent4 3 2 3" xfId="9174"/>
    <cellStyle name="20 % - Akzent4 3 2 3 2" xfId="9175"/>
    <cellStyle name="20 % - Akzent4 3 2 3 2 2" xfId="9176"/>
    <cellStyle name="20 % - Akzent4 3 2 3 2 2 2" xfId="9177"/>
    <cellStyle name="20 % - Akzent4 3 2 3 2 2 2 2" xfId="9178"/>
    <cellStyle name="20 % - Akzent4 3 2 3 2 2 2 2 2" xfId="9179"/>
    <cellStyle name="20 % - Akzent4 3 2 3 2 2 2 2 2 2" xfId="9180"/>
    <cellStyle name="20 % - Akzent4 3 2 3 2 2 2 2 2 3" xfId="9181"/>
    <cellStyle name="20 % - Akzent4 3 2 3 2 2 2 2 2 4" xfId="9182"/>
    <cellStyle name="20 % - Akzent4 3 2 3 2 2 2 2 2 5" xfId="9183"/>
    <cellStyle name="20 % - Akzent4 3 2 3 2 2 2 2 3" xfId="9184"/>
    <cellStyle name="20 % - Akzent4 3 2 3 2 2 2 2 4" xfId="9185"/>
    <cellStyle name="20 % - Akzent4 3 2 3 2 2 2 2 5" xfId="9186"/>
    <cellStyle name="20 % - Akzent4 3 2 3 2 2 2 2 6" xfId="9187"/>
    <cellStyle name="20 % - Akzent4 3 2 3 2 2 2 3" xfId="9188"/>
    <cellStyle name="20 % - Akzent4 3 2 3 2 2 2 3 2" xfId="9189"/>
    <cellStyle name="20 % - Akzent4 3 2 3 2 2 2 3 3" xfId="9190"/>
    <cellStyle name="20 % - Akzent4 3 2 3 2 2 2 3 4" xfId="9191"/>
    <cellStyle name="20 % - Akzent4 3 2 3 2 2 2 3 5" xfId="9192"/>
    <cellStyle name="20 % - Akzent4 3 2 3 2 2 2 4" xfId="9193"/>
    <cellStyle name="20 % - Akzent4 3 2 3 2 2 2 4 2" xfId="9194"/>
    <cellStyle name="20 % - Akzent4 3 2 3 2 2 2 4 3" xfId="9195"/>
    <cellStyle name="20 % - Akzent4 3 2 3 2 2 2 4 4" xfId="9196"/>
    <cellStyle name="20 % - Akzent4 3 2 3 2 2 2 4 5" xfId="9197"/>
    <cellStyle name="20 % - Akzent4 3 2 3 2 2 2 5" xfId="9198"/>
    <cellStyle name="20 % - Akzent4 3 2 3 2 2 2 6" xfId="9199"/>
    <cellStyle name="20 % - Akzent4 3 2 3 2 2 2 7" xfId="9200"/>
    <cellStyle name="20 % - Akzent4 3 2 3 2 2 2 8" xfId="9201"/>
    <cellStyle name="20 % - Akzent4 3 2 3 2 2 3" xfId="9202"/>
    <cellStyle name="20 % - Akzent4 3 2 3 2 2 3 2" xfId="9203"/>
    <cellStyle name="20 % - Akzent4 3 2 3 2 2 3 2 2" xfId="9204"/>
    <cellStyle name="20 % - Akzent4 3 2 3 2 2 3 2 3" xfId="9205"/>
    <cellStyle name="20 % - Akzent4 3 2 3 2 2 3 2 4" xfId="9206"/>
    <cellStyle name="20 % - Akzent4 3 2 3 2 2 3 2 5" xfId="9207"/>
    <cellStyle name="20 % - Akzent4 3 2 3 2 2 3 3" xfId="9208"/>
    <cellStyle name="20 % - Akzent4 3 2 3 2 2 3 4" xfId="9209"/>
    <cellStyle name="20 % - Akzent4 3 2 3 2 2 3 5" xfId="9210"/>
    <cellStyle name="20 % - Akzent4 3 2 3 2 2 3 6" xfId="9211"/>
    <cellStyle name="20 % - Akzent4 3 2 3 2 2 4" xfId="9212"/>
    <cellStyle name="20 % - Akzent4 3 2 3 2 2 4 2" xfId="9213"/>
    <cellStyle name="20 % - Akzent4 3 2 3 2 2 4 3" xfId="9214"/>
    <cellStyle name="20 % - Akzent4 3 2 3 2 2 4 4" xfId="9215"/>
    <cellStyle name="20 % - Akzent4 3 2 3 2 2 4 5" xfId="9216"/>
    <cellStyle name="20 % - Akzent4 3 2 3 2 2 5" xfId="9217"/>
    <cellStyle name="20 % - Akzent4 3 2 3 2 2 5 2" xfId="9218"/>
    <cellStyle name="20 % - Akzent4 3 2 3 2 2 5 3" xfId="9219"/>
    <cellStyle name="20 % - Akzent4 3 2 3 2 2 5 4" xfId="9220"/>
    <cellStyle name="20 % - Akzent4 3 2 3 2 2 5 5" xfId="9221"/>
    <cellStyle name="20 % - Akzent4 3 2 3 2 2 6" xfId="9222"/>
    <cellStyle name="20 % - Akzent4 3 2 3 2 2 7" xfId="9223"/>
    <cellStyle name="20 % - Akzent4 3 2 3 2 2 8" xfId="9224"/>
    <cellStyle name="20 % - Akzent4 3 2 3 2 2 9" xfId="9225"/>
    <cellStyle name="20 % - Akzent4 3 2 3 3" xfId="9226"/>
    <cellStyle name="20 % - Akzent4 3 2 3 3 2" xfId="9227"/>
    <cellStyle name="20 % - Akzent4 3 2 3 3 2 2" xfId="9228"/>
    <cellStyle name="20 % - Akzent4 3 2 3 3 2 2 2" xfId="9229"/>
    <cellStyle name="20 % - Akzent4 3 2 3 3 2 2 2 2" xfId="9230"/>
    <cellStyle name="20 % - Akzent4 3 2 3 3 2 2 2 3" xfId="9231"/>
    <cellStyle name="20 % - Akzent4 3 2 3 3 2 2 2 4" xfId="9232"/>
    <cellStyle name="20 % - Akzent4 3 2 3 3 2 2 2 5" xfId="9233"/>
    <cellStyle name="20 % - Akzent4 3 2 3 3 2 2 3" xfId="9234"/>
    <cellStyle name="20 % - Akzent4 3 2 3 3 2 2 4" xfId="9235"/>
    <cellStyle name="20 % - Akzent4 3 2 3 3 2 2 5" xfId="9236"/>
    <cellStyle name="20 % - Akzent4 3 2 3 3 2 2 6" xfId="9237"/>
    <cellStyle name="20 % - Akzent4 3 2 3 3 2 3" xfId="9238"/>
    <cellStyle name="20 % - Akzent4 3 2 3 3 2 3 2" xfId="9239"/>
    <cellStyle name="20 % - Akzent4 3 2 3 3 2 3 3" xfId="9240"/>
    <cellStyle name="20 % - Akzent4 3 2 3 3 2 3 4" xfId="9241"/>
    <cellStyle name="20 % - Akzent4 3 2 3 3 2 3 5" xfId="9242"/>
    <cellStyle name="20 % - Akzent4 3 2 3 3 2 4" xfId="9243"/>
    <cellStyle name="20 % - Akzent4 3 2 3 3 2 4 2" xfId="9244"/>
    <cellStyle name="20 % - Akzent4 3 2 3 3 2 4 3" xfId="9245"/>
    <cellStyle name="20 % - Akzent4 3 2 3 3 2 4 4" xfId="9246"/>
    <cellStyle name="20 % - Akzent4 3 2 3 3 2 4 5" xfId="9247"/>
    <cellStyle name="20 % - Akzent4 3 2 3 3 2 5" xfId="9248"/>
    <cellStyle name="20 % - Akzent4 3 2 3 3 2 6" xfId="9249"/>
    <cellStyle name="20 % - Akzent4 3 2 3 3 2 7" xfId="9250"/>
    <cellStyle name="20 % - Akzent4 3 2 3 3 2 8" xfId="9251"/>
    <cellStyle name="20 % - Akzent4 3 2 3 3 3" xfId="9252"/>
    <cellStyle name="20 % - Akzent4 3 2 3 3 3 2" xfId="9253"/>
    <cellStyle name="20 % - Akzent4 3 2 3 3 3 2 2" xfId="9254"/>
    <cellStyle name="20 % - Akzent4 3 2 3 3 3 2 3" xfId="9255"/>
    <cellStyle name="20 % - Akzent4 3 2 3 3 3 2 4" xfId="9256"/>
    <cellStyle name="20 % - Akzent4 3 2 3 3 3 2 5" xfId="9257"/>
    <cellStyle name="20 % - Akzent4 3 2 3 3 3 3" xfId="9258"/>
    <cellStyle name="20 % - Akzent4 3 2 3 3 3 4" xfId="9259"/>
    <cellStyle name="20 % - Akzent4 3 2 3 3 3 5" xfId="9260"/>
    <cellStyle name="20 % - Akzent4 3 2 3 3 3 6" xfId="9261"/>
    <cellStyle name="20 % - Akzent4 3 2 3 3 4" xfId="9262"/>
    <cellStyle name="20 % - Akzent4 3 2 3 3 4 2" xfId="9263"/>
    <cellStyle name="20 % - Akzent4 3 2 3 3 4 3" xfId="9264"/>
    <cellStyle name="20 % - Akzent4 3 2 3 3 4 4" xfId="9265"/>
    <cellStyle name="20 % - Akzent4 3 2 3 3 4 5" xfId="9266"/>
    <cellStyle name="20 % - Akzent4 3 2 3 3 5" xfId="9267"/>
    <cellStyle name="20 % - Akzent4 3 2 3 3 5 2" xfId="9268"/>
    <cellStyle name="20 % - Akzent4 3 2 3 3 5 3" xfId="9269"/>
    <cellStyle name="20 % - Akzent4 3 2 3 3 5 4" xfId="9270"/>
    <cellStyle name="20 % - Akzent4 3 2 3 3 5 5" xfId="9271"/>
    <cellStyle name="20 % - Akzent4 3 2 3 3 6" xfId="9272"/>
    <cellStyle name="20 % - Akzent4 3 2 3 3 7" xfId="9273"/>
    <cellStyle name="20 % - Akzent4 3 2 3 3 8" xfId="9274"/>
    <cellStyle name="20 % - Akzent4 3 2 3 3 9" xfId="9275"/>
    <cellStyle name="20 % - Akzent4 3 2 4" xfId="9276"/>
    <cellStyle name="20 % - Akzent4 3 2 4 2" xfId="9277"/>
    <cellStyle name="20 % - Akzent4 3 2 4 2 2" xfId="9278"/>
    <cellStyle name="20 % - Akzent4 3 2 4 2 2 2" xfId="9279"/>
    <cellStyle name="20 % - Akzent4 3 2 4 2 2 2 2" xfId="9280"/>
    <cellStyle name="20 % - Akzent4 3 2 4 2 2 2 2 2" xfId="9281"/>
    <cellStyle name="20 % - Akzent4 3 2 4 2 2 2 2 3" xfId="9282"/>
    <cellStyle name="20 % - Akzent4 3 2 4 2 2 2 2 4" xfId="9283"/>
    <cellStyle name="20 % - Akzent4 3 2 4 2 2 2 2 5" xfId="9284"/>
    <cellStyle name="20 % - Akzent4 3 2 4 2 2 2 3" xfId="9285"/>
    <cellStyle name="20 % - Akzent4 3 2 4 2 2 2 4" xfId="9286"/>
    <cellStyle name="20 % - Akzent4 3 2 4 2 2 2 5" xfId="9287"/>
    <cellStyle name="20 % - Akzent4 3 2 4 2 2 2 6" xfId="9288"/>
    <cellStyle name="20 % - Akzent4 3 2 4 2 2 3" xfId="9289"/>
    <cellStyle name="20 % - Akzent4 3 2 4 2 2 3 2" xfId="9290"/>
    <cellStyle name="20 % - Akzent4 3 2 4 2 2 3 3" xfId="9291"/>
    <cellStyle name="20 % - Akzent4 3 2 4 2 2 3 4" xfId="9292"/>
    <cellStyle name="20 % - Akzent4 3 2 4 2 2 3 5" xfId="9293"/>
    <cellStyle name="20 % - Akzent4 3 2 4 2 2 4" xfId="9294"/>
    <cellStyle name="20 % - Akzent4 3 2 4 2 2 4 2" xfId="9295"/>
    <cellStyle name="20 % - Akzent4 3 2 4 2 2 4 3" xfId="9296"/>
    <cellStyle name="20 % - Akzent4 3 2 4 2 2 4 4" xfId="9297"/>
    <cellStyle name="20 % - Akzent4 3 2 4 2 2 4 5" xfId="9298"/>
    <cellStyle name="20 % - Akzent4 3 2 4 2 2 5" xfId="9299"/>
    <cellStyle name="20 % - Akzent4 3 2 4 2 2 6" xfId="9300"/>
    <cellStyle name="20 % - Akzent4 3 2 4 2 2 7" xfId="9301"/>
    <cellStyle name="20 % - Akzent4 3 2 4 2 2 8" xfId="9302"/>
    <cellStyle name="20 % - Akzent4 3 2 4 2 3" xfId="9303"/>
    <cellStyle name="20 % - Akzent4 3 2 4 2 3 2" xfId="9304"/>
    <cellStyle name="20 % - Akzent4 3 2 4 2 3 2 2" xfId="9305"/>
    <cellStyle name="20 % - Akzent4 3 2 4 2 3 2 3" xfId="9306"/>
    <cellStyle name="20 % - Akzent4 3 2 4 2 3 2 4" xfId="9307"/>
    <cellStyle name="20 % - Akzent4 3 2 4 2 3 2 5" xfId="9308"/>
    <cellStyle name="20 % - Akzent4 3 2 4 2 3 3" xfId="9309"/>
    <cellStyle name="20 % - Akzent4 3 2 4 2 3 4" xfId="9310"/>
    <cellStyle name="20 % - Akzent4 3 2 4 2 3 5" xfId="9311"/>
    <cellStyle name="20 % - Akzent4 3 2 4 2 3 6" xfId="9312"/>
    <cellStyle name="20 % - Akzent4 3 2 4 2 4" xfId="9313"/>
    <cellStyle name="20 % - Akzent4 3 2 4 2 4 2" xfId="9314"/>
    <cellStyle name="20 % - Akzent4 3 2 4 2 4 3" xfId="9315"/>
    <cellStyle name="20 % - Akzent4 3 2 4 2 4 4" xfId="9316"/>
    <cellStyle name="20 % - Akzent4 3 2 4 2 4 5" xfId="9317"/>
    <cellStyle name="20 % - Akzent4 3 2 4 2 5" xfId="9318"/>
    <cellStyle name="20 % - Akzent4 3 2 4 2 5 2" xfId="9319"/>
    <cellStyle name="20 % - Akzent4 3 2 4 2 5 3" xfId="9320"/>
    <cellStyle name="20 % - Akzent4 3 2 4 2 5 4" xfId="9321"/>
    <cellStyle name="20 % - Akzent4 3 2 4 2 5 5" xfId="9322"/>
    <cellStyle name="20 % - Akzent4 3 2 4 2 6" xfId="9323"/>
    <cellStyle name="20 % - Akzent4 3 2 4 2 7" xfId="9324"/>
    <cellStyle name="20 % - Akzent4 3 2 4 2 8" xfId="9325"/>
    <cellStyle name="20 % - Akzent4 3 2 4 2 9" xfId="9326"/>
    <cellStyle name="20 % - Akzent4 3 2 5" xfId="9327"/>
    <cellStyle name="20 % - Akzent4 3 2 6" xfId="9328"/>
    <cellStyle name="20 % - Akzent4 3 2 6 2" xfId="9329"/>
    <cellStyle name="20 % - Akzent4 3 2 6 2 2" xfId="9330"/>
    <cellStyle name="20 % - Akzent4 3 2 6 2 2 2" xfId="9331"/>
    <cellStyle name="20 % - Akzent4 3 2 6 2 2 2 2" xfId="9332"/>
    <cellStyle name="20 % - Akzent4 3 2 6 2 2 2 3" xfId="9333"/>
    <cellStyle name="20 % - Akzent4 3 2 6 2 2 2 4" xfId="9334"/>
    <cellStyle name="20 % - Akzent4 3 2 6 2 2 2 5" xfId="9335"/>
    <cellStyle name="20 % - Akzent4 3 2 6 2 2 3" xfId="9336"/>
    <cellStyle name="20 % - Akzent4 3 2 6 2 2 4" xfId="9337"/>
    <cellStyle name="20 % - Akzent4 3 2 6 2 2 5" xfId="9338"/>
    <cellStyle name="20 % - Akzent4 3 2 6 2 2 6" xfId="9339"/>
    <cellStyle name="20 % - Akzent4 3 2 6 2 3" xfId="9340"/>
    <cellStyle name="20 % - Akzent4 3 2 6 2 3 2" xfId="9341"/>
    <cellStyle name="20 % - Akzent4 3 2 6 2 3 3" xfId="9342"/>
    <cellStyle name="20 % - Akzent4 3 2 6 2 3 4" xfId="9343"/>
    <cellStyle name="20 % - Akzent4 3 2 6 2 3 5" xfId="9344"/>
    <cellStyle name="20 % - Akzent4 3 2 6 2 4" xfId="9345"/>
    <cellStyle name="20 % - Akzent4 3 2 6 2 4 2" xfId="9346"/>
    <cellStyle name="20 % - Akzent4 3 2 6 2 4 3" xfId="9347"/>
    <cellStyle name="20 % - Akzent4 3 2 6 2 4 4" xfId="9348"/>
    <cellStyle name="20 % - Akzent4 3 2 6 2 4 5" xfId="9349"/>
    <cellStyle name="20 % - Akzent4 3 2 6 2 5" xfId="9350"/>
    <cellStyle name="20 % - Akzent4 3 2 6 2 6" xfId="9351"/>
    <cellStyle name="20 % - Akzent4 3 2 6 2 7" xfId="9352"/>
    <cellStyle name="20 % - Akzent4 3 2 6 2 8" xfId="9353"/>
    <cellStyle name="20 % - Akzent4 3 2 6 3" xfId="9354"/>
    <cellStyle name="20 % - Akzent4 3 2 6 3 2" xfId="9355"/>
    <cellStyle name="20 % - Akzent4 3 2 6 3 2 2" xfId="9356"/>
    <cellStyle name="20 % - Akzent4 3 2 6 3 2 3" xfId="9357"/>
    <cellStyle name="20 % - Akzent4 3 2 6 3 2 4" xfId="9358"/>
    <cellStyle name="20 % - Akzent4 3 2 6 3 2 5" xfId="9359"/>
    <cellStyle name="20 % - Akzent4 3 2 6 3 3" xfId="9360"/>
    <cellStyle name="20 % - Akzent4 3 2 6 3 4" xfId="9361"/>
    <cellStyle name="20 % - Akzent4 3 2 6 3 5" xfId="9362"/>
    <cellStyle name="20 % - Akzent4 3 2 6 3 6" xfId="9363"/>
    <cellStyle name="20 % - Akzent4 3 2 6 4" xfId="9364"/>
    <cellStyle name="20 % - Akzent4 3 2 6 4 2" xfId="9365"/>
    <cellStyle name="20 % - Akzent4 3 2 6 4 3" xfId="9366"/>
    <cellStyle name="20 % - Akzent4 3 2 6 4 4" xfId="9367"/>
    <cellStyle name="20 % - Akzent4 3 2 6 4 5" xfId="9368"/>
    <cellStyle name="20 % - Akzent4 3 2 6 5" xfId="9369"/>
    <cellStyle name="20 % - Akzent4 3 2 6 5 2" xfId="9370"/>
    <cellStyle name="20 % - Akzent4 3 2 6 5 3" xfId="9371"/>
    <cellStyle name="20 % - Akzent4 3 2 6 5 4" xfId="9372"/>
    <cellStyle name="20 % - Akzent4 3 2 6 5 5" xfId="9373"/>
    <cellStyle name="20 % - Akzent4 3 2 6 6" xfId="9374"/>
    <cellStyle name="20 % - Akzent4 3 2 6 7" xfId="9375"/>
    <cellStyle name="20 % - Akzent4 3 2 6 8" xfId="9376"/>
    <cellStyle name="20 % - Akzent4 3 2 6 9" xfId="9377"/>
    <cellStyle name="20 % - Akzent4 3 3" xfId="9378"/>
    <cellStyle name="20 % - Akzent4 3 3 2" xfId="9379"/>
    <cellStyle name="20 % - Akzent4 3 3 2 2" xfId="9380"/>
    <cellStyle name="20 % - Akzent4 3 3 2 2 2" xfId="9381"/>
    <cellStyle name="20 % - Akzent4 3 3 2 2 2 2" xfId="9382"/>
    <cellStyle name="20 % - Akzent4 3 3 2 2 2 2 2" xfId="9383"/>
    <cellStyle name="20 % - Akzent4 3 3 2 2 2 2 2 2" xfId="9384"/>
    <cellStyle name="20 % - Akzent4 3 3 2 2 2 2 2 3" xfId="9385"/>
    <cellStyle name="20 % - Akzent4 3 3 2 2 2 2 2 4" xfId="9386"/>
    <cellStyle name="20 % - Akzent4 3 3 2 2 2 2 2 5" xfId="9387"/>
    <cellStyle name="20 % - Akzent4 3 3 2 2 2 2 3" xfId="9388"/>
    <cellStyle name="20 % - Akzent4 3 3 2 2 2 2 4" xfId="9389"/>
    <cellStyle name="20 % - Akzent4 3 3 2 2 2 2 5" xfId="9390"/>
    <cellStyle name="20 % - Akzent4 3 3 2 2 2 2 6" xfId="9391"/>
    <cellStyle name="20 % - Akzent4 3 3 2 2 2 3" xfId="9392"/>
    <cellStyle name="20 % - Akzent4 3 3 2 2 2 3 2" xfId="9393"/>
    <cellStyle name="20 % - Akzent4 3 3 2 2 2 3 3" xfId="9394"/>
    <cellStyle name="20 % - Akzent4 3 3 2 2 2 3 4" xfId="9395"/>
    <cellStyle name="20 % - Akzent4 3 3 2 2 2 3 5" xfId="9396"/>
    <cellStyle name="20 % - Akzent4 3 3 2 2 2 4" xfId="9397"/>
    <cellStyle name="20 % - Akzent4 3 3 2 2 2 4 2" xfId="9398"/>
    <cellStyle name="20 % - Akzent4 3 3 2 2 2 4 3" xfId="9399"/>
    <cellStyle name="20 % - Akzent4 3 3 2 2 2 4 4" xfId="9400"/>
    <cellStyle name="20 % - Akzent4 3 3 2 2 2 4 5" xfId="9401"/>
    <cellStyle name="20 % - Akzent4 3 3 2 2 2 5" xfId="9402"/>
    <cellStyle name="20 % - Akzent4 3 3 2 2 2 6" xfId="9403"/>
    <cellStyle name="20 % - Akzent4 3 3 2 2 2 7" xfId="9404"/>
    <cellStyle name="20 % - Akzent4 3 3 2 2 2 8" xfId="9405"/>
    <cellStyle name="20 % - Akzent4 3 3 2 2 3" xfId="9406"/>
    <cellStyle name="20 % - Akzent4 3 3 2 2 3 2" xfId="9407"/>
    <cellStyle name="20 % - Akzent4 3 3 2 2 3 2 2" xfId="9408"/>
    <cellStyle name="20 % - Akzent4 3 3 2 2 3 2 3" xfId="9409"/>
    <cellStyle name="20 % - Akzent4 3 3 2 2 3 2 4" xfId="9410"/>
    <cellStyle name="20 % - Akzent4 3 3 2 2 3 2 5" xfId="9411"/>
    <cellStyle name="20 % - Akzent4 3 3 2 2 3 3" xfId="9412"/>
    <cellStyle name="20 % - Akzent4 3 3 2 2 3 4" xfId="9413"/>
    <cellStyle name="20 % - Akzent4 3 3 2 2 3 5" xfId="9414"/>
    <cellStyle name="20 % - Akzent4 3 3 2 2 3 6" xfId="9415"/>
    <cellStyle name="20 % - Akzent4 3 3 2 2 4" xfId="9416"/>
    <cellStyle name="20 % - Akzent4 3 3 2 2 4 2" xfId="9417"/>
    <cellStyle name="20 % - Akzent4 3 3 2 2 4 3" xfId="9418"/>
    <cellStyle name="20 % - Akzent4 3 3 2 2 4 4" xfId="9419"/>
    <cellStyle name="20 % - Akzent4 3 3 2 2 4 5" xfId="9420"/>
    <cellStyle name="20 % - Akzent4 3 3 2 2 5" xfId="9421"/>
    <cellStyle name="20 % - Akzent4 3 3 2 2 5 2" xfId="9422"/>
    <cellStyle name="20 % - Akzent4 3 3 2 2 5 3" xfId="9423"/>
    <cellStyle name="20 % - Akzent4 3 3 2 2 5 4" xfId="9424"/>
    <cellStyle name="20 % - Akzent4 3 3 2 2 5 5" xfId="9425"/>
    <cellStyle name="20 % - Akzent4 3 3 2 2 6" xfId="9426"/>
    <cellStyle name="20 % - Akzent4 3 3 2 2 7" xfId="9427"/>
    <cellStyle name="20 % - Akzent4 3 3 2 2 8" xfId="9428"/>
    <cellStyle name="20 % - Akzent4 3 3 2 2 9" xfId="9429"/>
    <cellStyle name="20 % - Akzent4 3 3 2 3" xfId="9430"/>
    <cellStyle name="20 % - Akzent4 3 3 2 3 2" xfId="9431"/>
    <cellStyle name="20 % - Akzent4 3 3 2 3 2 2" xfId="9432"/>
    <cellStyle name="20 % - Akzent4 3 3 2 3 2 2 2" xfId="9433"/>
    <cellStyle name="20 % - Akzent4 3 3 2 3 2 2 2 2" xfId="9434"/>
    <cellStyle name="20 % - Akzent4 3 3 2 3 2 2 2 3" xfId="9435"/>
    <cellStyle name="20 % - Akzent4 3 3 2 3 2 2 2 4" xfId="9436"/>
    <cellStyle name="20 % - Akzent4 3 3 2 3 2 2 2 5" xfId="9437"/>
    <cellStyle name="20 % - Akzent4 3 3 2 3 2 2 3" xfId="9438"/>
    <cellStyle name="20 % - Akzent4 3 3 2 3 2 2 4" xfId="9439"/>
    <cellStyle name="20 % - Akzent4 3 3 2 3 2 2 5" xfId="9440"/>
    <cellStyle name="20 % - Akzent4 3 3 2 3 2 2 6" xfId="9441"/>
    <cellStyle name="20 % - Akzent4 3 3 2 3 2 3" xfId="9442"/>
    <cellStyle name="20 % - Akzent4 3 3 2 3 2 3 2" xfId="9443"/>
    <cellStyle name="20 % - Akzent4 3 3 2 3 2 3 3" xfId="9444"/>
    <cellStyle name="20 % - Akzent4 3 3 2 3 2 3 4" xfId="9445"/>
    <cellStyle name="20 % - Akzent4 3 3 2 3 2 3 5" xfId="9446"/>
    <cellStyle name="20 % - Akzent4 3 3 2 3 2 4" xfId="9447"/>
    <cellStyle name="20 % - Akzent4 3 3 2 3 2 4 2" xfId="9448"/>
    <cellStyle name="20 % - Akzent4 3 3 2 3 2 4 3" xfId="9449"/>
    <cellStyle name="20 % - Akzent4 3 3 2 3 2 4 4" xfId="9450"/>
    <cellStyle name="20 % - Akzent4 3 3 2 3 2 4 5" xfId="9451"/>
    <cellStyle name="20 % - Akzent4 3 3 2 3 2 5" xfId="9452"/>
    <cellStyle name="20 % - Akzent4 3 3 2 3 2 6" xfId="9453"/>
    <cellStyle name="20 % - Akzent4 3 3 2 3 2 7" xfId="9454"/>
    <cellStyle name="20 % - Akzent4 3 3 2 3 2 8" xfId="9455"/>
    <cellStyle name="20 % - Akzent4 3 3 2 3 3" xfId="9456"/>
    <cellStyle name="20 % - Akzent4 3 3 2 3 3 2" xfId="9457"/>
    <cellStyle name="20 % - Akzent4 3 3 2 3 3 2 2" xfId="9458"/>
    <cellStyle name="20 % - Akzent4 3 3 2 3 3 2 3" xfId="9459"/>
    <cellStyle name="20 % - Akzent4 3 3 2 3 3 2 4" xfId="9460"/>
    <cellStyle name="20 % - Akzent4 3 3 2 3 3 2 5" xfId="9461"/>
    <cellStyle name="20 % - Akzent4 3 3 2 3 3 3" xfId="9462"/>
    <cellStyle name="20 % - Akzent4 3 3 2 3 3 4" xfId="9463"/>
    <cellStyle name="20 % - Akzent4 3 3 2 3 3 5" xfId="9464"/>
    <cellStyle name="20 % - Akzent4 3 3 2 3 3 6" xfId="9465"/>
    <cellStyle name="20 % - Akzent4 3 3 2 3 4" xfId="9466"/>
    <cellStyle name="20 % - Akzent4 3 3 2 3 4 2" xfId="9467"/>
    <cellStyle name="20 % - Akzent4 3 3 2 3 4 3" xfId="9468"/>
    <cellStyle name="20 % - Akzent4 3 3 2 3 4 4" xfId="9469"/>
    <cellStyle name="20 % - Akzent4 3 3 2 3 4 5" xfId="9470"/>
    <cellStyle name="20 % - Akzent4 3 3 2 3 5" xfId="9471"/>
    <cellStyle name="20 % - Akzent4 3 3 2 3 5 2" xfId="9472"/>
    <cellStyle name="20 % - Akzent4 3 3 2 3 5 3" xfId="9473"/>
    <cellStyle name="20 % - Akzent4 3 3 2 3 5 4" xfId="9474"/>
    <cellStyle name="20 % - Akzent4 3 3 2 3 5 5" xfId="9475"/>
    <cellStyle name="20 % - Akzent4 3 3 2 3 6" xfId="9476"/>
    <cellStyle name="20 % - Akzent4 3 3 2 3 7" xfId="9477"/>
    <cellStyle name="20 % - Akzent4 3 3 2 3 8" xfId="9478"/>
    <cellStyle name="20 % - Akzent4 3 3 2 3 9" xfId="9479"/>
    <cellStyle name="20 % - Akzent4 3 3 3" xfId="9480"/>
    <cellStyle name="20 % - Akzent4 3 3 3 2" xfId="9481"/>
    <cellStyle name="20 % - Akzent4 3 3 3 2 2" xfId="9482"/>
    <cellStyle name="20 % - Akzent4 3 3 3 2 2 2" xfId="9483"/>
    <cellStyle name="20 % - Akzent4 3 3 3 2 2 2 2" xfId="9484"/>
    <cellStyle name="20 % - Akzent4 3 3 3 2 2 2 3" xfId="9485"/>
    <cellStyle name="20 % - Akzent4 3 3 3 2 2 2 4" xfId="9486"/>
    <cellStyle name="20 % - Akzent4 3 3 3 2 2 2 5" xfId="9487"/>
    <cellStyle name="20 % - Akzent4 3 3 3 2 2 3" xfId="9488"/>
    <cellStyle name="20 % - Akzent4 3 3 3 2 2 4" xfId="9489"/>
    <cellStyle name="20 % - Akzent4 3 3 3 2 2 5" xfId="9490"/>
    <cellStyle name="20 % - Akzent4 3 3 3 2 2 6" xfId="9491"/>
    <cellStyle name="20 % - Akzent4 3 3 3 2 3" xfId="9492"/>
    <cellStyle name="20 % - Akzent4 3 3 3 2 3 2" xfId="9493"/>
    <cellStyle name="20 % - Akzent4 3 3 3 2 3 3" xfId="9494"/>
    <cellStyle name="20 % - Akzent4 3 3 3 2 3 4" xfId="9495"/>
    <cellStyle name="20 % - Akzent4 3 3 3 2 3 5" xfId="9496"/>
    <cellStyle name="20 % - Akzent4 3 3 3 2 4" xfId="9497"/>
    <cellStyle name="20 % - Akzent4 3 3 3 2 4 2" xfId="9498"/>
    <cellStyle name="20 % - Akzent4 3 3 3 2 4 3" xfId="9499"/>
    <cellStyle name="20 % - Akzent4 3 3 3 2 4 4" xfId="9500"/>
    <cellStyle name="20 % - Akzent4 3 3 3 2 4 5" xfId="9501"/>
    <cellStyle name="20 % - Akzent4 3 3 3 2 5" xfId="9502"/>
    <cellStyle name="20 % - Akzent4 3 3 3 2 6" xfId="9503"/>
    <cellStyle name="20 % - Akzent4 3 3 3 2 7" xfId="9504"/>
    <cellStyle name="20 % - Akzent4 3 3 3 2 8" xfId="9505"/>
    <cellStyle name="20 % - Akzent4 3 3 3 3" xfId="9506"/>
    <cellStyle name="20 % - Akzent4 3 3 3 3 2" xfId="9507"/>
    <cellStyle name="20 % - Akzent4 3 3 3 3 2 2" xfId="9508"/>
    <cellStyle name="20 % - Akzent4 3 3 3 3 2 3" xfId="9509"/>
    <cellStyle name="20 % - Akzent4 3 3 3 3 2 4" xfId="9510"/>
    <cellStyle name="20 % - Akzent4 3 3 3 3 2 5" xfId="9511"/>
    <cellStyle name="20 % - Akzent4 3 3 3 3 3" xfId="9512"/>
    <cellStyle name="20 % - Akzent4 3 3 3 3 4" xfId="9513"/>
    <cellStyle name="20 % - Akzent4 3 3 3 3 5" xfId="9514"/>
    <cellStyle name="20 % - Akzent4 3 3 3 3 6" xfId="9515"/>
    <cellStyle name="20 % - Akzent4 3 3 3 4" xfId="9516"/>
    <cellStyle name="20 % - Akzent4 3 3 3 4 2" xfId="9517"/>
    <cellStyle name="20 % - Akzent4 3 3 3 4 3" xfId="9518"/>
    <cellStyle name="20 % - Akzent4 3 3 3 4 4" xfId="9519"/>
    <cellStyle name="20 % - Akzent4 3 3 3 4 5" xfId="9520"/>
    <cellStyle name="20 % - Akzent4 3 3 3 5" xfId="9521"/>
    <cellStyle name="20 % - Akzent4 3 3 3 5 2" xfId="9522"/>
    <cellStyle name="20 % - Akzent4 3 3 3 5 3" xfId="9523"/>
    <cellStyle name="20 % - Akzent4 3 3 3 5 4" xfId="9524"/>
    <cellStyle name="20 % - Akzent4 3 3 3 5 5" xfId="9525"/>
    <cellStyle name="20 % - Akzent4 3 3 3 6" xfId="9526"/>
    <cellStyle name="20 % - Akzent4 3 3 3 7" xfId="9527"/>
    <cellStyle name="20 % - Akzent4 3 3 3 8" xfId="9528"/>
    <cellStyle name="20 % - Akzent4 3 3 3 9" xfId="9529"/>
    <cellStyle name="20 % - Akzent4 3 3 4" xfId="9530"/>
    <cellStyle name="20 % - Akzent4 3 3 4 2" xfId="9531"/>
    <cellStyle name="20 % - Akzent4 3 3 4 2 2" xfId="9532"/>
    <cellStyle name="20 % - Akzent4 3 3 4 2 2 2" xfId="9533"/>
    <cellStyle name="20 % - Akzent4 3 3 4 2 2 2 2" xfId="9534"/>
    <cellStyle name="20 % - Akzent4 3 3 4 2 2 2 3" xfId="9535"/>
    <cellStyle name="20 % - Akzent4 3 3 4 2 2 2 4" xfId="9536"/>
    <cellStyle name="20 % - Akzent4 3 3 4 2 2 2 5" xfId="9537"/>
    <cellStyle name="20 % - Akzent4 3 3 4 2 2 3" xfId="9538"/>
    <cellStyle name="20 % - Akzent4 3 3 4 2 2 4" xfId="9539"/>
    <cellStyle name="20 % - Akzent4 3 3 4 2 2 5" xfId="9540"/>
    <cellStyle name="20 % - Akzent4 3 3 4 2 2 6" xfId="9541"/>
    <cellStyle name="20 % - Akzent4 3 3 4 2 3" xfId="9542"/>
    <cellStyle name="20 % - Akzent4 3 3 4 2 3 2" xfId="9543"/>
    <cellStyle name="20 % - Akzent4 3 3 4 2 3 3" xfId="9544"/>
    <cellStyle name="20 % - Akzent4 3 3 4 2 3 4" xfId="9545"/>
    <cellStyle name="20 % - Akzent4 3 3 4 2 3 5" xfId="9546"/>
    <cellStyle name="20 % - Akzent4 3 3 4 2 4" xfId="9547"/>
    <cellStyle name="20 % - Akzent4 3 3 4 2 4 2" xfId="9548"/>
    <cellStyle name="20 % - Akzent4 3 3 4 2 4 3" xfId="9549"/>
    <cellStyle name="20 % - Akzent4 3 3 4 2 4 4" xfId="9550"/>
    <cellStyle name="20 % - Akzent4 3 3 4 2 4 5" xfId="9551"/>
    <cellStyle name="20 % - Akzent4 3 3 4 2 5" xfId="9552"/>
    <cellStyle name="20 % - Akzent4 3 3 4 2 6" xfId="9553"/>
    <cellStyle name="20 % - Akzent4 3 3 4 2 7" xfId="9554"/>
    <cellStyle name="20 % - Akzent4 3 3 4 2 8" xfId="9555"/>
    <cellStyle name="20 % - Akzent4 3 3 4 3" xfId="9556"/>
    <cellStyle name="20 % - Akzent4 3 3 4 3 2" xfId="9557"/>
    <cellStyle name="20 % - Akzent4 3 3 4 3 2 2" xfId="9558"/>
    <cellStyle name="20 % - Akzent4 3 3 4 3 2 3" xfId="9559"/>
    <cellStyle name="20 % - Akzent4 3 3 4 3 2 4" xfId="9560"/>
    <cellStyle name="20 % - Akzent4 3 3 4 3 2 5" xfId="9561"/>
    <cellStyle name="20 % - Akzent4 3 3 4 3 3" xfId="9562"/>
    <cellStyle name="20 % - Akzent4 3 3 4 3 4" xfId="9563"/>
    <cellStyle name="20 % - Akzent4 3 3 4 3 5" xfId="9564"/>
    <cellStyle name="20 % - Akzent4 3 3 4 3 6" xfId="9565"/>
    <cellStyle name="20 % - Akzent4 3 3 4 4" xfId="9566"/>
    <cellStyle name="20 % - Akzent4 3 3 4 4 2" xfId="9567"/>
    <cellStyle name="20 % - Akzent4 3 3 4 4 3" xfId="9568"/>
    <cellStyle name="20 % - Akzent4 3 3 4 4 4" xfId="9569"/>
    <cellStyle name="20 % - Akzent4 3 3 4 4 5" xfId="9570"/>
    <cellStyle name="20 % - Akzent4 3 3 4 5" xfId="9571"/>
    <cellStyle name="20 % - Akzent4 3 3 4 5 2" xfId="9572"/>
    <cellStyle name="20 % - Akzent4 3 3 4 5 3" xfId="9573"/>
    <cellStyle name="20 % - Akzent4 3 3 4 5 4" xfId="9574"/>
    <cellStyle name="20 % - Akzent4 3 3 4 5 5" xfId="9575"/>
    <cellStyle name="20 % - Akzent4 3 3 4 6" xfId="9576"/>
    <cellStyle name="20 % - Akzent4 3 3 4 7" xfId="9577"/>
    <cellStyle name="20 % - Akzent4 3 3 4 8" xfId="9578"/>
    <cellStyle name="20 % - Akzent4 3 3 4 9" xfId="9579"/>
    <cellStyle name="20 % - Akzent4 3 4" xfId="9580"/>
    <cellStyle name="20 % - Akzent4 3 4 2" xfId="9581"/>
    <cellStyle name="20 % - Akzent4 3 4 2 2" xfId="9582"/>
    <cellStyle name="20 % - Akzent4 3 4 2 2 2" xfId="9583"/>
    <cellStyle name="20 % - Akzent4 3 4 2 2 2 2" xfId="9584"/>
    <cellStyle name="20 % - Akzent4 3 4 2 2 2 2 2" xfId="9585"/>
    <cellStyle name="20 % - Akzent4 3 4 2 2 2 2 2 2" xfId="9586"/>
    <cellStyle name="20 % - Akzent4 3 4 2 2 2 2 2 3" xfId="9587"/>
    <cellStyle name="20 % - Akzent4 3 4 2 2 2 2 2 4" xfId="9588"/>
    <cellStyle name="20 % - Akzent4 3 4 2 2 2 2 2 5" xfId="9589"/>
    <cellStyle name="20 % - Akzent4 3 4 2 2 2 2 3" xfId="9590"/>
    <cellStyle name="20 % - Akzent4 3 4 2 2 2 2 4" xfId="9591"/>
    <cellStyle name="20 % - Akzent4 3 4 2 2 2 2 5" xfId="9592"/>
    <cellStyle name="20 % - Akzent4 3 4 2 2 2 2 6" xfId="9593"/>
    <cellStyle name="20 % - Akzent4 3 4 2 2 2 3" xfId="9594"/>
    <cellStyle name="20 % - Akzent4 3 4 2 2 2 3 2" xfId="9595"/>
    <cellStyle name="20 % - Akzent4 3 4 2 2 2 3 3" xfId="9596"/>
    <cellStyle name="20 % - Akzent4 3 4 2 2 2 3 4" xfId="9597"/>
    <cellStyle name="20 % - Akzent4 3 4 2 2 2 3 5" xfId="9598"/>
    <cellStyle name="20 % - Akzent4 3 4 2 2 2 4" xfId="9599"/>
    <cellStyle name="20 % - Akzent4 3 4 2 2 2 4 2" xfId="9600"/>
    <cellStyle name="20 % - Akzent4 3 4 2 2 2 4 3" xfId="9601"/>
    <cellStyle name="20 % - Akzent4 3 4 2 2 2 4 4" xfId="9602"/>
    <cellStyle name="20 % - Akzent4 3 4 2 2 2 4 5" xfId="9603"/>
    <cellStyle name="20 % - Akzent4 3 4 2 2 2 5" xfId="9604"/>
    <cellStyle name="20 % - Akzent4 3 4 2 2 2 6" xfId="9605"/>
    <cellStyle name="20 % - Akzent4 3 4 2 2 2 7" xfId="9606"/>
    <cellStyle name="20 % - Akzent4 3 4 2 2 2 8" xfId="9607"/>
    <cellStyle name="20 % - Akzent4 3 4 2 2 3" xfId="9608"/>
    <cellStyle name="20 % - Akzent4 3 4 2 2 3 2" xfId="9609"/>
    <cellStyle name="20 % - Akzent4 3 4 2 2 3 2 2" xfId="9610"/>
    <cellStyle name="20 % - Akzent4 3 4 2 2 3 2 3" xfId="9611"/>
    <cellStyle name="20 % - Akzent4 3 4 2 2 3 2 4" xfId="9612"/>
    <cellStyle name="20 % - Akzent4 3 4 2 2 3 2 5" xfId="9613"/>
    <cellStyle name="20 % - Akzent4 3 4 2 2 3 3" xfId="9614"/>
    <cellStyle name="20 % - Akzent4 3 4 2 2 3 4" xfId="9615"/>
    <cellStyle name="20 % - Akzent4 3 4 2 2 3 5" xfId="9616"/>
    <cellStyle name="20 % - Akzent4 3 4 2 2 3 6" xfId="9617"/>
    <cellStyle name="20 % - Akzent4 3 4 2 2 4" xfId="9618"/>
    <cellStyle name="20 % - Akzent4 3 4 2 2 4 2" xfId="9619"/>
    <cellStyle name="20 % - Akzent4 3 4 2 2 4 3" xfId="9620"/>
    <cellStyle name="20 % - Akzent4 3 4 2 2 4 4" xfId="9621"/>
    <cellStyle name="20 % - Akzent4 3 4 2 2 4 5" xfId="9622"/>
    <cellStyle name="20 % - Akzent4 3 4 2 2 5" xfId="9623"/>
    <cellStyle name="20 % - Akzent4 3 4 2 2 5 2" xfId="9624"/>
    <cellStyle name="20 % - Akzent4 3 4 2 2 5 3" xfId="9625"/>
    <cellStyle name="20 % - Akzent4 3 4 2 2 5 4" xfId="9626"/>
    <cellStyle name="20 % - Akzent4 3 4 2 2 5 5" xfId="9627"/>
    <cellStyle name="20 % - Akzent4 3 4 2 2 6" xfId="9628"/>
    <cellStyle name="20 % - Akzent4 3 4 2 2 7" xfId="9629"/>
    <cellStyle name="20 % - Akzent4 3 4 2 2 8" xfId="9630"/>
    <cellStyle name="20 % - Akzent4 3 4 2 2 9" xfId="9631"/>
    <cellStyle name="20 % - Akzent4 3 4 3" xfId="9632"/>
    <cellStyle name="20 % - Akzent4 3 4 3 2" xfId="9633"/>
    <cellStyle name="20 % - Akzent4 3 4 3 2 2" xfId="9634"/>
    <cellStyle name="20 % - Akzent4 3 4 3 2 2 2" xfId="9635"/>
    <cellStyle name="20 % - Akzent4 3 4 3 2 2 2 2" xfId="9636"/>
    <cellStyle name="20 % - Akzent4 3 4 3 2 2 2 3" xfId="9637"/>
    <cellStyle name="20 % - Akzent4 3 4 3 2 2 2 4" xfId="9638"/>
    <cellStyle name="20 % - Akzent4 3 4 3 2 2 2 5" xfId="9639"/>
    <cellStyle name="20 % - Akzent4 3 4 3 2 2 3" xfId="9640"/>
    <cellStyle name="20 % - Akzent4 3 4 3 2 2 4" xfId="9641"/>
    <cellStyle name="20 % - Akzent4 3 4 3 2 2 5" xfId="9642"/>
    <cellStyle name="20 % - Akzent4 3 4 3 2 2 6" xfId="9643"/>
    <cellStyle name="20 % - Akzent4 3 4 3 2 3" xfId="9644"/>
    <cellStyle name="20 % - Akzent4 3 4 3 2 3 2" xfId="9645"/>
    <cellStyle name="20 % - Akzent4 3 4 3 2 3 3" xfId="9646"/>
    <cellStyle name="20 % - Akzent4 3 4 3 2 3 4" xfId="9647"/>
    <cellStyle name="20 % - Akzent4 3 4 3 2 3 5" xfId="9648"/>
    <cellStyle name="20 % - Akzent4 3 4 3 2 4" xfId="9649"/>
    <cellStyle name="20 % - Akzent4 3 4 3 2 4 2" xfId="9650"/>
    <cellStyle name="20 % - Akzent4 3 4 3 2 4 3" xfId="9651"/>
    <cellStyle name="20 % - Akzent4 3 4 3 2 4 4" xfId="9652"/>
    <cellStyle name="20 % - Akzent4 3 4 3 2 4 5" xfId="9653"/>
    <cellStyle name="20 % - Akzent4 3 4 3 2 5" xfId="9654"/>
    <cellStyle name="20 % - Akzent4 3 4 3 2 6" xfId="9655"/>
    <cellStyle name="20 % - Akzent4 3 4 3 2 7" xfId="9656"/>
    <cellStyle name="20 % - Akzent4 3 4 3 2 8" xfId="9657"/>
    <cellStyle name="20 % - Akzent4 3 4 3 3" xfId="9658"/>
    <cellStyle name="20 % - Akzent4 3 4 3 3 2" xfId="9659"/>
    <cellStyle name="20 % - Akzent4 3 4 3 3 2 2" xfId="9660"/>
    <cellStyle name="20 % - Akzent4 3 4 3 3 2 3" xfId="9661"/>
    <cellStyle name="20 % - Akzent4 3 4 3 3 2 4" xfId="9662"/>
    <cellStyle name="20 % - Akzent4 3 4 3 3 2 5" xfId="9663"/>
    <cellStyle name="20 % - Akzent4 3 4 3 3 3" xfId="9664"/>
    <cellStyle name="20 % - Akzent4 3 4 3 3 4" xfId="9665"/>
    <cellStyle name="20 % - Akzent4 3 4 3 3 5" xfId="9666"/>
    <cellStyle name="20 % - Akzent4 3 4 3 3 6" xfId="9667"/>
    <cellStyle name="20 % - Akzent4 3 4 3 4" xfId="9668"/>
    <cellStyle name="20 % - Akzent4 3 4 3 4 2" xfId="9669"/>
    <cellStyle name="20 % - Akzent4 3 4 3 4 3" xfId="9670"/>
    <cellStyle name="20 % - Akzent4 3 4 3 4 4" xfId="9671"/>
    <cellStyle name="20 % - Akzent4 3 4 3 4 5" xfId="9672"/>
    <cellStyle name="20 % - Akzent4 3 4 3 5" xfId="9673"/>
    <cellStyle name="20 % - Akzent4 3 4 3 5 2" xfId="9674"/>
    <cellStyle name="20 % - Akzent4 3 4 3 5 3" xfId="9675"/>
    <cellStyle name="20 % - Akzent4 3 4 3 5 4" xfId="9676"/>
    <cellStyle name="20 % - Akzent4 3 4 3 5 5" xfId="9677"/>
    <cellStyle name="20 % - Akzent4 3 4 3 6" xfId="9678"/>
    <cellStyle name="20 % - Akzent4 3 4 3 7" xfId="9679"/>
    <cellStyle name="20 % - Akzent4 3 4 3 8" xfId="9680"/>
    <cellStyle name="20 % - Akzent4 3 4 3 9" xfId="9681"/>
    <cellStyle name="20 % - Akzent4 3 5" xfId="9682"/>
    <cellStyle name="20 % - Akzent4 3 5 2" xfId="9683"/>
    <cellStyle name="20 % - Akzent4 3 5 2 2" xfId="9684"/>
    <cellStyle name="20 % - Akzent4 3 5 2 2 2" xfId="9685"/>
    <cellStyle name="20 % - Akzent4 3 5 2 2 2 2" xfId="9686"/>
    <cellStyle name="20 % - Akzent4 3 5 2 2 2 2 2" xfId="9687"/>
    <cellStyle name="20 % - Akzent4 3 5 2 2 2 2 3" xfId="9688"/>
    <cellStyle name="20 % - Akzent4 3 5 2 2 2 2 4" xfId="9689"/>
    <cellStyle name="20 % - Akzent4 3 5 2 2 2 2 5" xfId="9690"/>
    <cellStyle name="20 % - Akzent4 3 5 2 2 2 3" xfId="9691"/>
    <cellStyle name="20 % - Akzent4 3 5 2 2 2 4" xfId="9692"/>
    <cellStyle name="20 % - Akzent4 3 5 2 2 2 5" xfId="9693"/>
    <cellStyle name="20 % - Akzent4 3 5 2 2 2 6" xfId="9694"/>
    <cellStyle name="20 % - Akzent4 3 5 2 2 3" xfId="9695"/>
    <cellStyle name="20 % - Akzent4 3 5 2 2 3 2" xfId="9696"/>
    <cellStyle name="20 % - Akzent4 3 5 2 2 3 3" xfId="9697"/>
    <cellStyle name="20 % - Akzent4 3 5 2 2 3 4" xfId="9698"/>
    <cellStyle name="20 % - Akzent4 3 5 2 2 3 5" xfId="9699"/>
    <cellStyle name="20 % - Akzent4 3 5 2 2 4" xfId="9700"/>
    <cellStyle name="20 % - Akzent4 3 5 2 2 4 2" xfId="9701"/>
    <cellStyle name="20 % - Akzent4 3 5 2 2 4 3" xfId="9702"/>
    <cellStyle name="20 % - Akzent4 3 5 2 2 4 4" xfId="9703"/>
    <cellStyle name="20 % - Akzent4 3 5 2 2 4 5" xfId="9704"/>
    <cellStyle name="20 % - Akzent4 3 5 2 2 5" xfId="9705"/>
    <cellStyle name="20 % - Akzent4 3 5 2 2 6" xfId="9706"/>
    <cellStyle name="20 % - Akzent4 3 5 2 2 7" xfId="9707"/>
    <cellStyle name="20 % - Akzent4 3 5 2 2 8" xfId="9708"/>
    <cellStyle name="20 % - Akzent4 3 5 2 3" xfId="9709"/>
    <cellStyle name="20 % - Akzent4 3 5 2 3 2" xfId="9710"/>
    <cellStyle name="20 % - Akzent4 3 5 2 3 2 2" xfId="9711"/>
    <cellStyle name="20 % - Akzent4 3 5 2 3 2 3" xfId="9712"/>
    <cellStyle name="20 % - Akzent4 3 5 2 3 2 4" xfId="9713"/>
    <cellStyle name="20 % - Akzent4 3 5 2 3 2 5" xfId="9714"/>
    <cellStyle name="20 % - Akzent4 3 5 2 3 3" xfId="9715"/>
    <cellStyle name="20 % - Akzent4 3 5 2 3 4" xfId="9716"/>
    <cellStyle name="20 % - Akzent4 3 5 2 3 5" xfId="9717"/>
    <cellStyle name="20 % - Akzent4 3 5 2 3 6" xfId="9718"/>
    <cellStyle name="20 % - Akzent4 3 5 2 4" xfId="9719"/>
    <cellStyle name="20 % - Akzent4 3 5 2 4 2" xfId="9720"/>
    <cellStyle name="20 % - Akzent4 3 5 2 4 3" xfId="9721"/>
    <cellStyle name="20 % - Akzent4 3 5 2 4 4" xfId="9722"/>
    <cellStyle name="20 % - Akzent4 3 5 2 4 5" xfId="9723"/>
    <cellStyle name="20 % - Akzent4 3 5 2 5" xfId="9724"/>
    <cellStyle name="20 % - Akzent4 3 5 2 5 2" xfId="9725"/>
    <cellStyle name="20 % - Akzent4 3 5 2 5 3" xfId="9726"/>
    <cellStyle name="20 % - Akzent4 3 5 2 5 4" xfId="9727"/>
    <cellStyle name="20 % - Akzent4 3 5 2 5 5" xfId="9728"/>
    <cellStyle name="20 % - Akzent4 3 5 2 6" xfId="9729"/>
    <cellStyle name="20 % - Akzent4 3 5 2 7" xfId="9730"/>
    <cellStyle name="20 % - Akzent4 3 5 2 8" xfId="9731"/>
    <cellStyle name="20 % - Akzent4 3 5 2 9" xfId="9732"/>
    <cellStyle name="20 % - Akzent4 3 5 3" xfId="9733"/>
    <cellStyle name="20 % - Akzent4 3 5 3 2" xfId="9734"/>
    <cellStyle name="20 % - Akzent4 3 5 3 2 2" xfId="9735"/>
    <cellStyle name="20 % - Akzent4 3 5 3 2 2 2" xfId="9736"/>
    <cellStyle name="20 % - Akzent4 3 5 3 2 2 2 2" xfId="9737"/>
    <cellStyle name="20 % - Akzent4 3 5 3 2 2 2 3" xfId="9738"/>
    <cellStyle name="20 % - Akzent4 3 5 3 2 2 2 4" xfId="9739"/>
    <cellStyle name="20 % - Akzent4 3 5 3 2 2 2 5" xfId="9740"/>
    <cellStyle name="20 % - Akzent4 3 5 3 2 2 3" xfId="9741"/>
    <cellStyle name="20 % - Akzent4 3 5 3 2 2 4" xfId="9742"/>
    <cellStyle name="20 % - Akzent4 3 5 3 2 2 5" xfId="9743"/>
    <cellStyle name="20 % - Akzent4 3 5 3 2 2 6" xfId="9744"/>
    <cellStyle name="20 % - Akzent4 3 5 3 2 3" xfId="9745"/>
    <cellStyle name="20 % - Akzent4 3 5 3 2 3 2" xfId="9746"/>
    <cellStyle name="20 % - Akzent4 3 5 3 2 3 3" xfId="9747"/>
    <cellStyle name="20 % - Akzent4 3 5 3 2 3 4" xfId="9748"/>
    <cellStyle name="20 % - Akzent4 3 5 3 2 3 5" xfId="9749"/>
    <cellStyle name="20 % - Akzent4 3 5 3 2 4" xfId="9750"/>
    <cellStyle name="20 % - Akzent4 3 5 3 2 4 2" xfId="9751"/>
    <cellStyle name="20 % - Akzent4 3 5 3 2 4 3" xfId="9752"/>
    <cellStyle name="20 % - Akzent4 3 5 3 2 4 4" xfId="9753"/>
    <cellStyle name="20 % - Akzent4 3 5 3 2 4 5" xfId="9754"/>
    <cellStyle name="20 % - Akzent4 3 5 3 2 5" xfId="9755"/>
    <cellStyle name="20 % - Akzent4 3 5 3 2 6" xfId="9756"/>
    <cellStyle name="20 % - Akzent4 3 5 3 2 7" xfId="9757"/>
    <cellStyle name="20 % - Akzent4 3 5 3 2 8" xfId="9758"/>
    <cellStyle name="20 % - Akzent4 3 5 3 3" xfId="9759"/>
    <cellStyle name="20 % - Akzent4 3 5 3 3 2" xfId="9760"/>
    <cellStyle name="20 % - Akzent4 3 5 3 3 2 2" xfId="9761"/>
    <cellStyle name="20 % - Akzent4 3 5 3 3 2 3" xfId="9762"/>
    <cellStyle name="20 % - Akzent4 3 5 3 3 2 4" xfId="9763"/>
    <cellStyle name="20 % - Akzent4 3 5 3 3 2 5" xfId="9764"/>
    <cellStyle name="20 % - Akzent4 3 5 3 3 3" xfId="9765"/>
    <cellStyle name="20 % - Akzent4 3 5 3 3 4" xfId="9766"/>
    <cellStyle name="20 % - Akzent4 3 5 3 3 5" xfId="9767"/>
    <cellStyle name="20 % - Akzent4 3 5 3 3 6" xfId="9768"/>
    <cellStyle name="20 % - Akzent4 3 5 3 4" xfId="9769"/>
    <cellStyle name="20 % - Akzent4 3 5 3 4 2" xfId="9770"/>
    <cellStyle name="20 % - Akzent4 3 5 3 4 3" xfId="9771"/>
    <cellStyle name="20 % - Akzent4 3 5 3 4 4" xfId="9772"/>
    <cellStyle name="20 % - Akzent4 3 5 3 4 5" xfId="9773"/>
    <cellStyle name="20 % - Akzent4 3 5 3 5" xfId="9774"/>
    <cellStyle name="20 % - Akzent4 3 5 3 5 2" xfId="9775"/>
    <cellStyle name="20 % - Akzent4 3 5 3 5 3" xfId="9776"/>
    <cellStyle name="20 % - Akzent4 3 5 3 5 4" xfId="9777"/>
    <cellStyle name="20 % - Akzent4 3 5 3 5 5" xfId="9778"/>
    <cellStyle name="20 % - Akzent4 3 5 3 6" xfId="9779"/>
    <cellStyle name="20 % - Akzent4 3 5 3 7" xfId="9780"/>
    <cellStyle name="20 % - Akzent4 3 5 3 8" xfId="9781"/>
    <cellStyle name="20 % - Akzent4 3 5 3 9" xfId="9782"/>
    <cellStyle name="20 % - Akzent4 3 6" xfId="9783"/>
    <cellStyle name="20 % - Akzent4 3 6 2" xfId="9784"/>
    <cellStyle name="20 % - Akzent4 3 6 2 2" xfId="9785"/>
    <cellStyle name="20 % - Akzent4 3 6 2 2 2" xfId="9786"/>
    <cellStyle name="20 % - Akzent4 3 6 2 2 2 2" xfId="9787"/>
    <cellStyle name="20 % - Akzent4 3 6 2 2 2 2 2" xfId="9788"/>
    <cellStyle name="20 % - Akzent4 3 6 2 2 2 2 3" xfId="9789"/>
    <cellStyle name="20 % - Akzent4 3 6 2 2 2 2 4" xfId="9790"/>
    <cellStyle name="20 % - Akzent4 3 6 2 2 2 2 5" xfId="9791"/>
    <cellStyle name="20 % - Akzent4 3 6 2 2 2 3" xfId="9792"/>
    <cellStyle name="20 % - Akzent4 3 6 2 2 2 4" xfId="9793"/>
    <cellStyle name="20 % - Akzent4 3 6 2 2 2 5" xfId="9794"/>
    <cellStyle name="20 % - Akzent4 3 6 2 2 2 6" xfId="9795"/>
    <cellStyle name="20 % - Akzent4 3 6 2 2 3" xfId="9796"/>
    <cellStyle name="20 % - Akzent4 3 6 2 2 3 2" xfId="9797"/>
    <cellStyle name="20 % - Akzent4 3 6 2 2 3 3" xfId="9798"/>
    <cellStyle name="20 % - Akzent4 3 6 2 2 3 4" xfId="9799"/>
    <cellStyle name="20 % - Akzent4 3 6 2 2 3 5" xfId="9800"/>
    <cellStyle name="20 % - Akzent4 3 6 2 2 4" xfId="9801"/>
    <cellStyle name="20 % - Akzent4 3 6 2 2 4 2" xfId="9802"/>
    <cellStyle name="20 % - Akzent4 3 6 2 2 4 3" xfId="9803"/>
    <cellStyle name="20 % - Akzent4 3 6 2 2 4 4" xfId="9804"/>
    <cellStyle name="20 % - Akzent4 3 6 2 2 4 5" xfId="9805"/>
    <cellStyle name="20 % - Akzent4 3 6 2 2 5" xfId="9806"/>
    <cellStyle name="20 % - Akzent4 3 6 2 2 6" xfId="9807"/>
    <cellStyle name="20 % - Akzent4 3 6 2 2 7" xfId="9808"/>
    <cellStyle name="20 % - Akzent4 3 6 2 2 8" xfId="9809"/>
    <cellStyle name="20 % - Akzent4 3 6 2 3" xfId="9810"/>
    <cellStyle name="20 % - Akzent4 3 6 2 3 2" xfId="9811"/>
    <cellStyle name="20 % - Akzent4 3 6 2 3 2 2" xfId="9812"/>
    <cellStyle name="20 % - Akzent4 3 6 2 3 2 3" xfId="9813"/>
    <cellStyle name="20 % - Akzent4 3 6 2 3 2 4" xfId="9814"/>
    <cellStyle name="20 % - Akzent4 3 6 2 3 2 5" xfId="9815"/>
    <cellStyle name="20 % - Akzent4 3 6 2 3 3" xfId="9816"/>
    <cellStyle name="20 % - Akzent4 3 6 2 3 4" xfId="9817"/>
    <cellStyle name="20 % - Akzent4 3 6 2 3 5" xfId="9818"/>
    <cellStyle name="20 % - Akzent4 3 6 2 3 6" xfId="9819"/>
    <cellStyle name="20 % - Akzent4 3 6 2 4" xfId="9820"/>
    <cellStyle name="20 % - Akzent4 3 6 2 4 2" xfId="9821"/>
    <cellStyle name="20 % - Akzent4 3 6 2 4 3" xfId="9822"/>
    <cellStyle name="20 % - Akzent4 3 6 2 4 4" xfId="9823"/>
    <cellStyle name="20 % - Akzent4 3 6 2 4 5" xfId="9824"/>
    <cellStyle name="20 % - Akzent4 3 6 2 5" xfId="9825"/>
    <cellStyle name="20 % - Akzent4 3 6 2 5 2" xfId="9826"/>
    <cellStyle name="20 % - Akzent4 3 6 2 5 3" xfId="9827"/>
    <cellStyle name="20 % - Akzent4 3 6 2 5 4" xfId="9828"/>
    <cellStyle name="20 % - Akzent4 3 6 2 5 5" xfId="9829"/>
    <cellStyle name="20 % - Akzent4 3 6 2 6" xfId="9830"/>
    <cellStyle name="20 % - Akzent4 3 6 2 7" xfId="9831"/>
    <cellStyle name="20 % - Akzent4 3 6 2 8" xfId="9832"/>
    <cellStyle name="20 % - Akzent4 3 6 2 9" xfId="9833"/>
    <cellStyle name="20 % - Akzent4 3 7" xfId="9834"/>
    <cellStyle name="20 % - Akzent4 3 7 2" xfId="9835"/>
    <cellStyle name="20 % - Akzent4 3 7 2 2" xfId="9836"/>
    <cellStyle name="20 % - Akzent4 3 7 2 2 2" xfId="9837"/>
    <cellStyle name="20 % - Akzent4 3 7 2 2 2 2" xfId="9838"/>
    <cellStyle name="20 % - Akzent4 3 7 2 2 2 3" xfId="9839"/>
    <cellStyle name="20 % - Akzent4 3 7 2 2 2 4" xfId="9840"/>
    <cellStyle name="20 % - Akzent4 3 7 2 2 2 5" xfId="9841"/>
    <cellStyle name="20 % - Akzent4 3 7 2 2 3" xfId="9842"/>
    <cellStyle name="20 % - Akzent4 3 7 2 2 4" xfId="9843"/>
    <cellStyle name="20 % - Akzent4 3 7 2 2 5" xfId="9844"/>
    <cellStyle name="20 % - Akzent4 3 7 2 2 6" xfId="9845"/>
    <cellStyle name="20 % - Akzent4 3 7 2 3" xfId="9846"/>
    <cellStyle name="20 % - Akzent4 3 7 2 3 2" xfId="9847"/>
    <cellStyle name="20 % - Akzent4 3 7 2 3 3" xfId="9848"/>
    <cellStyle name="20 % - Akzent4 3 7 2 3 4" xfId="9849"/>
    <cellStyle name="20 % - Akzent4 3 7 2 3 5" xfId="9850"/>
    <cellStyle name="20 % - Akzent4 3 7 2 4" xfId="9851"/>
    <cellStyle name="20 % - Akzent4 3 7 2 4 2" xfId="9852"/>
    <cellStyle name="20 % - Akzent4 3 7 2 4 3" xfId="9853"/>
    <cellStyle name="20 % - Akzent4 3 7 2 4 4" xfId="9854"/>
    <cellStyle name="20 % - Akzent4 3 7 2 4 5" xfId="9855"/>
    <cellStyle name="20 % - Akzent4 3 7 2 5" xfId="9856"/>
    <cellStyle name="20 % - Akzent4 3 7 2 6" xfId="9857"/>
    <cellStyle name="20 % - Akzent4 3 7 2 7" xfId="9858"/>
    <cellStyle name="20 % - Akzent4 3 7 2 8" xfId="9859"/>
    <cellStyle name="20 % - Akzent4 3 7 3" xfId="9860"/>
    <cellStyle name="20 % - Akzent4 3 7 3 2" xfId="9861"/>
    <cellStyle name="20 % - Akzent4 3 7 3 2 2" xfId="9862"/>
    <cellStyle name="20 % - Akzent4 3 7 3 2 3" xfId="9863"/>
    <cellStyle name="20 % - Akzent4 3 7 3 2 4" xfId="9864"/>
    <cellStyle name="20 % - Akzent4 3 7 3 2 5" xfId="9865"/>
    <cellStyle name="20 % - Akzent4 3 7 3 3" xfId="9866"/>
    <cellStyle name="20 % - Akzent4 3 7 3 4" xfId="9867"/>
    <cellStyle name="20 % - Akzent4 3 7 3 5" xfId="9868"/>
    <cellStyle name="20 % - Akzent4 3 7 3 6" xfId="9869"/>
    <cellStyle name="20 % - Akzent4 3 7 4" xfId="9870"/>
    <cellStyle name="20 % - Akzent4 3 7 4 2" xfId="9871"/>
    <cellStyle name="20 % - Akzent4 3 7 4 3" xfId="9872"/>
    <cellStyle name="20 % - Akzent4 3 7 4 4" xfId="9873"/>
    <cellStyle name="20 % - Akzent4 3 7 4 5" xfId="9874"/>
    <cellStyle name="20 % - Akzent4 3 7 5" xfId="9875"/>
    <cellStyle name="20 % - Akzent4 3 7 5 2" xfId="9876"/>
    <cellStyle name="20 % - Akzent4 3 7 5 3" xfId="9877"/>
    <cellStyle name="20 % - Akzent4 3 7 5 4" xfId="9878"/>
    <cellStyle name="20 % - Akzent4 3 7 5 5" xfId="9879"/>
    <cellStyle name="20 % - Akzent4 3 7 6" xfId="9880"/>
    <cellStyle name="20 % - Akzent4 3 7 7" xfId="9881"/>
    <cellStyle name="20 % - Akzent4 3 7 8" xfId="9882"/>
    <cellStyle name="20 % - Akzent4 3 7 9" xfId="9883"/>
    <cellStyle name="20 % - Akzent4 3 8" xfId="9884"/>
    <cellStyle name="20 % - Akzent4 3 8 2" xfId="9885"/>
    <cellStyle name="20 % - Akzent4 3 8 2 2" xfId="9886"/>
    <cellStyle name="20 % - Akzent4 3 8 2 2 2" xfId="9887"/>
    <cellStyle name="20 % - Akzent4 3 8 2 2 2 2" xfId="9888"/>
    <cellStyle name="20 % - Akzent4 3 8 2 2 2 3" xfId="9889"/>
    <cellStyle name="20 % - Akzent4 3 8 2 2 2 4" xfId="9890"/>
    <cellStyle name="20 % - Akzent4 3 8 2 2 2 5" xfId="9891"/>
    <cellStyle name="20 % - Akzent4 3 8 2 2 3" xfId="9892"/>
    <cellStyle name="20 % - Akzent4 3 8 2 2 4" xfId="9893"/>
    <cellStyle name="20 % - Akzent4 3 8 2 2 5" xfId="9894"/>
    <cellStyle name="20 % - Akzent4 3 8 2 2 6" xfId="9895"/>
    <cellStyle name="20 % - Akzent4 3 8 2 3" xfId="9896"/>
    <cellStyle name="20 % - Akzent4 3 8 2 3 2" xfId="9897"/>
    <cellStyle name="20 % - Akzent4 3 8 2 3 3" xfId="9898"/>
    <cellStyle name="20 % - Akzent4 3 8 2 3 4" xfId="9899"/>
    <cellStyle name="20 % - Akzent4 3 8 2 3 5" xfId="9900"/>
    <cellStyle name="20 % - Akzent4 3 8 2 4" xfId="9901"/>
    <cellStyle name="20 % - Akzent4 3 8 2 4 2" xfId="9902"/>
    <cellStyle name="20 % - Akzent4 3 8 2 4 3" xfId="9903"/>
    <cellStyle name="20 % - Akzent4 3 8 2 4 4" xfId="9904"/>
    <cellStyle name="20 % - Akzent4 3 8 2 4 5" xfId="9905"/>
    <cellStyle name="20 % - Akzent4 3 8 2 5" xfId="9906"/>
    <cellStyle name="20 % - Akzent4 3 8 2 6" xfId="9907"/>
    <cellStyle name="20 % - Akzent4 3 8 2 7" xfId="9908"/>
    <cellStyle name="20 % - Akzent4 3 8 2 8" xfId="9909"/>
    <cellStyle name="20 % - Akzent4 3 8 3" xfId="9910"/>
    <cellStyle name="20 % - Akzent4 3 8 3 2" xfId="9911"/>
    <cellStyle name="20 % - Akzent4 3 8 3 2 2" xfId="9912"/>
    <cellStyle name="20 % - Akzent4 3 8 3 2 3" xfId="9913"/>
    <cellStyle name="20 % - Akzent4 3 8 3 2 4" xfId="9914"/>
    <cellStyle name="20 % - Akzent4 3 8 3 2 5" xfId="9915"/>
    <cellStyle name="20 % - Akzent4 3 8 3 3" xfId="9916"/>
    <cellStyle name="20 % - Akzent4 3 8 3 4" xfId="9917"/>
    <cellStyle name="20 % - Akzent4 3 8 3 5" xfId="9918"/>
    <cellStyle name="20 % - Akzent4 3 8 3 6" xfId="9919"/>
    <cellStyle name="20 % - Akzent4 3 8 4" xfId="9920"/>
    <cellStyle name="20 % - Akzent4 3 8 4 2" xfId="9921"/>
    <cellStyle name="20 % - Akzent4 3 8 4 3" xfId="9922"/>
    <cellStyle name="20 % - Akzent4 3 8 4 4" xfId="9923"/>
    <cellStyle name="20 % - Akzent4 3 8 4 5" xfId="9924"/>
    <cellStyle name="20 % - Akzent4 3 8 5" xfId="9925"/>
    <cellStyle name="20 % - Akzent4 3 8 5 2" xfId="9926"/>
    <cellStyle name="20 % - Akzent4 3 8 5 3" xfId="9927"/>
    <cellStyle name="20 % - Akzent4 3 8 5 4" xfId="9928"/>
    <cellStyle name="20 % - Akzent4 3 8 5 5" xfId="9929"/>
    <cellStyle name="20 % - Akzent4 3 8 6" xfId="9930"/>
    <cellStyle name="20 % - Akzent4 3 8 7" xfId="9931"/>
    <cellStyle name="20 % - Akzent4 3 8 8" xfId="9932"/>
    <cellStyle name="20 % - Akzent4 3 8 9" xfId="9933"/>
    <cellStyle name="20 % - Akzent4 4" xfId="9934"/>
    <cellStyle name="20 % - Akzent4 4 2" xfId="9935"/>
    <cellStyle name="20 % - Akzent4 4 2 2" xfId="9936"/>
    <cellStyle name="20 % - Akzent4 4 2 2 2" xfId="9937"/>
    <cellStyle name="20 % - Akzent4 4 2 2 2 2" xfId="9938"/>
    <cellStyle name="20 % - Akzent4 4 2 2 2 2 2" xfId="9939"/>
    <cellStyle name="20 % - Akzent4 4 2 2 2 2 2 2" xfId="9940"/>
    <cellStyle name="20 % - Akzent4 4 2 2 2 2 2 2 2" xfId="9941"/>
    <cellStyle name="20 % - Akzent4 4 2 2 2 2 2 2 3" xfId="9942"/>
    <cellStyle name="20 % - Akzent4 4 2 2 2 2 2 2 4" xfId="9943"/>
    <cellStyle name="20 % - Akzent4 4 2 2 2 2 2 2 5" xfId="9944"/>
    <cellStyle name="20 % - Akzent4 4 2 2 2 2 2 3" xfId="9945"/>
    <cellStyle name="20 % - Akzent4 4 2 2 2 2 2 4" xfId="9946"/>
    <cellStyle name="20 % - Akzent4 4 2 2 2 2 2 5" xfId="9947"/>
    <cellStyle name="20 % - Akzent4 4 2 2 2 2 2 6" xfId="9948"/>
    <cellStyle name="20 % - Akzent4 4 2 2 2 2 3" xfId="9949"/>
    <cellStyle name="20 % - Akzent4 4 2 2 2 2 3 2" xfId="9950"/>
    <cellStyle name="20 % - Akzent4 4 2 2 2 2 3 3" xfId="9951"/>
    <cellStyle name="20 % - Akzent4 4 2 2 2 2 3 4" xfId="9952"/>
    <cellStyle name="20 % - Akzent4 4 2 2 2 2 3 5" xfId="9953"/>
    <cellStyle name="20 % - Akzent4 4 2 2 2 2 4" xfId="9954"/>
    <cellStyle name="20 % - Akzent4 4 2 2 2 2 4 2" xfId="9955"/>
    <cellStyle name="20 % - Akzent4 4 2 2 2 2 4 3" xfId="9956"/>
    <cellStyle name="20 % - Akzent4 4 2 2 2 2 4 4" xfId="9957"/>
    <cellStyle name="20 % - Akzent4 4 2 2 2 2 4 5" xfId="9958"/>
    <cellStyle name="20 % - Akzent4 4 2 2 2 2 5" xfId="9959"/>
    <cellStyle name="20 % - Akzent4 4 2 2 2 2 6" xfId="9960"/>
    <cellStyle name="20 % - Akzent4 4 2 2 2 2 7" xfId="9961"/>
    <cellStyle name="20 % - Akzent4 4 2 2 2 2 8" xfId="9962"/>
    <cellStyle name="20 % - Akzent4 4 2 2 2 3" xfId="9963"/>
    <cellStyle name="20 % - Akzent4 4 2 2 2 3 2" xfId="9964"/>
    <cellStyle name="20 % - Akzent4 4 2 2 2 3 2 2" xfId="9965"/>
    <cellStyle name="20 % - Akzent4 4 2 2 2 3 2 3" xfId="9966"/>
    <cellStyle name="20 % - Akzent4 4 2 2 2 3 2 4" xfId="9967"/>
    <cellStyle name="20 % - Akzent4 4 2 2 2 3 2 5" xfId="9968"/>
    <cellStyle name="20 % - Akzent4 4 2 2 2 3 3" xfId="9969"/>
    <cellStyle name="20 % - Akzent4 4 2 2 2 3 4" xfId="9970"/>
    <cellStyle name="20 % - Akzent4 4 2 2 2 3 5" xfId="9971"/>
    <cellStyle name="20 % - Akzent4 4 2 2 2 3 6" xfId="9972"/>
    <cellStyle name="20 % - Akzent4 4 2 2 2 4" xfId="9973"/>
    <cellStyle name="20 % - Akzent4 4 2 2 2 4 2" xfId="9974"/>
    <cellStyle name="20 % - Akzent4 4 2 2 2 4 3" xfId="9975"/>
    <cellStyle name="20 % - Akzent4 4 2 2 2 4 4" xfId="9976"/>
    <cellStyle name="20 % - Akzent4 4 2 2 2 4 5" xfId="9977"/>
    <cellStyle name="20 % - Akzent4 4 2 2 2 5" xfId="9978"/>
    <cellStyle name="20 % - Akzent4 4 2 2 2 5 2" xfId="9979"/>
    <cellStyle name="20 % - Akzent4 4 2 2 2 5 3" xfId="9980"/>
    <cellStyle name="20 % - Akzent4 4 2 2 2 5 4" xfId="9981"/>
    <cellStyle name="20 % - Akzent4 4 2 2 2 5 5" xfId="9982"/>
    <cellStyle name="20 % - Akzent4 4 2 2 2 6" xfId="9983"/>
    <cellStyle name="20 % - Akzent4 4 2 2 2 7" xfId="9984"/>
    <cellStyle name="20 % - Akzent4 4 2 2 2 8" xfId="9985"/>
    <cellStyle name="20 % - Akzent4 4 2 2 2 9" xfId="9986"/>
    <cellStyle name="20 % - Akzent4 4 2 2 3" xfId="9987"/>
    <cellStyle name="20 % - Akzent4 4 2 2 3 2" xfId="9988"/>
    <cellStyle name="20 % - Akzent4 4 2 2 3 2 2" xfId="9989"/>
    <cellStyle name="20 % - Akzent4 4 2 2 3 2 2 2" xfId="9990"/>
    <cellStyle name="20 % - Akzent4 4 2 2 3 2 2 2 2" xfId="9991"/>
    <cellStyle name="20 % - Akzent4 4 2 2 3 2 2 2 3" xfId="9992"/>
    <cellStyle name="20 % - Akzent4 4 2 2 3 2 2 2 4" xfId="9993"/>
    <cellStyle name="20 % - Akzent4 4 2 2 3 2 2 2 5" xfId="9994"/>
    <cellStyle name="20 % - Akzent4 4 2 2 3 2 2 3" xfId="9995"/>
    <cellStyle name="20 % - Akzent4 4 2 2 3 2 2 4" xfId="9996"/>
    <cellStyle name="20 % - Akzent4 4 2 2 3 2 2 5" xfId="9997"/>
    <cellStyle name="20 % - Akzent4 4 2 2 3 2 2 6" xfId="9998"/>
    <cellStyle name="20 % - Akzent4 4 2 2 3 2 3" xfId="9999"/>
    <cellStyle name="20 % - Akzent4 4 2 2 3 2 3 2" xfId="10000"/>
    <cellStyle name="20 % - Akzent4 4 2 2 3 2 3 3" xfId="10001"/>
    <cellStyle name="20 % - Akzent4 4 2 2 3 2 3 4" xfId="10002"/>
    <cellStyle name="20 % - Akzent4 4 2 2 3 2 3 5" xfId="10003"/>
    <cellStyle name="20 % - Akzent4 4 2 2 3 2 4" xfId="10004"/>
    <cellStyle name="20 % - Akzent4 4 2 2 3 2 4 2" xfId="10005"/>
    <cellStyle name="20 % - Akzent4 4 2 2 3 2 4 3" xfId="10006"/>
    <cellStyle name="20 % - Akzent4 4 2 2 3 2 4 4" xfId="10007"/>
    <cellStyle name="20 % - Akzent4 4 2 2 3 2 4 5" xfId="10008"/>
    <cellStyle name="20 % - Akzent4 4 2 2 3 2 5" xfId="10009"/>
    <cellStyle name="20 % - Akzent4 4 2 2 3 2 6" xfId="10010"/>
    <cellStyle name="20 % - Akzent4 4 2 2 3 2 7" xfId="10011"/>
    <cellStyle name="20 % - Akzent4 4 2 2 3 2 8" xfId="10012"/>
    <cellStyle name="20 % - Akzent4 4 2 2 3 3" xfId="10013"/>
    <cellStyle name="20 % - Akzent4 4 2 2 3 3 2" xfId="10014"/>
    <cellStyle name="20 % - Akzent4 4 2 2 3 3 2 2" xfId="10015"/>
    <cellStyle name="20 % - Akzent4 4 2 2 3 3 2 3" xfId="10016"/>
    <cellStyle name="20 % - Akzent4 4 2 2 3 3 2 4" xfId="10017"/>
    <cellStyle name="20 % - Akzent4 4 2 2 3 3 2 5" xfId="10018"/>
    <cellStyle name="20 % - Akzent4 4 2 2 3 3 3" xfId="10019"/>
    <cellStyle name="20 % - Akzent4 4 2 2 3 3 4" xfId="10020"/>
    <cellStyle name="20 % - Akzent4 4 2 2 3 3 5" xfId="10021"/>
    <cellStyle name="20 % - Akzent4 4 2 2 3 3 6" xfId="10022"/>
    <cellStyle name="20 % - Akzent4 4 2 2 3 4" xfId="10023"/>
    <cellStyle name="20 % - Akzent4 4 2 2 3 4 2" xfId="10024"/>
    <cellStyle name="20 % - Akzent4 4 2 2 3 4 3" xfId="10025"/>
    <cellStyle name="20 % - Akzent4 4 2 2 3 4 4" xfId="10026"/>
    <cellStyle name="20 % - Akzent4 4 2 2 3 4 5" xfId="10027"/>
    <cellStyle name="20 % - Akzent4 4 2 2 3 5" xfId="10028"/>
    <cellStyle name="20 % - Akzent4 4 2 2 3 5 2" xfId="10029"/>
    <cellStyle name="20 % - Akzent4 4 2 2 3 5 3" xfId="10030"/>
    <cellStyle name="20 % - Akzent4 4 2 2 3 5 4" xfId="10031"/>
    <cellStyle name="20 % - Akzent4 4 2 2 3 5 5" xfId="10032"/>
    <cellStyle name="20 % - Akzent4 4 2 2 3 6" xfId="10033"/>
    <cellStyle name="20 % - Akzent4 4 2 2 3 7" xfId="10034"/>
    <cellStyle name="20 % - Akzent4 4 2 2 3 8" xfId="10035"/>
    <cellStyle name="20 % - Akzent4 4 2 2 3 9" xfId="10036"/>
    <cellStyle name="20 % - Akzent4 4 2 3" xfId="10037"/>
    <cellStyle name="20 % - Akzent4 4 2 3 2" xfId="10038"/>
    <cellStyle name="20 % - Akzent4 4 2 3 2 2" xfId="10039"/>
    <cellStyle name="20 % - Akzent4 4 2 3 2 2 2" xfId="10040"/>
    <cellStyle name="20 % - Akzent4 4 2 3 2 2 2 2" xfId="10041"/>
    <cellStyle name="20 % - Akzent4 4 2 3 2 2 2 3" xfId="10042"/>
    <cellStyle name="20 % - Akzent4 4 2 3 2 2 2 4" xfId="10043"/>
    <cellStyle name="20 % - Akzent4 4 2 3 2 2 2 5" xfId="10044"/>
    <cellStyle name="20 % - Akzent4 4 2 3 2 2 3" xfId="10045"/>
    <cellStyle name="20 % - Akzent4 4 2 3 2 2 4" xfId="10046"/>
    <cellStyle name="20 % - Akzent4 4 2 3 2 2 5" xfId="10047"/>
    <cellStyle name="20 % - Akzent4 4 2 3 2 2 6" xfId="10048"/>
    <cellStyle name="20 % - Akzent4 4 2 3 2 3" xfId="10049"/>
    <cellStyle name="20 % - Akzent4 4 2 3 2 3 2" xfId="10050"/>
    <cellStyle name="20 % - Akzent4 4 2 3 2 3 3" xfId="10051"/>
    <cellStyle name="20 % - Akzent4 4 2 3 2 3 4" xfId="10052"/>
    <cellStyle name="20 % - Akzent4 4 2 3 2 3 5" xfId="10053"/>
    <cellStyle name="20 % - Akzent4 4 2 3 2 4" xfId="10054"/>
    <cellStyle name="20 % - Akzent4 4 2 3 2 4 2" xfId="10055"/>
    <cellStyle name="20 % - Akzent4 4 2 3 2 4 3" xfId="10056"/>
    <cellStyle name="20 % - Akzent4 4 2 3 2 4 4" xfId="10057"/>
    <cellStyle name="20 % - Akzent4 4 2 3 2 4 5" xfId="10058"/>
    <cellStyle name="20 % - Akzent4 4 2 3 2 5" xfId="10059"/>
    <cellStyle name="20 % - Akzent4 4 2 3 2 6" xfId="10060"/>
    <cellStyle name="20 % - Akzent4 4 2 3 2 7" xfId="10061"/>
    <cellStyle name="20 % - Akzent4 4 2 3 2 8" xfId="10062"/>
    <cellStyle name="20 % - Akzent4 4 2 3 3" xfId="10063"/>
    <cellStyle name="20 % - Akzent4 4 2 3 3 2" xfId="10064"/>
    <cellStyle name="20 % - Akzent4 4 2 3 3 2 2" xfId="10065"/>
    <cellStyle name="20 % - Akzent4 4 2 3 3 2 3" xfId="10066"/>
    <cellStyle name="20 % - Akzent4 4 2 3 3 2 4" xfId="10067"/>
    <cellStyle name="20 % - Akzent4 4 2 3 3 2 5" xfId="10068"/>
    <cellStyle name="20 % - Akzent4 4 2 3 3 3" xfId="10069"/>
    <cellStyle name="20 % - Akzent4 4 2 3 3 4" xfId="10070"/>
    <cellStyle name="20 % - Akzent4 4 2 3 3 5" xfId="10071"/>
    <cellStyle name="20 % - Akzent4 4 2 3 3 6" xfId="10072"/>
    <cellStyle name="20 % - Akzent4 4 2 3 4" xfId="10073"/>
    <cellStyle name="20 % - Akzent4 4 2 3 4 2" xfId="10074"/>
    <cellStyle name="20 % - Akzent4 4 2 3 4 3" xfId="10075"/>
    <cellStyle name="20 % - Akzent4 4 2 3 4 4" xfId="10076"/>
    <cellStyle name="20 % - Akzent4 4 2 3 4 5" xfId="10077"/>
    <cellStyle name="20 % - Akzent4 4 2 3 5" xfId="10078"/>
    <cellStyle name="20 % - Akzent4 4 2 3 5 2" xfId="10079"/>
    <cellStyle name="20 % - Akzent4 4 2 3 5 3" xfId="10080"/>
    <cellStyle name="20 % - Akzent4 4 2 3 5 4" xfId="10081"/>
    <cellStyle name="20 % - Akzent4 4 2 3 5 5" xfId="10082"/>
    <cellStyle name="20 % - Akzent4 4 2 3 6" xfId="10083"/>
    <cellStyle name="20 % - Akzent4 4 2 3 7" xfId="10084"/>
    <cellStyle name="20 % - Akzent4 4 2 3 8" xfId="10085"/>
    <cellStyle name="20 % - Akzent4 4 2 3 9" xfId="10086"/>
    <cellStyle name="20 % - Akzent4 4 2 4" xfId="10087"/>
    <cellStyle name="20 % - Akzent4 4 2 4 2" xfId="10088"/>
    <cellStyle name="20 % - Akzent4 4 2 4 2 2" xfId="10089"/>
    <cellStyle name="20 % - Akzent4 4 2 4 2 2 2" xfId="10090"/>
    <cellStyle name="20 % - Akzent4 4 2 4 2 2 2 2" xfId="10091"/>
    <cellStyle name="20 % - Akzent4 4 2 4 2 2 2 3" xfId="10092"/>
    <cellStyle name="20 % - Akzent4 4 2 4 2 2 2 4" xfId="10093"/>
    <cellStyle name="20 % - Akzent4 4 2 4 2 2 2 5" xfId="10094"/>
    <cellStyle name="20 % - Akzent4 4 2 4 2 2 3" xfId="10095"/>
    <cellStyle name="20 % - Akzent4 4 2 4 2 2 4" xfId="10096"/>
    <cellStyle name="20 % - Akzent4 4 2 4 2 2 5" xfId="10097"/>
    <cellStyle name="20 % - Akzent4 4 2 4 2 2 6" xfId="10098"/>
    <cellStyle name="20 % - Akzent4 4 2 4 2 3" xfId="10099"/>
    <cellStyle name="20 % - Akzent4 4 2 4 2 3 2" xfId="10100"/>
    <cellStyle name="20 % - Akzent4 4 2 4 2 3 3" xfId="10101"/>
    <cellStyle name="20 % - Akzent4 4 2 4 2 3 4" xfId="10102"/>
    <cellStyle name="20 % - Akzent4 4 2 4 2 3 5" xfId="10103"/>
    <cellStyle name="20 % - Akzent4 4 2 4 2 4" xfId="10104"/>
    <cellStyle name="20 % - Akzent4 4 2 4 2 4 2" xfId="10105"/>
    <cellStyle name="20 % - Akzent4 4 2 4 2 4 3" xfId="10106"/>
    <cellStyle name="20 % - Akzent4 4 2 4 2 4 4" xfId="10107"/>
    <cellStyle name="20 % - Akzent4 4 2 4 2 4 5" xfId="10108"/>
    <cellStyle name="20 % - Akzent4 4 2 4 2 5" xfId="10109"/>
    <cellStyle name="20 % - Akzent4 4 2 4 2 6" xfId="10110"/>
    <cellStyle name="20 % - Akzent4 4 2 4 2 7" xfId="10111"/>
    <cellStyle name="20 % - Akzent4 4 2 4 2 8" xfId="10112"/>
    <cellStyle name="20 % - Akzent4 4 2 4 3" xfId="10113"/>
    <cellStyle name="20 % - Akzent4 4 2 4 3 2" xfId="10114"/>
    <cellStyle name="20 % - Akzent4 4 2 4 3 2 2" xfId="10115"/>
    <cellStyle name="20 % - Akzent4 4 2 4 3 2 3" xfId="10116"/>
    <cellStyle name="20 % - Akzent4 4 2 4 3 2 4" xfId="10117"/>
    <cellStyle name="20 % - Akzent4 4 2 4 3 2 5" xfId="10118"/>
    <cellStyle name="20 % - Akzent4 4 2 4 3 3" xfId="10119"/>
    <cellStyle name="20 % - Akzent4 4 2 4 3 4" xfId="10120"/>
    <cellStyle name="20 % - Akzent4 4 2 4 3 5" xfId="10121"/>
    <cellStyle name="20 % - Akzent4 4 2 4 3 6" xfId="10122"/>
    <cellStyle name="20 % - Akzent4 4 2 4 4" xfId="10123"/>
    <cellStyle name="20 % - Akzent4 4 2 4 4 2" xfId="10124"/>
    <cellStyle name="20 % - Akzent4 4 2 4 4 3" xfId="10125"/>
    <cellStyle name="20 % - Akzent4 4 2 4 4 4" xfId="10126"/>
    <cellStyle name="20 % - Akzent4 4 2 4 4 5" xfId="10127"/>
    <cellStyle name="20 % - Akzent4 4 2 4 5" xfId="10128"/>
    <cellStyle name="20 % - Akzent4 4 2 4 5 2" xfId="10129"/>
    <cellStyle name="20 % - Akzent4 4 2 4 5 3" xfId="10130"/>
    <cellStyle name="20 % - Akzent4 4 2 4 5 4" xfId="10131"/>
    <cellStyle name="20 % - Akzent4 4 2 4 5 5" xfId="10132"/>
    <cellStyle name="20 % - Akzent4 4 2 4 6" xfId="10133"/>
    <cellStyle name="20 % - Akzent4 4 2 4 7" xfId="10134"/>
    <cellStyle name="20 % - Akzent4 4 2 4 8" xfId="10135"/>
    <cellStyle name="20 % - Akzent4 4 2 4 9" xfId="10136"/>
    <cellStyle name="20 % - Akzent4 4 3" xfId="10137"/>
    <cellStyle name="20 % - Akzent4 4 3 2" xfId="10138"/>
    <cellStyle name="20 % - Akzent4 4 3 2 2" xfId="10139"/>
    <cellStyle name="20 % - Akzent4 4 3 2 2 2" xfId="10140"/>
    <cellStyle name="20 % - Akzent4 4 3 2 2 2 2" xfId="10141"/>
    <cellStyle name="20 % - Akzent4 4 3 2 2 2 2 2" xfId="10142"/>
    <cellStyle name="20 % - Akzent4 4 3 2 2 2 2 2 2" xfId="10143"/>
    <cellStyle name="20 % - Akzent4 4 3 2 2 2 2 2 3" xfId="10144"/>
    <cellStyle name="20 % - Akzent4 4 3 2 2 2 2 2 4" xfId="10145"/>
    <cellStyle name="20 % - Akzent4 4 3 2 2 2 2 2 5" xfId="10146"/>
    <cellStyle name="20 % - Akzent4 4 3 2 2 2 2 3" xfId="10147"/>
    <cellStyle name="20 % - Akzent4 4 3 2 2 2 2 4" xfId="10148"/>
    <cellStyle name="20 % - Akzent4 4 3 2 2 2 2 5" xfId="10149"/>
    <cellStyle name="20 % - Akzent4 4 3 2 2 2 2 6" xfId="10150"/>
    <cellStyle name="20 % - Akzent4 4 3 2 2 2 3" xfId="10151"/>
    <cellStyle name="20 % - Akzent4 4 3 2 2 2 3 2" xfId="10152"/>
    <cellStyle name="20 % - Akzent4 4 3 2 2 2 3 3" xfId="10153"/>
    <cellStyle name="20 % - Akzent4 4 3 2 2 2 3 4" xfId="10154"/>
    <cellStyle name="20 % - Akzent4 4 3 2 2 2 3 5" xfId="10155"/>
    <cellStyle name="20 % - Akzent4 4 3 2 2 2 4" xfId="10156"/>
    <cellStyle name="20 % - Akzent4 4 3 2 2 2 4 2" xfId="10157"/>
    <cellStyle name="20 % - Akzent4 4 3 2 2 2 4 3" xfId="10158"/>
    <cellStyle name="20 % - Akzent4 4 3 2 2 2 4 4" xfId="10159"/>
    <cellStyle name="20 % - Akzent4 4 3 2 2 2 4 5" xfId="10160"/>
    <cellStyle name="20 % - Akzent4 4 3 2 2 2 5" xfId="10161"/>
    <cellStyle name="20 % - Akzent4 4 3 2 2 2 6" xfId="10162"/>
    <cellStyle name="20 % - Akzent4 4 3 2 2 2 7" xfId="10163"/>
    <cellStyle name="20 % - Akzent4 4 3 2 2 2 8" xfId="10164"/>
    <cellStyle name="20 % - Akzent4 4 3 2 2 3" xfId="10165"/>
    <cellStyle name="20 % - Akzent4 4 3 2 2 3 2" xfId="10166"/>
    <cellStyle name="20 % - Akzent4 4 3 2 2 3 2 2" xfId="10167"/>
    <cellStyle name="20 % - Akzent4 4 3 2 2 3 2 3" xfId="10168"/>
    <cellStyle name="20 % - Akzent4 4 3 2 2 3 2 4" xfId="10169"/>
    <cellStyle name="20 % - Akzent4 4 3 2 2 3 2 5" xfId="10170"/>
    <cellStyle name="20 % - Akzent4 4 3 2 2 3 3" xfId="10171"/>
    <cellStyle name="20 % - Akzent4 4 3 2 2 3 4" xfId="10172"/>
    <cellStyle name="20 % - Akzent4 4 3 2 2 3 5" xfId="10173"/>
    <cellStyle name="20 % - Akzent4 4 3 2 2 3 6" xfId="10174"/>
    <cellStyle name="20 % - Akzent4 4 3 2 2 4" xfId="10175"/>
    <cellStyle name="20 % - Akzent4 4 3 2 2 4 2" xfId="10176"/>
    <cellStyle name="20 % - Akzent4 4 3 2 2 4 3" xfId="10177"/>
    <cellStyle name="20 % - Akzent4 4 3 2 2 4 4" xfId="10178"/>
    <cellStyle name="20 % - Akzent4 4 3 2 2 4 5" xfId="10179"/>
    <cellStyle name="20 % - Akzent4 4 3 2 2 5" xfId="10180"/>
    <cellStyle name="20 % - Akzent4 4 3 2 2 5 2" xfId="10181"/>
    <cellStyle name="20 % - Akzent4 4 3 2 2 5 3" xfId="10182"/>
    <cellStyle name="20 % - Akzent4 4 3 2 2 5 4" xfId="10183"/>
    <cellStyle name="20 % - Akzent4 4 3 2 2 5 5" xfId="10184"/>
    <cellStyle name="20 % - Akzent4 4 3 2 2 6" xfId="10185"/>
    <cellStyle name="20 % - Akzent4 4 3 2 2 7" xfId="10186"/>
    <cellStyle name="20 % - Akzent4 4 3 2 2 8" xfId="10187"/>
    <cellStyle name="20 % - Akzent4 4 3 2 2 9" xfId="10188"/>
    <cellStyle name="20 % - Akzent4 4 3 3" xfId="10189"/>
    <cellStyle name="20 % - Akzent4 4 3 3 2" xfId="10190"/>
    <cellStyle name="20 % - Akzent4 4 3 3 2 2" xfId="10191"/>
    <cellStyle name="20 % - Akzent4 4 3 3 2 2 2" xfId="10192"/>
    <cellStyle name="20 % - Akzent4 4 3 3 2 2 2 2" xfId="10193"/>
    <cellStyle name="20 % - Akzent4 4 3 3 2 2 2 3" xfId="10194"/>
    <cellStyle name="20 % - Akzent4 4 3 3 2 2 2 4" xfId="10195"/>
    <cellStyle name="20 % - Akzent4 4 3 3 2 2 2 5" xfId="10196"/>
    <cellStyle name="20 % - Akzent4 4 3 3 2 2 3" xfId="10197"/>
    <cellStyle name="20 % - Akzent4 4 3 3 2 2 4" xfId="10198"/>
    <cellStyle name="20 % - Akzent4 4 3 3 2 2 5" xfId="10199"/>
    <cellStyle name="20 % - Akzent4 4 3 3 2 2 6" xfId="10200"/>
    <cellStyle name="20 % - Akzent4 4 3 3 2 3" xfId="10201"/>
    <cellStyle name="20 % - Akzent4 4 3 3 2 3 2" xfId="10202"/>
    <cellStyle name="20 % - Akzent4 4 3 3 2 3 3" xfId="10203"/>
    <cellStyle name="20 % - Akzent4 4 3 3 2 3 4" xfId="10204"/>
    <cellStyle name="20 % - Akzent4 4 3 3 2 3 5" xfId="10205"/>
    <cellStyle name="20 % - Akzent4 4 3 3 2 4" xfId="10206"/>
    <cellStyle name="20 % - Akzent4 4 3 3 2 4 2" xfId="10207"/>
    <cellStyle name="20 % - Akzent4 4 3 3 2 4 3" xfId="10208"/>
    <cellStyle name="20 % - Akzent4 4 3 3 2 4 4" xfId="10209"/>
    <cellStyle name="20 % - Akzent4 4 3 3 2 4 5" xfId="10210"/>
    <cellStyle name="20 % - Akzent4 4 3 3 2 5" xfId="10211"/>
    <cellStyle name="20 % - Akzent4 4 3 3 2 6" xfId="10212"/>
    <cellStyle name="20 % - Akzent4 4 3 3 2 7" xfId="10213"/>
    <cellStyle name="20 % - Akzent4 4 3 3 2 8" xfId="10214"/>
    <cellStyle name="20 % - Akzent4 4 3 3 3" xfId="10215"/>
    <cellStyle name="20 % - Akzent4 4 3 3 3 2" xfId="10216"/>
    <cellStyle name="20 % - Akzent4 4 3 3 3 2 2" xfId="10217"/>
    <cellStyle name="20 % - Akzent4 4 3 3 3 2 3" xfId="10218"/>
    <cellStyle name="20 % - Akzent4 4 3 3 3 2 4" xfId="10219"/>
    <cellStyle name="20 % - Akzent4 4 3 3 3 2 5" xfId="10220"/>
    <cellStyle name="20 % - Akzent4 4 3 3 3 3" xfId="10221"/>
    <cellStyle name="20 % - Akzent4 4 3 3 3 4" xfId="10222"/>
    <cellStyle name="20 % - Akzent4 4 3 3 3 5" xfId="10223"/>
    <cellStyle name="20 % - Akzent4 4 3 3 3 6" xfId="10224"/>
    <cellStyle name="20 % - Akzent4 4 3 3 4" xfId="10225"/>
    <cellStyle name="20 % - Akzent4 4 3 3 4 2" xfId="10226"/>
    <cellStyle name="20 % - Akzent4 4 3 3 4 3" xfId="10227"/>
    <cellStyle name="20 % - Akzent4 4 3 3 4 4" xfId="10228"/>
    <cellStyle name="20 % - Akzent4 4 3 3 4 5" xfId="10229"/>
    <cellStyle name="20 % - Akzent4 4 3 3 5" xfId="10230"/>
    <cellStyle name="20 % - Akzent4 4 3 3 5 2" xfId="10231"/>
    <cellStyle name="20 % - Akzent4 4 3 3 5 3" xfId="10232"/>
    <cellStyle name="20 % - Akzent4 4 3 3 5 4" xfId="10233"/>
    <cellStyle name="20 % - Akzent4 4 3 3 5 5" xfId="10234"/>
    <cellStyle name="20 % - Akzent4 4 3 3 6" xfId="10235"/>
    <cellStyle name="20 % - Akzent4 4 3 3 7" xfId="10236"/>
    <cellStyle name="20 % - Akzent4 4 3 3 8" xfId="10237"/>
    <cellStyle name="20 % - Akzent4 4 3 3 9" xfId="10238"/>
    <cellStyle name="20 % - Akzent4 4 4" xfId="10239"/>
    <cellStyle name="20 % - Akzent4 4 4 2" xfId="10240"/>
    <cellStyle name="20 % - Akzent4 4 4 2 2" xfId="10241"/>
    <cellStyle name="20 % - Akzent4 4 4 2 2 2" xfId="10242"/>
    <cellStyle name="20 % - Akzent4 4 4 2 2 2 2" xfId="10243"/>
    <cellStyle name="20 % - Akzent4 4 4 2 2 2 2 2" xfId="10244"/>
    <cellStyle name="20 % - Akzent4 4 4 2 2 2 2 3" xfId="10245"/>
    <cellStyle name="20 % - Akzent4 4 4 2 2 2 2 4" xfId="10246"/>
    <cellStyle name="20 % - Akzent4 4 4 2 2 2 2 5" xfId="10247"/>
    <cellStyle name="20 % - Akzent4 4 4 2 2 2 3" xfId="10248"/>
    <cellStyle name="20 % - Akzent4 4 4 2 2 2 4" xfId="10249"/>
    <cellStyle name="20 % - Akzent4 4 4 2 2 2 5" xfId="10250"/>
    <cellStyle name="20 % - Akzent4 4 4 2 2 2 6" xfId="10251"/>
    <cellStyle name="20 % - Akzent4 4 4 2 2 3" xfId="10252"/>
    <cellStyle name="20 % - Akzent4 4 4 2 2 3 2" xfId="10253"/>
    <cellStyle name="20 % - Akzent4 4 4 2 2 3 3" xfId="10254"/>
    <cellStyle name="20 % - Akzent4 4 4 2 2 3 4" xfId="10255"/>
    <cellStyle name="20 % - Akzent4 4 4 2 2 3 5" xfId="10256"/>
    <cellStyle name="20 % - Akzent4 4 4 2 2 4" xfId="10257"/>
    <cellStyle name="20 % - Akzent4 4 4 2 2 4 2" xfId="10258"/>
    <cellStyle name="20 % - Akzent4 4 4 2 2 4 3" xfId="10259"/>
    <cellStyle name="20 % - Akzent4 4 4 2 2 4 4" xfId="10260"/>
    <cellStyle name="20 % - Akzent4 4 4 2 2 4 5" xfId="10261"/>
    <cellStyle name="20 % - Akzent4 4 4 2 2 5" xfId="10262"/>
    <cellStyle name="20 % - Akzent4 4 4 2 2 6" xfId="10263"/>
    <cellStyle name="20 % - Akzent4 4 4 2 2 7" xfId="10264"/>
    <cellStyle name="20 % - Akzent4 4 4 2 2 8" xfId="10265"/>
    <cellStyle name="20 % - Akzent4 4 4 2 3" xfId="10266"/>
    <cellStyle name="20 % - Akzent4 4 4 2 3 2" xfId="10267"/>
    <cellStyle name="20 % - Akzent4 4 4 2 3 2 2" xfId="10268"/>
    <cellStyle name="20 % - Akzent4 4 4 2 3 2 3" xfId="10269"/>
    <cellStyle name="20 % - Akzent4 4 4 2 3 2 4" xfId="10270"/>
    <cellStyle name="20 % - Akzent4 4 4 2 3 2 5" xfId="10271"/>
    <cellStyle name="20 % - Akzent4 4 4 2 3 3" xfId="10272"/>
    <cellStyle name="20 % - Akzent4 4 4 2 3 4" xfId="10273"/>
    <cellStyle name="20 % - Akzent4 4 4 2 3 5" xfId="10274"/>
    <cellStyle name="20 % - Akzent4 4 4 2 3 6" xfId="10275"/>
    <cellStyle name="20 % - Akzent4 4 4 2 4" xfId="10276"/>
    <cellStyle name="20 % - Akzent4 4 4 2 4 2" xfId="10277"/>
    <cellStyle name="20 % - Akzent4 4 4 2 4 3" xfId="10278"/>
    <cellStyle name="20 % - Akzent4 4 4 2 4 4" xfId="10279"/>
    <cellStyle name="20 % - Akzent4 4 4 2 4 5" xfId="10280"/>
    <cellStyle name="20 % - Akzent4 4 4 2 5" xfId="10281"/>
    <cellStyle name="20 % - Akzent4 4 4 2 5 2" xfId="10282"/>
    <cellStyle name="20 % - Akzent4 4 4 2 5 3" xfId="10283"/>
    <cellStyle name="20 % - Akzent4 4 4 2 5 4" xfId="10284"/>
    <cellStyle name="20 % - Akzent4 4 4 2 5 5" xfId="10285"/>
    <cellStyle name="20 % - Akzent4 4 4 2 6" xfId="10286"/>
    <cellStyle name="20 % - Akzent4 4 4 2 7" xfId="10287"/>
    <cellStyle name="20 % - Akzent4 4 4 2 8" xfId="10288"/>
    <cellStyle name="20 % - Akzent4 4 4 2 9" xfId="10289"/>
    <cellStyle name="20 % - Akzent4 4 5" xfId="10290"/>
    <cellStyle name="20 % - Akzent4 4 6" xfId="10291"/>
    <cellStyle name="20 % - Akzent4 4 6 2" xfId="10292"/>
    <cellStyle name="20 % - Akzent4 4 6 2 2" xfId="10293"/>
    <cellStyle name="20 % - Akzent4 4 6 2 2 2" xfId="10294"/>
    <cellStyle name="20 % - Akzent4 4 6 2 2 2 2" xfId="10295"/>
    <cellStyle name="20 % - Akzent4 4 6 2 2 2 3" xfId="10296"/>
    <cellStyle name="20 % - Akzent4 4 6 2 2 2 4" xfId="10297"/>
    <cellStyle name="20 % - Akzent4 4 6 2 2 2 5" xfId="10298"/>
    <cellStyle name="20 % - Akzent4 4 6 2 2 3" xfId="10299"/>
    <cellStyle name="20 % - Akzent4 4 6 2 2 4" xfId="10300"/>
    <cellStyle name="20 % - Akzent4 4 6 2 2 5" xfId="10301"/>
    <cellStyle name="20 % - Akzent4 4 6 2 2 6" xfId="10302"/>
    <cellStyle name="20 % - Akzent4 4 6 2 3" xfId="10303"/>
    <cellStyle name="20 % - Akzent4 4 6 2 3 2" xfId="10304"/>
    <cellStyle name="20 % - Akzent4 4 6 2 3 3" xfId="10305"/>
    <cellStyle name="20 % - Akzent4 4 6 2 3 4" xfId="10306"/>
    <cellStyle name="20 % - Akzent4 4 6 2 3 5" xfId="10307"/>
    <cellStyle name="20 % - Akzent4 4 6 2 4" xfId="10308"/>
    <cellStyle name="20 % - Akzent4 4 6 2 4 2" xfId="10309"/>
    <cellStyle name="20 % - Akzent4 4 6 2 4 3" xfId="10310"/>
    <cellStyle name="20 % - Akzent4 4 6 2 4 4" xfId="10311"/>
    <cellStyle name="20 % - Akzent4 4 6 2 4 5" xfId="10312"/>
    <cellStyle name="20 % - Akzent4 4 6 2 5" xfId="10313"/>
    <cellStyle name="20 % - Akzent4 4 6 2 6" xfId="10314"/>
    <cellStyle name="20 % - Akzent4 4 6 2 7" xfId="10315"/>
    <cellStyle name="20 % - Akzent4 4 6 2 8" xfId="10316"/>
    <cellStyle name="20 % - Akzent4 4 6 3" xfId="10317"/>
    <cellStyle name="20 % - Akzent4 4 6 3 2" xfId="10318"/>
    <cellStyle name="20 % - Akzent4 4 6 3 2 2" xfId="10319"/>
    <cellStyle name="20 % - Akzent4 4 6 3 2 3" xfId="10320"/>
    <cellStyle name="20 % - Akzent4 4 6 3 2 4" xfId="10321"/>
    <cellStyle name="20 % - Akzent4 4 6 3 2 5" xfId="10322"/>
    <cellStyle name="20 % - Akzent4 4 6 3 3" xfId="10323"/>
    <cellStyle name="20 % - Akzent4 4 6 3 4" xfId="10324"/>
    <cellStyle name="20 % - Akzent4 4 6 3 5" xfId="10325"/>
    <cellStyle name="20 % - Akzent4 4 6 3 6" xfId="10326"/>
    <cellStyle name="20 % - Akzent4 4 6 4" xfId="10327"/>
    <cellStyle name="20 % - Akzent4 4 6 4 2" xfId="10328"/>
    <cellStyle name="20 % - Akzent4 4 6 4 3" xfId="10329"/>
    <cellStyle name="20 % - Akzent4 4 6 4 4" xfId="10330"/>
    <cellStyle name="20 % - Akzent4 4 6 4 5" xfId="10331"/>
    <cellStyle name="20 % - Akzent4 4 6 5" xfId="10332"/>
    <cellStyle name="20 % - Akzent4 4 6 5 2" xfId="10333"/>
    <cellStyle name="20 % - Akzent4 4 6 5 3" xfId="10334"/>
    <cellStyle name="20 % - Akzent4 4 6 5 4" xfId="10335"/>
    <cellStyle name="20 % - Akzent4 4 6 5 5" xfId="10336"/>
    <cellStyle name="20 % - Akzent4 4 6 6" xfId="10337"/>
    <cellStyle name="20 % - Akzent4 4 6 7" xfId="10338"/>
    <cellStyle name="20 % - Akzent4 4 6 8" xfId="10339"/>
    <cellStyle name="20 % - Akzent4 4 6 9" xfId="10340"/>
    <cellStyle name="20 % - Akzent4 5" xfId="10341"/>
    <cellStyle name="20 % - Akzent4 5 2" xfId="10342"/>
    <cellStyle name="20 % - Akzent4 5 2 2" xfId="10343"/>
    <cellStyle name="20 % - Akzent4 5 2 2 2" xfId="10344"/>
    <cellStyle name="20 % - Akzent4 5 2 2 2 2" xfId="10345"/>
    <cellStyle name="20 % - Akzent4 5 2 2 2 2 2" xfId="10346"/>
    <cellStyle name="20 % - Akzent4 5 2 2 2 2 2 2" xfId="10347"/>
    <cellStyle name="20 % - Akzent4 5 2 2 2 2 2 2 2" xfId="10348"/>
    <cellStyle name="20 % - Akzent4 5 2 2 2 2 2 2 3" xfId="10349"/>
    <cellStyle name="20 % - Akzent4 5 2 2 2 2 2 2 4" xfId="10350"/>
    <cellStyle name="20 % - Akzent4 5 2 2 2 2 2 2 5" xfId="10351"/>
    <cellStyle name="20 % - Akzent4 5 2 2 2 2 2 3" xfId="10352"/>
    <cellStyle name="20 % - Akzent4 5 2 2 2 2 2 4" xfId="10353"/>
    <cellStyle name="20 % - Akzent4 5 2 2 2 2 2 5" xfId="10354"/>
    <cellStyle name="20 % - Akzent4 5 2 2 2 2 2 6" xfId="10355"/>
    <cellStyle name="20 % - Akzent4 5 2 2 2 2 3" xfId="10356"/>
    <cellStyle name="20 % - Akzent4 5 2 2 2 2 3 2" xfId="10357"/>
    <cellStyle name="20 % - Akzent4 5 2 2 2 2 3 3" xfId="10358"/>
    <cellStyle name="20 % - Akzent4 5 2 2 2 2 3 4" xfId="10359"/>
    <cellStyle name="20 % - Akzent4 5 2 2 2 2 3 5" xfId="10360"/>
    <cellStyle name="20 % - Akzent4 5 2 2 2 2 4" xfId="10361"/>
    <cellStyle name="20 % - Akzent4 5 2 2 2 2 4 2" xfId="10362"/>
    <cellStyle name="20 % - Akzent4 5 2 2 2 2 4 3" xfId="10363"/>
    <cellStyle name="20 % - Akzent4 5 2 2 2 2 4 4" xfId="10364"/>
    <cellStyle name="20 % - Akzent4 5 2 2 2 2 4 5" xfId="10365"/>
    <cellStyle name="20 % - Akzent4 5 2 2 2 2 5" xfId="10366"/>
    <cellStyle name="20 % - Akzent4 5 2 2 2 2 6" xfId="10367"/>
    <cellStyle name="20 % - Akzent4 5 2 2 2 2 7" xfId="10368"/>
    <cellStyle name="20 % - Akzent4 5 2 2 2 2 8" xfId="10369"/>
    <cellStyle name="20 % - Akzent4 5 2 2 2 3" xfId="10370"/>
    <cellStyle name="20 % - Akzent4 5 2 2 2 3 2" xfId="10371"/>
    <cellStyle name="20 % - Akzent4 5 2 2 2 3 2 2" xfId="10372"/>
    <cellStyle name="20 % - Akzent4 5 2 2 2 3 2 3" xfId="10373"/>
    <cellStyle name="20 % - Akzent4 5 2 2 2 3 2 4" xfId="10374"/>
    <cellStyle name="20 % - Akzent4 5 2 2 2 3 2 5" xfId="10375"/>
    <cellStyle name="20 % - Akzent4 5 2 2 2 3 3" xfId="10376"/>
    <cellStyle name="20 % - Akzent4 5 2 2 2 3 4" xfId="10377"/>
    <cellStyle name="20 % - Akzent4 5 2 2 2 3 5" xfId="10378"/>
    <cellStyle name="20 % - Akzent4 5 2 2 2 3 6" xfId="10379"/>
    <cellStyle name="20 % - Akzent4 5 2 2 2 4" xfId="10380"/>
    <cellStyle name="20 % - Akzent4 5 2 2 2 4 2" xfId="10381"/>
    <cellStyle name="20 % - Akzent4 5 2 2 2 4 3" xfId="10382"/>
    <cellStyle name="20 % - Akzent4 5 2 2 2 4 4" xfId="10383"/>
    <cellStyle name="20 % - Akzent4 5 2 2 2 4 5" xfId="10384"/>
    <cellStyle name="20 % - Akzent4 5 2 2 2 5" xfId="10385"/>
    <cellStyle name="20 % - Akzent4 5 2 2 2 5 2" xfId="10386"/>
    <cellStyle name="20 % - Akzent4 5 2 2 2 5 3" xfId="10387"/>
    <cellStyle name="20 % - Akzent4 5 2 2 2 5 4" xfId="10388"/>
    <cellStyle name="20 % - Akzent4 5 2 2 2 5 5" xfId="10389"/>
    <cellStyle name="20 % - Akzent4 5 2 2 2 6" xfId="10390"/>
    <cellStyle name="20 % - Akzent4 5 2 2 2 7" xfId="10391"/>
    <cellStyle name="20 % - Akzent4 5 2 2 2 8" xfId="10392"/>
    <cellStyle name="20 % - Akzent4 5 2 2 2 9" xfId="10393"/>
    <cellStyle name="20 % - Akzent4 5 2 3" xfId="10394"/>
    <cellStyle name="20 % - Akzent4 5 2 3 2" xfId="10395"/>
    <cellStyle name="20 % - Akzent4 5 2 3 2 2" xfId="10396"/>
    <cellStyle name="20 % - Akzent4 5 2 3 2 2 2" xfId="10397"/>
    <cellStyle name="20 % - Akzent4 5 2 3 2 2 2 2" xfId="10398"/>
    <cellStyle name="20 % - Akzent4 5 2 3 2 2 2 3" xfId="10399"/>
    <cellStyle name="20 % - Akzent4 5 2 3 2 2 2 4" xfId="10400"/>
    <cellStyle name="20 % - Akzent4 5 2 3 2 2 2 5" xfId="10401"/>
    <cellStyle name="20 % - Akzent4 5 2 3 2 2 3" xfId="10402"/>
    <cellStyle name="20 % - Akzent4 5 2 3 2 2 4" xfId="10403"/>
    <cellStyle name="20 % - Akzent4 5 2 3 2 2 5" xfId="10404"/>
    <cellStyle name="20 % - Akzent4 5 2 3 2 2 6" xfId="10405"/>
    <cellStyle name="20 % - Akzent4 5 2 3 2 3" xfId="10406"/>
    <cellStyle name="20 % - Akzent4 5 2 3 2 3 2" xfId="10407"/>
    <cellStyle name="20 % - Akzent4 5 2 3 2 3 3" xfId="10408"/>
    <cellStyle name="20 % - Akzent4 5 2 3 2 3 4" xfId="10409"/>
    <cellStyle name="20 % - Akzent4 5 2 3 2 3 5" xfId="10410"/>
    <cellStyle name="20 % - Akzent4 5 2 3 2 4" xfId="10411"/>
    <cellStyle name="20 % - Akzent4 5 2 3 2 4 2" xfId="10412"/>
    <cellStyle name="20 % - Akzent4 5 2 3 2 4 3" xfId="10413"/>
    <cellStyle name="20 % - Akzent4 5 2 3 2 4 4" xfId="10414"/>
    <cellStyle name="20 % - Akzent4 5 2 3 2 4 5" xfId="10415"/>
    <cellStyle name="20 % - Akzent4 5 2 3 2 5" xfId="10416"/>
    <cellStyle name="20 % - Akzent4 5 2 3 2 6" xfId="10417"/>
    <cellStyle name="20 % - Akzent4 5 2 3 2 7" xfId="10418"/>
    <cellStyle name="20 % - Akzent4 5 2 3 2 8" xfId="10419"/>
    <cellStyle name="20 % - Akzent4 5 2 3 3" xfId="10420"/>
    <cellStyle name="20 % - Akzent4 5 2 3 3 2" xfId="10421"/>
    <cellStyle name="20 % - Akzent4 5 2 3 3 2 2" xfId="10422"/>
    <cellStyle name="20 % - Akzent4 5 2 3 3 2 3" xfId="10423"/>
    <cellStyle name="20 % - Akzent4 5 2 3 3 2 4" xfId="10424"/>
    <cellStyle name="20 % - Akzent4 5 2 3 3 2 5" xfId="10425"/>
    <cellStyle name="20 % - Akzent4 5 2 3 3 3" xfId="10426"/>
    <cellStyle name="20 % - Akzent4 5 2 3 3 4" xfId="10427"/>
    <cellStyle name="20 % - Akzent4 5 2 3 3 5" xfId="10428"/>
    <cellStyle name="20 % - Akzent4 5 2 3 3 6" xfId="10429"/>
    <cellStyle name="20 % - Akzent4 5 2 3 4" xfId="10430"/>
    <cellStyle name="20 % - Akzent4 5 2 3 4 2" xfId="10431"/>
    <cellStyle name="20 % - Akzent4 5 2 3 4 3" xfId="10432"/>
    <cellStyle name="20 % - Akzent4 5 2 3 4 4" xfId="10433"/>
    <cellStyle name="20 % - Akzent4 5 2 3 4 5" xfId="10434"/>
    <cellStyle name="20 % - Akzent4 5 2 3 5" xfId="10435"/>
    <cellStyle name="20 % - Akzent4 5 2 3 5 2" xfId="10436"/>
    <cellStyle name="20 % - Akzent4 5 2 3 5 3" xfId="10437"/>
    <cellStyle name="20 % - Akzent4 5 2 3 5 4" xfId="10438"/>
    <cellStyle name="20 % - Akzent4 5 2 3 5 5" xfId="10439"/>
    <cellStyle name="20 % - Akzent4 5 2 3 6" xfId="10440"/>
    <cellStyle name="20 % - Akzent4 5 2 3 7" xfId="10441"/>
    <cellStyle name="20 % - Akzent4 5 2 3 8" xfId="10442"/>
    <cellStyle name="20 % - Akzent4 5 2 3 9" xfId="10443"/>
    <cellStyle name="20 % - Akzent4 5 3" xfId="10444"/>
    <cellStyle name="20 % - Akzent4 5 3 2" xfId="10445"/>
    <cellStyle name="20 % - Akzent4 5 3 3" xfId="10446"/>
    <cellStyle name="20 % - Akzent4 5 3 3 2" xfId="10447"/>
    <cellStyle name="20 % - Akzent4 5 3 3 2 2" xfId="10448"/>
    <cellStyle name="20 % - Akzent4 5 3 3 2 2 2" xfId="10449"/>
    <cellStyle name="20 % - Akzent4 5 3 3 2 2 2 2" xfId="10450"/>
    <cellStyle name="20 % - Akzent4 5 3 3 2 2 2 3" xfId="10451"/>
    <cellStyle name="20 % - Akzent4 5 3 3 2 2 2 4" xfId="10452"/>
    <cellStyle name="20 % - Akzent4 5 3 3 2 2 2 5" xfId="10453"/>
    <cellStyle name="20 % - Akzent4 5 3 3 2 2 3" xfId="10454"/>
    <cellStyle name="20 % - Akzent4 5 3 3 2 2 4" xfId="10455"/>
    <cellStyle name="20 % - Akzent4 5 3 3 2 2 5" xfId="10456"/>
    <cellStyle name="20 % - Akzent4 5 3 3 2 2 6" xfId="10457"/>
    <cellStyle name="20 % - Akzent4 5 3 3 2 3" xfId="10458"/>
    <cellStyle name="20 % - Akzent4 5 3 3 2 3 2" xfId="10459"/>
    <cellStyle name="20 % - Akzent4 5 3 3 2 3 3" xfId="10460"/>
    <cellStyle name="20 % - Akzent4 5 3 3 2 3 4" xfId="10461"/>
    <cellStyle name="20 % - Akzent4 5 3 3 2 3 5" xfId="10462"/>
    <cellStyle name="20 % - Akzent4 5 3 3 2 4" xfId="10463"/>
    <cellStyle name="20 % - Akzent4 5 3 3 2 4 2" xfId="10464"/>
    <cellStyle name="20 % - Akzent4 5 3 3 2 4 3" xfId="10465"/>
    <cellStyle name="20 % - Akzent4 5 3 3 2 4 4" xfId="10466"/>
    <cellStyle name="20 % - Akzent4 5 3 3 2 4 5" xfId="10467"/>
    <cellStyle name="20 % - Akzent4 5 3 3 2 5" xfId="10468"/>
    <cellStyle name="20 % - Akzent4 5 3 3 2 6" xfId="10469"/>
    <cellStyle name="20 % - Akzent4 5 3 3 2 7" xfId="10470"/>
    <cellStyle name="20 % - Akzent4 5 3 3 2 8" xfId="10471"/>
    <cellStyle name="20 % - Akzent4 5 3 3 3" xfId="10472"/>
    <cellStyle name="20 % - Akzent4 5 3 3 3 2" xfId="10473"/>
    <cellStyle name="20 % - Akzent4 5 3 3 3 2 2" xfId="10474"/>
    <cellStyle name="20 % - Akzent4 5 3 3 3 2 3" xfId="10475"/>
    <cellStyle name="20 % - Akzent4 5 3 3 3 2 4" xfId="10476"/>
    <cellStyle name="20 % - Akzent4 5 3 3 3 2 5" xfId="10477"/>
    <cellStyle name="20 % - Akzent4 5 3 3 3 3" xfId="10478"/>
    <cellStyle name="20 % - Akzent4 5 3 3 3 4" xfId="10479"/>
    <cellStyle name="20 % - Akzent4 5 3 3 3 5" xfId="10480"/>
    <cellStyle name="20 % - Akzent4 5 3 3 3 6" xfId="10481"/>
    <cellStyle name="20 % - Akzent4 5 3 3 4" xfId="10482"/>
    <cellStyle name="20 % - Akzent4 5 3 3 4 2" xfId="10483"/>
    <cellStyle name="20 % - Akzent4 5 3 3 4 3" xfId="10484"/>
    <cellStyle name="20 % - Akzent4 5 3 3 4 4" xfId="10485"/>
    <cellStyle name="20 % - Akzent4 5 3 3 4 5" xfId="10486"/>
    <cellStyle name="20 % - Akzent4 5 3 3 5" xfId="10487"/>
    <cellStyle name="20 % - Akzent4 5 3 3 5 2" xfId="10488"/>
    <cellStyle name="20 % - Akzent4 5 3 3 5 3" xfId="10489"/>
    <cellStyle name="20 % - Akzent4 5 3 3 5 4" xfId="10490"/>
    <cellStyle name="20 % - Akzent4 5 3 3 5 5" xfId="10491"/>
    <cellStyle name="20 % - Akzent4 5 3 3 6" xfId="10492"/>
    <cellStyle name="20 % - Akzent4 5 3 3 7" xfId="10493"/>
    <cellStyle name="20 % - Akzent4 5 3 3 8" xfId="10494"/>
    <cellStyle name="20 % - Akzent4 5 3 3 9" xfId="10495"/>
    <cellStyle name="20 % - Akzent4 5 4" xfId="10496"/>
    <cellStyle name="20 % - Akzent4 5 5" xfId="10497"/>
    <cellStyle name="20 % - Akzent4 5 6" xfId="10498"/>
    <cellStyle name="20 % - Akzent4 5 6 2" xfId="10499"/>
    <cellStyle name="20 % - Akzent4 5 6 2 2" xfId="10500"/>
    <cellStyle name="20 % - Akzent4 5 6 2 2 2" xfId="10501"/>
    <cellStyle name="20 % - Akzent4 5 6 2 2 2 2" xfId="10502"/>
    <cellStyle name="20 % - Akzent4 5 6 2 2 2 3" xfId="10503"/>
    <cellStyle name="20 % - Akzent4 5 6 2 2 2 4" xfId="10504"/>
    <cellStyle name="20 % - Akzent4 5 6 2 2 2 5" xfId="10505"/>
    <cellStyle name="20 % - Akzent4 5 6 2 2 3" xfId="10506"/>
    <cellStyle name="20 % - Akzent4 5 6 2 2 4" xfId="10507"/>
    <cellStyle name="20 % - Akzent4 5 6 2 2 5" xfId="10508"/>
    <cellStyle name="20 % - Akzent4 5 6 2 2 6" xfId="10509"/>
    <cellStyle name="20 % - Akzent4 5 6 2 3" xfId="10510"/>
    <cellStyle name="20 % - Akzent4 5 6 2 3 2" xfId="10511"/>
    <cellStyle name="20 % - Akzent4 5 6 2 3 3" xfId="10512"/>
    <cellStyle name="20 % - Akzent4 5 6 2 3 4" xfId="10513"/>
    <cellStyle name="20 % - Akzent4 5 6 2 3 5" xfId="10514"/>
    <cellStyle name="20 % - Akzent4 5 6 2 4" xfId="10515"/>
    <cellStyle name="20 % - Akzent4 5 6 2 4 2" xfId="10516"/>
    <cellStyle name="20 % - Akzent4 5 6 2 4 3" xfId="10517"/>
    <cellStyle name="20 % - Akzent4 5 6 2 4 4" xfId="10518"/>
    <cellStyle name="20 % - Akzent4 5 6 2 4 5" xfId="10519"/>
    <cellStyle name="20 % - Akzent4 5 6 2 5" xfId="10520"/>
    <cellStyle name="20 % - Akzent4 5 6 2 6" xfId="10521"/>
    <cellStyle name="20 % - Akzent4 5 6 2 7" xfId="10522"/>
    <cellStyle name="20 % - Akzent4 5 6 2 8" xfId="10523"/>
    <cellStyle name="20 % - Akzent4 5 6 3" xfId="10524"/>
    <cellStyle name="20 % - Akzent4 5 6 3 2" xfId="10525"/>
    <cellStyle name="20 % - Akzent4 5 6 3 2 2" xfId="10526"/>
    <cellStyle name="20 % - Akzent4 5 6 3 2 3" xfId="10527"/>
    <cellStyle name="20 % - Akzent4 5 6 3 2 4" xfId="10528"/>
    <cellStyle name="20 % - Akzent4 5 6 3 2 5" xfId="10529"/>
    <cellStyle name="20 % - Akzent4 5 6 3 3" xfId="10530"/>
    <cellStyle name="20 % - Akzent4 5 6 3 4" xfId="10531"/>
    <cellStyle name="20 % - Akzent4 5 6 3 5" xfId="10532"/>
    <cellStyle name="20 % - Akzent4 5 6 3 6" xfId="10533"/>
    <cellStyle name="20 % - Akzent4 5 6 4" xfId="10534"/>
    <cellStyle name="20 % - Akzent4 5 6 4 2" xfId="10535"/>
    <cellStyle name="20 % - Akzent4 5 6 4 3" xfId="10536"/>
    <cellStyle name="20 % - Akzent4 5 6 4 4" xfId="10537"/>
    <cellStyle name="20 % - Akzent4 5 6 4 5" xfId="10538"/>
    <cellStyle name="20 % - Akzent4 5 6 5" xfId="10539"/>
    <cellStyle name="20 % - Akzent4 5 6 5 2" xfId="10540"/>
    <cellStyle name="20 % - Akzent4 5 6 5 3" xfId="10541"/>
    <cellStyle name="20 % - Akzent4 5 6 5 4" xfId="10542"/>
    <cellStyle name="20 % - Akzent4 5 6 5 5" xfId="10543"/>
    <cellStyle name="20 % - Akzent4 5 6 6" xfId="10544"/>
    <cellStyle name="20 % - Akzent4 5 6 7" xfId="10545"/>
    <cellStyle name="20 % - Akzent4 5 6 8" xfId="10546"/>
    <cellStyle name="20 % - Akzent4 5 6 9" xfId="10547"/>
    <cellStyle name="20 % - Akzent4 6" xfId="10548"/>
    <cellStyle name="20 % - Akzent4 6 2" xfId="10549"/>
    <cellStyle name="20 % - Akzent4 6 2 2" xfId="10550"/>
    <cellStyle name="20 % - Akzent4 6 2 2 2" xfId="10551"/>
    <cellStyle name="20 % - Akzent4 6 2 2 2 2" xfId="10552"/>
    <cellStyle name="20 % - Akzent4 6 2 2 2 2 2" xfId="10553"/>
    <cellStyle name="20 % - Akzent4 6 2 2 2 2 2 2" xfId="10554"/>
    <cellStyle name="20 % - Akzent4 6 2 2 2 2 2 3" xfId="10555"/>
    <cellStyle name="20 % - Akzent4 6 2 2 2 2 2 4" xfId="10556"/>
    <cellStyle name="20 % - Akzent4 6 2 2 2 2 2 5" xfId="10557"/>
    <cellStyle name="20 % - Akzent4 6 2 2 2 2 3" xfId="10558"/>
    <cellStyle name="20 % - Akzent4 6 2 2 2 2 4" xfId="10559"/>
    <cellStyle name="20 % - Akzent4 6 2 2 2 2 5" xfId="10560"/>
    <cellStyle name="20 % - Akzent4 6 2 2 2 2 6" xfId="10561"/>
    <cellStyle name="20 % - Akzent4 6 2 2 2 3" xfId="10562"/>
    <cellStyle name="20 % - Akzent4 6 2 2 2 3 2" xfId="10563"/>
    <cellStyle name="20 % - Akzent4 6 2 2 2 3 3" xfId="10564"/>
    <cellStyle name="20 % - Akzent4 6 2 2 2 3 4" xfId="10565"/>
    <cellStyle name="20 % - Akzent4 6 2 2 2 3 5" xfId="10566"/>
    <cellStyle name="20 % - Akzent4 6 2 2 2 4" xfId="10567"/>
    <cellStyle name="20 % - Akzent4 6 2 2 2 4 2" xfId="10568"/>
    <cellStyle name="20 % - Akzent4 6 2 2 2 4 3" xfId="10569"/>
    <cellStyle name="20 % - Akzent4 6 2 2 2 4 4" xfId="10570"/>
    <cellStyle name="20 % - Akzent4 6 2 2 2 4 5" xfId="10571"/>
    <cellStyle name="20 % - Akzent4 6 2 2 2 5" xfId="10572"/>
    <cellStyle name="20 % - Akzent4 6 2 2 2 6" xfId="10573"/>
    <cellStyle name="20 % - Akzent4 6 2 2 2 7" xfId="10574"/>
    <cellStyle name="20 % - Akzent4 6 2 2 2 8" xfId="10575"/>
    <cellStyle name="20 % - Akzent4 6 2 2 3" xfId="10576"/>
    <cellStyle name="20 % - Akzent4 6 2 2 3 2" xfId="10577"/>
    <cellStyle name="20 % - Akzent4 6 2 2 3 2 2" xfId="10578"/>
    <cellStyle name="20 % - Akzent4 6 2 2 3 2 3" xfId="10579"/>
    <cellStyle name="20 % - Akzent4 6 2 2 3 2 4" xfId="10580"/>
    <cellStyle name="20 % - Akzent4 6 2 2 3 2 5" xfId="10581"/>
    <cellStyle name="20 % - Akzent4 6 2 2 3 3" xfId="10582"/>
    <cellStyle name="20 % - Akzent4 6 2 2 3 4" xfId="10583"/>
    <cellStyle name="20 % - Akzent4 6 2 2 3 5" xfId="10584"/>
    <cellStyle name="20 % - Akzent4 6 2 2 3 6" xfId="10585"/>
    <cellStyle name="20 % - Akzent4 6 2 2 4" xfId="10586"/>
    <cellStyle name="20 % - Akzent4 6 2 2 4 2" xfId="10587"/>
    <cellStyle name="20 % - Akzent4 6 2 2 4 3" xfId="10588"/>
    <cellStyle name="20 % - Akzent4 6 2 2 4 4" xfId="10589"/>
    <cellStyle name="20 % - Akzent4 6 2 2 4 5" xfId="10590"/>
    <cellStyle name="20 % - Akzent4 6 2 2 5" xfId="10591"/>
    <cellStyle name="20 % - Akzent4 6 2 2 5 2" xfId="10592"/>
    <cellStyle name="20 % - Akzent4 6 2 2 5 3" xfId="10593"/>
    <cellStyle name="20 % - Akzent4 6 2 2 5 4" xfId="10594"/>
    <cellStyle name="20 % - Akzent4 6 2 2 5 5" xfId="10595"/>
    <cellStyle name="20 % - Akzent4 6 2 2 6" xfId="10596"/>
    <cellStyle name="20 % - Akzent4 6 2 2 7" xfId="10597"/>
    <cellStyle name="20 % - Akzent4 6 2 2 8" xfId="10598"/>
    <cellStyle name="20 % - Akzent4 6 2 2 9" xfId="10599"/>
    <cellStyle name="20 % - Akzent4 6 2 3" xfId="10600"/>
    <cellStyle name="20 % - Akzent4 6 2 3 2" xfId="10601"/>
    <cellStyle name="20 % - Akzent4 6 2 3 2 2" xfId="10602"/>
    <cellStyle name="20 % - Akzent4 6 2 3 2 2 2" xfId="10603"/>
    <cellStyle name="20 % - Akzent4 6 2 3 2 2 2 2" xfId="10604"/>
    <cellStyle name="20 % - Akzent4 6 2 3 2 2 2 3" xfId="10605"/>
    <cellStyle name="20 % - Akzent4 6 2 3 2 2 2 4" xfId="10606"/>
    <cellStyle name="20 % - Akzent4 6 2 3 2 2 2 5" xfId="10607"/>
    <cellStyle name="20 % - Akzent4 6 2 3 2 2 3" xfId="10608"/>
    <cellStyle name="20 % - Akzent4 6 2 3 2 2 4" xfId="10609"/>
    <cellStyle name="20 % - Akzent4 6 2 3 2 2 5" xfId="10610"/>
    <cellStyle name="20 % - Akzent4 6 2 3 2 2 6" xfId="10611"/>
    <cellStyle name="20 % - Akzent4 6 2 3 2 3" xfId="10612"/>
    <cellStyle name="20 % - Akzent4 6 2 3 2 3 2" xfId="10613"/>
    <cellStyle name="20 % - Akzent4 6 2 3 2 3 3" xfId="10614"/>
    <cellStyle name="20 % - Akzent4 6 2 3 2 3 4" xfId="10615"/>
    <cellStyle name="20 % - Akzent4 6 2 3 2 3 5" xfId="10616"/>
    <cellStyle name="20 % - Akzent4 6 2 3 2 4" xfId="10617"/>
    <cellStyle name="20 % - Akzent4 6 2 3 2 4 2" xfId="10618"/>
    <cellStyle name="20 % - Akzent4 6 2 3 2 4 3" xfId="10619"/>
    <cellStyle name="20 % - Akzent4 6 2 3 2 4 4" xfId="10620"/>
    <cellStyle name="20 % - Akzent4 6 2 3 2 4 5" xfId="10621"/>
    <cellStyle name="20 % - Akzent4 6 2 3 2 5" xfId="10622"/>
    <cellStyle name="20 % - Akzent4 6 2 3 2 6" xfId="10623"/>
    <cellStyle name="20 % - Akzent4 6 2 3 2 7" xfId="10624"/>
    <cellStyle name="20 % - Akzent4 6 2 3 2 8" xfId="10625"/>
    <cellStyle name="20 % - Akzent4 6 2 3 3" xfId="10626"/>
    <cellStyle name="20 % - Akzent4 6 2 3 3 2" xfId="10627"/>
    <cellStyle name="20 % - Akzent4 6 2 3 3 2 2" xfId="10628"/>
    <cellStyle name="20 % - Akzent4 6 2 3 3 2 3" xfId="10629"/>
    <cellStyle name="20 % - Akzent4 6 2 3 3 2 4" xfId="10630"/>
    <cellStyle name="20 % - Akzent4 6 2 3 3 2 5" xfId="10631"/>
    <cellStyle name="20 % - Akzent4 6 2 3 3 3" xfId="10632"/>
    <cellStyle name="20 % - Akzent4 6 2 3 3 4" xfId="10633"/>
    <cellStyle name="20 % - Akzent4 6 2 3 3 5" xfId="10634"/>
    <cellStyle name="20 % - Akzent4 6 2 3 3 6" xfId="10635"/>
    <cellStyle name="20 % - Akzent4 6 2 3 4" xfId="10636"/>
    <cellStyle name="20 % - Akzent4 6 2 3 4 2" xfId="10637"/>
    <cellStyle name="20 % - Akzent4 6 2 3 4 3" xfId="10638"/>
    <cellStyle name="20 % - Akzent4 6 2 3 4 4" xfId="10639"/>
    <cellStyle name="20 % - Akzent4 6 2 3 4 5" xfId="10640"/>
    <cellStyle name="20 % - Akzent4 6 2 3 5" xfId="10641"/>
    <cellStyle name="20 % - Akzent4 6 2 3 5 2" xfId="10642"/>
    <cellStyle name="20 % - Akzent4 6 2 3 5 3" xfId="10643"/>
    <cellStyle name="20 % - Akzent4 6 2 3 5 4" xfId="10644"/>
    <cellStyle name="20 % - Akzent4 6 2 3 5 5" xfId="10645"/>
    <cellStyle name="20 % - Akzent4 6 2 3 6" xfId="10646"/>
    <cellStyle name="20 % - Akzent4 6 2 3 7" xfId="10647"/>
    <cellStyle name="20 % - Akzent4 6 2 3 8" xfId="10648"/>
    <cellStyle name="20 % - Akzent4 6 2 3 9" xfId="10649"/>
    <cellStyle name="20 % - Akzent4 6 3" xfId="10650"/>
    <cellStyle name="20 % - Akzent4 6 3 2" xfId="10651"/>
    <cellStyle name="20 % - Akzent4 6 3 2 2" xfId="10652"/>
    <cellStyle name="20 % - Akzent4 6 3 2 2 2" xfId="10653"/>
    <cellStyle name="20 % - Akzent4 6 3 2 2 2 2" xfId="10654"/>
    <cellStyle name="20 % - Akzent4 6 3 2 2 2 3" xfId="10655"/>
    <cellStyle name="20 % - Akzent4 6 3 2 2 2 4" xfId="10656"/>
    <cellStyle name="20 % - Akzent4 6 3 2 2 2 5" xfId="10657"/>
    <cellStyle name="20 % - Akzent4 6 3 2 2 3" xfId="10658"/>
    <cellStyle name="20 % - Akzent4 6 3 2 2 4" xfId="10659"/>
    <cellStyle name="20 % - Akzent4 6 3 2 2 5" xfId="10660"/>
    <cellStyle name="20 % - Akzent4 6 3 2 2 6" xfId="10661"/>
    <cellStyle name="20 % - Akzent4 6 3 2 3" xfId="10662"/>
    <cellStyle name="20 % - Akzent4 6 3 2 3 2" xfId="10663"/>
    <cellStyle name="20 % - Akzent4 6 3 2 3 3" xfId="10664"/>
    <cellStyle name="20 % - Akzent4 6 3 2 3 4" xfId="10665"/>
    <cellStyle name="20 % - Akzent4 6 3 2 3 5" xfId="10666"/>
    <cellStyle name="20 % - Akzent4 6 3 2 4" xfId="10667"/>
    <cellStyle name="20 % - Akzent4 6 3 2 4 2" xfId="10668"/>
    <cellStyle name="20 % - Akzent4 6 3 2 4 3" xfId="10669"/>
    <cellStyle name="20 % - Akzent4 6 3 2 4 4" xfId="10670"/>
    <cellStyle name="20 % - Akzent4 6 3 2 4 5" xfId="10671"/>
    <cellStyle name="20 % - Akzent4 6 3 2 5" xfId="10672"/>
    <cellStyle name="20 % - Akzent4 6 3 2 6" xfId="10673"/>
    <cellStyle name="20 % - Akzent4 6 3 2 7" xfId="10674"/>
    <cellStyle name="20 % - Akzent4 6 3 2 8" xfId="10675"/>
    <cellStyle name="20 % - Akzent4 6 3 3" xfId="10676"/>
    <cellStyle name="20 % - Akzent4 6 3 3 2" xfId="10677"/>
    <cellStyle name="20 % - Akzent4 6 3 3 2 2" xfId="10678"/>
    <cellStyle name="20 % - Akzent4 6 3 3 2 3" xfId="10679"/>
    <cellStyle name="20 % - Akzent4 6 3 3 2 4" xfId="10680"/>
    <cellStyle name="20 % - Akzent4 6 3 3 2 5" xfId="10681"/>
    <cellStyle name="20 % - Akzent4 6 3 3 3" xfId="10682"/>
    <cellStyle name="20 % - Akzent4 6 3 3 4" xfId="10683"/>
    <cellStyle name="20 % - Akzent4 6 3 3 5" xfId="10684"/>
    <cellStyle name="20 % - Akzent4 6 3 3 6" xfId="10685"/>
    <cellStyle name="20 % - Akzent4 6 3 4" xfId="10686"/>
    <cellStyle name="20 % - Akzent4 6 3 4 2" xfId="10687"/>
    <cellStyle name="20 % - Akzent4 6 3 4 3" xfId="10688"/>
    <cellStyle name="20 % - Akzent4 6 3 4 4" xfId="10689"/>
    <cellStyle name="20 % - Akzent4 6 3 4 5" xfId="10690"/>
    <cellStyle name="20 % - Akzent4 6 3 5" xfId="10691"/>
    <cellStyle name="20 % - Akzent4 6 3 5 2" xfId="10692"/>
    <cellStyle name="20 % - Akzent4 6 3 5 3" xfId="10693"/>
    <cellStyle name="20 % - Akzent4 6 3 5 4" xfId="10694"/>
    <cellStyle name="20 % - Akzent4 6 3 5 5" xfId="10695"/>
    <cellStyle name="20 % - Akzent4 6 3 6" xfId="10696"/>
    <cellStyle name="20 % - Akzent4 6 3 7" xfId="10697"/>
    <cellStyle name="20 % - Akzent4 6 3 8" xfId="10698"/>
    <cellStyle name="20 % - Akzent4 6 3 9" xfId="10699"/>
    <cellStyle name="20 % - Akzent4 6 4" xfId="10700"/>
    <cellStyle name="20 % - Akzent4 6 4 2" xfId="10701"/>
    <cellStyle name="20 % - Akzent4 6 4 2 2" xfId="10702"/>
    <cellStyle name="20 % - Akzent4 6 4 2 2 2" xfId="10703"/>
    <cellStyle name="20 % - Akzent4 6 4 2 2 2 2" xfId="10704"/>
    <cellStyle name="20 % - Akzent4 6 4 2 2 2 3" xfId="10705"/>
    <cellStyle name="20 % - Akzent4 6 4 2 2 2 4" xfId="10706"/>
    <cellStyle name="20 % - Akzent4 6 4 2 2 2 5" xfId="10707"/>
    <cellStyle name="20 % - Akzent4 6 4 2 2 3" xfId="10708"/>
    <cellStyle name="20 % - Akzent4 6 4 2 2 4" xfId="10709"/>
    <cellStyle name="20 % - Akzent4 6 4 2 2 5" xfId="10710"/>
    <cellStyle name="20 % - Akzent4 6 4 2 2 6" xfId="10711"/>
    <cellStyle name="20 % - Akzent4 6 4 2 3" xfId="10712"/>
    <cellStyle name="20 % - Akzent4 6 4 2 3 2" xfId="10713"/>
    <cellStyle name="20 % - Akzent4 6 4 2 3 3" xfId="10714"/>
    <cellStyle name="20 % - Akzent4 6 4 2 3 4" xfId="10715"/>
    <cellStyle name="20 % - Akzent4 6 4 2 3 5" xfId="10716"/>
    <cellStyle name="20 % - Akzent4 6 4 2 4" xfId="10717"/>
    <cellStyle name="20 % - Akzent4 6 4 2 4 2" xfId="10718"/>
    <cellStyle name="20 % - Akzent4 6 4 2 4 3" xfId="10719"/>
    <cellStyle name="20 % - Akzent4 6 4 2 4 4" xfId="10720"/>
    <cellStyle name="20 % - Akzent4 6 4 2 4 5" xfId="10721"/>
    <cellStyle name="20 % - Akzent4 6 4 2 5" xfId="10722"/>
    <cellStyle name="20 % - Akzent4 6 4 2 6" xfId="10723"/>
    <cellStyle name="20 % - Akzent4 6 4 2 7" xfId="10724"/>
    <cellStyle name="20 % - Akzent4 6 4 2 8" xfId="10725"/>
    <cellStyle name="20 % - Akzent4 6 4 3" xfId="10726"/>
    <cellStyle name="20 % - Akzent4 6 4 3 2" xfId="10727"/>
    <cellStyle name="20 % - Akzent4 6 4 3 2 2" xfId="10728"/>
    <cellStyle name="20 % - Akzent4 6 4 3 2 3" xfId="10729"/>
    <cellStyle name="20 % - Akzent4 6 4 3 2 4" xfId="10730"/>
    <cellStyle name="20 % - Akzent4 6 4 3 2 5" xfId="10731"/>
    <cellStyle name="20 % - Akzent4 6 4 3 3" xfId="10732"/>
    <cellStyle name="20 % - Akzent4 6 4 3 4" xfId="10733"/>
    <cellStyle name="20 % - Akzent4 6 4 3 5" xfId="10734"/>
    <cellStyle name="20 % - Akzent4 6 4 3 6" xfId="10735"/>
    <cellStyle name="20 % - Akzent4 6 4 4" xfId="10736"/>
    <cellStyle name="20 % - Akzent4 6 4 4 2" xfId="10737"/>
    <cellStyle name="20 % - Akzent4 6 4 4 3" xfId="10738"/>
    <cellStyle name="20 % - Akzent4 6 4 4 4" xfId="10739"/>
    <cellStyle name="20 % - Akzent4 6 4 4 5" xfId="10740"/>
    <cellStyle name="20 % - Akzent4 6 4 5" xfId="10741"/>
    <cellStyle name="20 % - Akzent4 6 4 5 2" xfId="10742"/>
    <cellStyle name="20 % - Akzent4 6 4 5 3" xfId="10743"/>
    <cellStyle name="20 % - Akzent4 6 4 5 4" xfId="10744"/>
    <cellStyle name="20 % - Akzent4 6 4 5 5" xfId="10745"/>
    <cellStyle name="20 % - Akzent4 6 4 6" xfId="10746"/>
    <cellStyle name="20 % - Akzent4 6 4 7" xfId="10747"/>
    <cellStyle name="20 % - Akzent4 6 4 8" xfId="10748"/>
    <cellStyle name="20 % - Akzent4 6 4 9" xfId="10749"/>
    <cellStyle name="20 % - Akzent4 7" xfId="10750"/>
    <cellStyle name="20 % - Akzent4 7 2" xfId="10751"/>
    <cellStyle name="20 % - Akzent4 7 2 2" xfId="10752"/>
    <cellStyle name="20 % - Akzent4 7 2 2 2" xfId="10753"/>
    <cellStyle name="20 % - Akzent4 7 2 2 2 2" xfId="10754"/>
    <cellStyle name="20 % - Akzent4 7 2 2 2 2 2" xfId="10755"/>
    <cellStyle name="20 % - Akzent4 7 2 2 2 2 2 2" xfId="10756"/>
    <cellStyle name="20 % - Akzent4 7 2 2 2 2 2 3" xfId="10757"/>
    <cellStyle name="20 % - Akzent4 7 2 2 2 2 2 4" xfId="10758"/>
    <cellStyle name="20 % - Akzent4 7 2 2 2 2 2 5" xfId="10759"/>
    <cellStyle name="20 % - Akzent4 7 2 2 2 2 3" xfId="10760"/>
    <cellStyle name="20 % - Akzent4 7 2 2 2 2 4" xfId="10761"/>
    <cellStyle name="20 % - Akzent4 7 2 2 2 2 5" xfId="10762"/>
    <cellStyle name="20 % - Akzent4 7 2 2 2 2 6" xfId="10763"/>
    <cellStyle name="20 % - Akzent4 7 2 2 2 3" xfId="10764"/>
    <cellStyle name="20 % - Akzent4 7 2 2 2 3 2" xfId="10765"/>
    <cellStyle name="20 % - Akzent4 7 2 2 2 3 3" xfId="10766"/>
    <cellStyle name="20 % - Akzent4 7 2 2 2 3 4" xfId="10767"/>
    <cellStyle name="20 % - Akzent4 7 2 2 2 3 5" xfId="10768"/>
    <cellStyle name="20 % - Akzent4 7 2 2 2 4" xfId="10769"/>
    <cellStyle name="20 % - Akzent4 7 2 2 2 4 2" xfId="10770"/>
    <cellStyle name="20 % - Akzent4 7 2 2 2 4 3" xfId="10771"/>
    <cellStyle name="20 % - Akzent4 7 2 2 2 4 4" xfId="10772"/>
    <cellStyle name="20 % - Akzent4 7 2 2 2 4 5" xfId="10773"/>
    <cellStyle name="20 % - Akzent4 7 2 2 2 5" xfId="10774"/>
    <cellStyle name="20 % - Akzent4 7 2 2 2 6" xfId="10775"/>
    <cellStyle name="20 % - Akzent4 7 2 2 2 7" xfId="10776"/>
    <cellStyle name="20 % - Akzent4 7 2 2 2 8" xfId="10777"/>
    <cellStyle name="20 % - Akzent4 7 2 2 3" xfId="10778"/>
    <cellStyle name="20 % - Akzent4 7 2 2 3 2" xfId="10779"/>
    <cellStyle name="20 % - Akzent4 7 2 2 3 2 2" xfId="10780"/>
    <cellStyle name="20 % - Akzent4 7 2 2 3 2 3" xfId="10781"/>
    <cellStyle name="20 % - Akzent4 7 2 2 3 2 4" xfId="10782"/>
    <cellStyle name="20 % - Akzent4 7 2 2 3 2 5" xfId="10783"/>
    <cellStyle name="20 % - Akzent4 7 2 2 3 3" xfId="10784"/>
    <cellStyle name="20 % - Akzent4 7 2 2 3 4" xfId="10785"/>
    <cellStyle name="20 % - Akzent4 7 2 2 3 5" xfId="10786"/>
    <cellStyle name="20 % - Akzent4 7 2 2 3 6" xfId="10787"/>
    <cellStyle name="20 % - Akzent4 7 2 2 4" xfId="10788"/>
    <cellStyle name="20 % - Akzent4 7 2 2 4 2" xfId="10789"/>
    <cellStyle name="20 % - Akzent4 7 2 2 4 3" xfId="10790"/>
    <cellStyle name="20 % - Akzent4 7 2 2 4 4" xfId="10791"/>
    <cellStyle name="20 % - Akzent4 7 2 2 4 5" xfId="10792"/>
    <cellStyle name="20 % - Akzent4 7 2 2 5" xfId="10793"/>
    <cellStyle name="20 % - Akzent4 7 2 2 5 2" xfId="10794"/>
    <cellStyle name="20 % - Akzent4 7 2 2 5 3" xfId="10795"/>
    <cellStyle name="20 % - Akzent4 7 2 2 5 4" xfId="10796"/>
    <cellStyle name="20 % - Akzent4 7 2 2 5 5" xfId="10797"/>
    <cellStyle name="20 % - Akzent4 7 2 2 6" xfId="10798"/>
    <cellStyle name="20 % - Akzent4 7 2 2 7" xfId="10799"/>
    <cellStyle name="20 % - Akzent4 7 2 2 8" xfId="10800"/>
    <cellStyle name="20 % - Akzent4 7 2 2 9" xfId="10801"/>
    <cellStyle name="20 % - Akzent4 7 2 3" xfId="10802"/>
    <cellStyle name="20 % - Akzent4 7 2 3 2" xfId="10803"/>
    <cellStyle name="20 % - Akzent4 7 2 3 2 2" xfId="10804"/>
    <cellStyle name="20 % - Akzent4 7 2 3 2 2 2" xfId="10805"/>
    <cellStyle name="20 % - Akzent4 7 2 3 2 2 2 2" xfId="10806"/>
    <cellStyle name="20 % - Akzent4 7 2 3 2 2 2 3" xfId="10807"/>
    <cellStyle name="20 % - Akzent4 7 2 3 2 2 2 4" xfId="10808"/>
    <cellStyle name="20 % - Akzent4 7 2 3 2 2 2 5" xfId="10809"/>
    <cellStyle name="20 % - Akzent4 7 2 3 2 2 3" xfId="10810"/>
    <cellStyle name="20 % - Akzent4 7 2 3 2 2 4" xfId="10811"/>
    <cellStyle name="20 % - Akzent4 7 2 3 2 2 5" xfId="10812"/>
    <cellStyle name="20 % - Akzent4 7 2 3 2 2 6" xfId="10813"/>
    <cellStyle name="20 % - Akzent4 7 2 3 2 3" xfId="10814"/>
    <cellStyle name="20 % - Akzent4 7 2 3 2 3 2" xfId="10815"/>
    <cellStyle name="20 % - Akzent4 7 2 3 2 3 3" xfId="10816"/>
    <cellStyle name="20 % - Akzent4 7 2 3 2 3 4" xfId="10817"/>
    <cellStyle name="20 % - Akzent4 7 2 3 2 3 5" xfId="10818"/>
    <cellStyle name="20 % - Akzent4 7 2 3 2 4" xfId="10819"/>
    <cellStyle name="20 % - Akzent4 7 2 3 2 4 2" xfId="10820"/>
    <cellStyle name="20 % - Akzent4 7 2 3 2 4 3" xfId="10821"/>
    <cellStyle name="20 % - Akzent4 7 2 3 2 4 4" xfId="10822"/>
    <cellStyle name="20 % - Akzent4 7 2 3 2 4 5" xfId="10823"/>
    <cellStyle name="20 % - Akzent4 7 2 3 2 5" xfId="10824"/>
    <cellStyle name="20 % - Akzent4 7 2 3 2 6" xfId="10825"/>
    <cellStyle name="20 % - Akzent4 7 2 3 2 7" xfId="10826"/>
    <cellStyle name="20 % - Akzent4 7 2 3 2 8" xfId="10827"/>
    <cellStyle name="20 % - Akzent4 7 2 3 3" xfId="10828"/>
    <cellStyle name="20 % - Akzent4 7 2 3 3 2" xfId="10829"/>
    <cellStyle name="20 % - Akzent4 7 2 3 3 2 2" xfId="10830"/>
    <cellStyle name="20 % - Akzent4 7 2 3 3 2 3" xfId="10831"/>
    <cellStyle name="20 % - Akzent4 7 2 3 3 2 4" xfId="10832"/>
    <cellStyle name="20 % - Akzent4 7 2 3 3 2 5" xfId="10833"/>
    <cellStyle name="20 % - Akzent4 7 2 3 3 3" xfId="10834"/>
    <cellStyle name="20 % - Akzent4 7 2 3 3 4" xfId="10835"/>
    <cellStyle name="20 % - Akzent4 7 2 3 3 5" xfId="10836"/>
    <cellStyle name="20 % - Akzent4 7 2 3 3 6" xfId="10837"/>
    <cellStyle name="20 % - Akzent4 7 2 3 4" xfId="10838"/>
    <cellStyle name="20 % - Akzent4 7 2 3 4 2" xfId="10839"/>
    <cellStyle name="20 % - Akzent4 7 2 3 4 3" xfId="10840"/>
    <cellStyle name="20 % - Akzent4 7 2 3 4 4" xfId="10841"/>
    <cellStyle name="20 % - Akzent4 7 2 3 4 5" xfId="10842"/>
    <cellStyle name="20 % - Akzent4 7 2 3 5" xfId="10843"/>
    <cellStyle name="20 % - Akzent4 7 2 3 5 2" xfId="10844"/>
    <cellStyle name="20 % - Akzent4 7 2 3 5 3" xfId="10845"/>
    <cellStyle name="20 % - Akzent4 7 2 3 5 4" xfId="10846"/>
    <cellStyle name="20 % - Akzent4 7 2 3 5 5" xfId="10847"/>
    <cellStyle name="20 % - Akzent4 7 2 3 6" xfId="10848"/>
    <cellStyle name="20 % - Akzent4 7 2 3 7" xfId="10849"/>
    <cellStyle name="20 % - Akzent4 7 2 3 8" xfId="10850"/>
    <cellStyle name="20 % - Akzent4 7 2 3 9" xfId="10851"/>
    <cellStyle name="20 % - Akzent4 7 3" xfId="10852"/>
    <cellStyle name="20 % - Akzent4 7 3 2" xfId="10853"/>
    <cellStyle name="20 % - Akzent4 7 3 2 2" xfId="10854"/>
    <cellStyle name="20 % - Akzent4 7 3 2 2 2" xfId="10855"/>
    <cellStyle name="20 % - Akzent4 7 3 2 2 2 2" xfId="10856"/>
    <cellStyle name="20 % - Akzent4 7 3 2 2 2 3" xfId="10857"/>
    <cellStyle name="20 % - Akzent4 7 3 2 2 2 4" xfId="10858"/>
    <cellStyle name="20 % - Akzent4 7 3 2 2 2 5" xfId="10859"/>
    <cellStyle name="20 % - Akzent4 7 3 2 2 3" xfId="10860"/>
    <cellStyle name="20 % - Akzent4 7 3 2 2 4" xfId="10861"/>
    <cellStyle name="20 % - Akzent4 7 3 2 2 5" xfId="10862"/>
    <cellStyle name="20 % - Akzent4 7 3 2 2 6" xfId="10863"/>
    <cellStyle name="20 % - Akzent4 7 3 2 3" xfId="10864"/>
    <cellStyle name="20 % - Akzent4 7 3 2 3 2" xfId="10865"/>
    <cellStyle name="20 % - Akzent4 7 3 2 3 3" xfId="10866"/>
    <cellStyle name="20 % - Akzent4 7 3 2 3 4" xfId="10867"/>
    <cellStyle name="20 % - Akzent4 7 3 2 3 5" xfId="10868"/>
    <cellStyle name="20 % - Akzent4 7 3 2 4" xfId="10869"/>
    <cellStyle name="20 % - Akzent4 7 3 2 4 2" xfId="10870"/>
    <cellStyle name="20 % - Akzent4 7 3 2 4 3" xfId="10871"/>
    <cellStyle name="20 % - Akzent4 7 3 2 4 4" xfId="10872"/>
    <cellStyle name="20 % - Akzent4 7 3 2 4 5" xfId="10873"/>
    <cellStyle name="20 % - Akzent4 7 3 2 5" xfId="10874"/>
    <cellStyle name="20 % - Akzent4 7 3 2 6" xfId="10875"/>
    <cellStyle name="20 % - Akzent4 7 3 2 7" xfId="10876"/>
    <cellStyle name="20 % - Akzent4 7 3 2 8" xfId="10877"/>
    <cellStyle name="20 % - Akzent4 7 3 3" xfId="10878"/>
    <cellStyle name="20 % - Akzent4 7 3 3 2" xfId="10879"/>
    <cellStyle name="20 % - Akzent4 7 3 3 2 2" xfId="10880"/>
    <cellStyle name="20 % - Akzent4 7 3 3 2 3" xfId="10881"/>
    <cellStyle name="20 % - Akzent4 7 3 3 2 4" xfId="10882"/>
    <cellStyle name="20 % - Akzent4 7 3 3 2 5" xfId="10883"/>
    <cellStyle name="20 % - Akzent4 7 3 3 3" xfId="10884"/>
    <cellStyle name="20 % - Akzent4 7 3 3 4" xfId="10885"/>
    <cellStyle name="20 % - Akzent4 7 3 3 5" xfId="10886"/>
    <cellStyle name="20 % - Akzent4 7 3 3 6" xfId="10887"/>
    <cellStyle name="20 % - Akzent4 7 3 4" xfId="10888"/>
    <cellStyle name="20 % - Akzent4 7 3 4 2" xfId="10889"/>
    <cellStyle name="20 % - Akzent4 7 3 4 3" xfId="10890"/>
    <cellStyle name="20 % - Akzent4 7 3 4 4" xfId="10891"/>
    <cellStyle name="20 % - Akzent4 7 3 4 5" xfId="10892"/>
    <cellStyle name="20 % - Akzent4 7 3 5" xfId="10893"/>
    <cellStyle name="20 % - Akzent4 7 3 5 2" xfId="10894"/>
    <cellStyle name="20 % - Akzent4 7 3 5 3" xfId="10895"/>
    <cellStyle name="20 % - Akzent4 7 3 5 4" xfId="10896"/>
    <cellStyle name="20 % - Akzent4 7 3 5 5" xfId="10897"/>
    <cellStyle name="20 % - Akzent4 7 3 6" xfId="10898"/>
    <cellStyle name="20 % - Akzent4 7 3 7" xfId="10899"/>
    <cellStyle name="20 % - Akzent4 7 3 8" xfId="10900"/>
    <cellStyle name="20 % - Akzent4 7 3 9" xfId="10901"/>
    <cellStyle name="20 % - Akzent4 7 4" xfId="10902"/>
    <cellStyle name="20 % - Akzent4 7 4 2" xfId="10903"/>
    <cellStyle name="20 % - Akzent4 7 4 2 2" xfId="10904"/>
    <cellStyle name="20 % - Akzent4 7 4 2 2 2" xfId="10905"/>
    <cellStyle name="20 % - Akzent4 7 4 2 2 2 2" xfId="10906"/>
    <cellStyle name="20 % - Akzent4 7 4 2 2 2 3" xfId="10907"/>
    <cellStyle name="20 % - Akzent4 7 4 2 2 2 4" xfId="10908"/>
    <cellStyle name="20 % - Akzent4 7 4 2 2 2 5" xfId="10909"/>
    <cellStyle name="20 % - Akzent4 7 4 2 2 3" xfId="10910"/>
    <cellStyle name="20 % - Akzent4 7 4 2 2 4" xfId="10911"/>
    <cellStyle name="20 % - Akzent4 7 4 2 2 5" xfId="10912"/>
    <cellStyle name="20 % - Akzent4 7 4 2 2 6" xfId="10913"/>
    <cellStyle name="20 % - Akzent4 7 4 2 3" xfId="10914"/>
    <cellStyle name="20 % - Akzent4 7 4 2 3 2" xfId="10915"/>
    <cellStyle name="20 % - Akzent4 7 4 2 3 3" xfId="10916"/>
    <cellStyle name="20 % - Akzent4 7 4 2 3 4" xfId="10917"/>
    <cellStyle name="20 % - Akzent4 7 4 2 3 5" xfId="10918"/>
    <cellStyle name="20 % - Akzent4 7 4 2 4" xfId="10919"/>
    <cellStyle name="20 % - Akzent4 7 4 2 4 2" xfId="10920"/>
    <cellStyle name="20 % - Akzent4 7 4 2 4 3" xfId="10921"/>
    <cellStyle name="20 % - Akzent4 7 4 2 4 4" xfId="10922"/>
    <cellStyle name="20 % - Akzent4 7 4 2 4 5" xfId="10923"/>
    <cellStyle name="20 % - Akzent4 7 4 2 5" xfId="10924"/>
    <cellStyle name="20 % - Akzent4 7 4 2 6" xfId="10925"/>
    <cellStyle name="20 % - Akzent4 7 4 2 7" xfId="10926"/>
    <cellStyle name="20 % - Akzent4 7 4 2 8" xfId="10927"/>
    <cellStyle name="20 % - Akzent4 7 4 3" xfId="10928"/>
    <cellStyle name="20 % - Akzent4 7 4 3 2" xfId="10929"/>
    <cellStyle name="20 % - Akzent4 7 4 3 2 2" xfId="10930"/>
    <cellStyle name="20 % - Akzent4 7 4 3 2 3" xfId="10931"/>
    <cellStyle name="20 % - Akzent4 7 4 3 2 4" xfId="10932"/>
    <cellStyle name="20 % - Akzent4 7 4 3 2 5" xfId="10933"/>
    <cellStyle name="20 % - Akzent4 7 4 3 3" xfId="10934"/>
    <cellStyle name="20 % - Akzent4 7 4 3 4" xfId="10935"/>
    <cellStyle name="20 % - Akzent4 7 4 3 5" xfId="10936"/>
    <cellStyle name="20 % - Akzent4 7 4 3 6" xfId="10937"/>
    <cellStyle name="20 % - Akzent4 7 4 4" xfId="10938"/>
    <cellStyle name="20 % - Akzent4 7 4 4 2" xfId="10939"/>
    <cellStyle name="20 % - Akzent4 7 4 4 3" xfId="10940"/>
    <cellStyle name="20 % - Akzent4 7 4 4 4" xfId="10941"/>
    <cellStyle name="20 % - Akzent4 7 4 4 5" xfId="10942"/>
    <cellStyle name="20 % - Akzent4 7 4 5" xfId="10943"/>
    <cellStyle name="20 % - Akzent4 7 4 5 2" xfId="10944"/>
    <cellStyle name="20 % - Akzent4 7 4 5 3" xfId="10945"/>
    <cellStyle name="20 % - Akzent4 7 4 5 4" xfId="10946"/>
    <cellStyle name="20 % - Akzent4 7 4 5 5" xfId="10947"/>
    <cellStyle name="20 % - Akzent4 7 4 6" xfId="10948"/>
    <cellStyle name="20 % - Akzent4 7 4 7" xfId="10949"/>
    <cellStyle name="20 % - Akzent4 7 4 8" xfId="10950"/>
    <cellStyle name="20 % - Akzent4 7 4 9" xfId="10951"/>
    <cellStyle name="20 % - Akzent4 8" xfId="10952"/>
    <cellStyle name="20 % - Akzent4 8 2" xfId="10953"/>
    <cellStyle name="20 % - Akzent4 8 2 2" xfId="10954"/>
    <cellStyle name="20 % - Akzent4 8 2 2 2" xfId="10955"/>
    <cellStyle name="20 % - Akzent4 8 2 2 2 2" xfId="10956"/>
    <cellStyle name="20 % - Akzent4 8 2 2 2 2 2" xfId="10957"/>
    <cellStyle name="20 % - Akzent4 8 2 2 2 2 2 2" xfId="10958"/>
    <cellStyle name="20 % - Akzent4 8 2 2 2 2 2 3" xfId="10959"/>
    <cellStyle name="20 % - Akzent4 8 2 2 2 2 2 4" xfId="10960"/>
    <cellStyle name="20 % - Akzent4 8 2 2 2 2 2 5" xfId="10961"/>
    <cellStyle name="20 % - Akzent4 8 2 2 2 2 3" xfId="10962"/>
    <cellStyle name="20 % - Akzent4 8 2 2 2 2 4" xfId="10963"/>
    <cellStyle name="20 % - Akzent4 8 2 2 2 2 5" xfId="10964"/>
    <cellStyle name="20 % - Akzent4 8 2 2 2 2 6" xfId="10965"/>
    <cellStyle name="20 % - Akzent4 8 2 2 2 3" xfId="10966"/>
    <cellStyle name="20 % - Akzent4 8 2 2 2 3 2" xfId="10967"/>
    <cellStyle name="20 % - Akzent4 8 2 2 2 3 3" xfId="10968"/>
    <cellStyle name="20 % - Akzent4 8 2 2 2 3 4" xfId="10969"/>
    <cellStyle name="20 % - Akzent4 8 2 2 2 3 5" xfId="10970"/>
    <cellStyle name="20 % - Akzent4 8 2 2 2 4" xfId="10971"/>
    <cellStyle name="20 % - Akzent4 8 2 2 2 4 2" xfId="10972"/>
    <cellStyle name="20 % - Akzent4 8 2 2 2 4 3" xfId="10973"/>
    <cellStyle name="20 % - Akzent4 8 2 2 2 4 4" xfId="10974"/>
    <cellStyle name="20 % - Akzent4 8 2 2 2 4 5" xfId="10975"/>
    <cellStyle name="20 % - Akzent4 8 2 2 2 5" xfId="10976"/>
    <cellStyle name="20 % - Akzent4 8 2 2 2 6" xfId="10977"/>
    <cellStyle name="20 % - Akzent4 8 2 2 2 7" xfId="10978"/>
    <cellStyle name="20 % - Akzent4 8 2 2 2 8" xfId="10979"/>
    <cellStyle name="20 % - Akzent4 8 2 2 3" xfId="10980"/>
    <cellStyle name="20 % - Akzent4 8 2 2 3 2" xfId="10981"/>
    <cellStyle name="20 % - Akzent4 8 2 2 3 2 2" xfId="10982"/>
    <cellStyle name="20 % - Akzent4 8 2 2 3 2 3" xfId="10983"/>
    <cellStyle name="20 % - Akzent4 8 2 2 3 2 4" xfId="10984"/>
    <cellStyle name="20 % - Akzent4 8 2 2 3 2 5" xfId="10985"/>
    <cellStyle name="20 % - Akzent4 8 2 2 3 3" xfId="10986"/>
    <cellStyle name="20 % - Akzent4 8 2 2 3 4" xfId="10987"/>
    <cellStyle name="20 % - Akzent4 8 2 2 3 5" xfId="10988"/>
    <cellStyle name="20 % - Akzent4 8 2 2 3 6" xfId="10989"/>
    <cellStyle name="20 % - Akzent4 8 2 2 4" xfId="10990"/>
    <cellStyle name="20 % - Akzent4 8 2 2 4 2" xfId="10991"/>
    <cellStyle name="20 % - Akzent4 8 2 2 4 3" xfId="10992"/>
    <cellStyle name="20 % - Akzent4 8 2 2 4 4" xfId="10993"/>
    <cellStyle name="20 % - Akzent4 8 2 2 4 5" xfId="10994"/>
    <cellStyle name="20 % - Akzent4 8 2 2 5" xfId="10995"/>
    <cellStyle name="20 % - Akzent4 8 2 2 5 2" xfId="10996"/>
    <cellStyle name="20 % - Akzent4 8 2 2 5 3" xfId="10997"/>
    <cellStyle name="20 % - Akzent4 8 2 2 5 4" xfId="10998"/>
    <cellStyle name="20 % - Akzent4 8 2 2 5 5" xfId="10999"/>
    <cellStyle name="20 % - Akzent4 8 2 2 6" xfId="11000"/>
    <cellStyle name="20 % - Akzent4 8 2 2 7" xfId="11001"/>
    <cellStyle name="20 % - Akzent4 8 2 2 8" xfId="11002"/>
    <cellStyle name="20 % - Akzent4 8 2 2 9" xfId="11003"/>
    <cellStyle name="20 % - Akzent4 8 2 3" xfId="11004"/>
    <cellStyle name="20 % - Akzent4 8 2 3 2" xfId="11005"/>
    <cellStyle name="20 % - Akzent4 8 2 3 2 2" xfId="11006"/>
    <cellStyle name="20 % - Akzent4 8 2 3 2 2 2" xfId="11007"/>
    <cellStyle name="20 % - Akzent4 8 2 3 2 2 2 2" xfId="11008"/>
    <cellStyle name="20 % - Akzent4 8 2 3 2 2 2 3" xfId="11009"/>
    <cellStyle name="20 % - Akzent4 8 2 3 2 2 2 4" xfId="11010"/>
    <cellStyle name="20 % - Akzent4 8 2 3 2 2 2 5" xfId="11011"/>
    <cellStyle name="20 % - Akzent4 8 2 3 2 2 3" xfId="11012"/>
    <cellStyle name="20 % - Akzent4 8 2 3 2 2 4" xfId="11013"/>
    <cellStyle name="20 % - Akzent4 8 2 3 2 2 5" xfId="11014"/>
    <cellStyle name="20 % - Akzent4 8 2 3 2 2 6" xfId="11015"/>
    <cellStyle name="20 % - Akzent4 8 2 3 2 3" xfId="11016"/>
    <cellStyle name="20 % - Akzent4 8 2 3 2 3 2" xfId="11017"/>
    <cellStyle name="20 % - Akzent4 8 2 3 2 3 3" xfId="11018"/>
    <cellStyle name="20 % - Akzent4 8 2 3 2 3 4" xfId="11019"/>
    <cellStyle name="20 % - Akzent4 8 2 3 2 3 5" xfId="11020"/>
    <cellStyle name="20 % - Akzent4 8 2 3 2 4" xfId="11021"/>
    <cellStyle name="20 % - Akzent4 8 2 3 2 4 2" xfId="11022"/>
    <cellStyle name="20 % - Akzent4 8 2 3 2 4 3" xfId="11023"/>
    <cellStyle name="20 % - Akzent4 8 2 3 2 4 4" xfId="11024"/>
    <cellStyle name="20 % - Akzent4 8 2 3 2 4 5" xfId="11025"/>
    <cellStyle name="20 % - Akzent4 8 2 3 2 5" xfId="11026"/>
    <cellStyle name="20 % - Akzent4 8 2 3 2 6" xfId="11027"/>
    <cellStyle name="20 % - Akzent4 8 2 3 2 7" xfId="11028"/>
    <cellStyle name="20 % - Akzent4 8 2 3 2 8" xfId="11029"/>
    <cellStyle name="20 % - Akzent4 8 2 3 3" xfId="11030"/>
    <cellStyle name="20 % - Akzent4 8 2 3 3 2" xfId="11031"/>
    <cellStyle name="20 % - Akzent4 8 2 3 3 2 2" xfId="11032"/>
    <cellStyle name="20 % - Akzent4 8 2 3 3 2 3" xfId="11033"/>
    <cellStyle name="20 % - Akzent4 8 2 3 3 2 4" xfId="11034"/>
    <cellStyle name="20 % - Akzent4 8 2 3 3 2 5" xfId="11035"/>
    <cellStyle name="20 % - Akzent4 8 2 3 3 3" xfId="11036"/>
    <cellStyle name="20 % - Akzent4 8 2 3 3 4" xfId="11037"/>
    <cellStyle name="20 % - Akzent4 8 2 3 3 5" xfId="11038"/>
    <cellStyle name="20 % - Akzent4 8 2 3 3 6" xfId="11039"/>
    <cellStyle name="20 % - Akzent4 8 2 3 4" xfId="11040"/>
    <cellStyle name="20 % - Akzent4 8 2 3 4 2" xfId="11041"/>
    <cellStyle name="20 % - Akzent4 8 2 3 4 3" xfId="11042"/>
    <cellStyle name="20 % - Akzent4 8 2 3 4 4" xfId="11043"/>
    <cellStyle name="20 % - Akzent4 8 2 3 4 5" xfId="11044"/>
    <cellStyle name="20 % - Akzent4 8 2 3 5" xfId="11045"/>
    <cellStyle name="20 % - Akzent4 8 2 3 5 2" xfId="11046"/>
    <cellStyle name="20 % - Akzent4 8 2 3 5 3" xfId="11047"/>
    <cellStyle name="20 % - Akzent4 8 2 3 5 4" xfId="11048"/>
    <cellStyle name="20 % - Akzent4 8 2 3 5 5" xfId="11049"/>
    <cellStyle name="20 % - Akzent4 8 2 3 6" xfId="11050"/>
    <cellStyle name="20 % - Akzent4 8 2 3 7" xfId="11051"/>
    <cellStyle name="20 % - Akzent4 8 2 3 8" xfId="11052"/>
    <cellStyle name="20 % - Akzent4 8 2 3 9" xfId="11053"/>
    <cellStyle name="20 % - Akzent4 8 3" xfId="11054"/>
    <cellStyle name="20 % - Akzent4 8 3 2" xfId="11055"/>
    <cellStyle name="20 % - Akzent4 8 3 2 2" xfId="11056"/>
    <cellStyle name="20 % - Akzent4 8 3 2 2 2" xfId="11057"/>
    <cellStyle name="20 % - Akzent4 8 3 2 2 2 2" xfId="11058"/>
    <cellStyle name="20 % - Akzent4 8 3 2 2 2 3" xfId="11059"/>
    <cellStyle name="20 % - Akzent4 8 3 2 2 2 4" xfId="11060"/>
    <cellStyle name="20 % - Akzent4 8 3 2 2 2 5" xfId="11061"/>
    <cellStyle name="20 % - Akzent4 8 3 2 2 3" xfId="11062"/>
    <cellStyle name="20 % - Akzent4 8 3 2 2 4" xfId="11063"/>
    <cellStyle name="20 % - Akzent4 8 3 2 2 5" xfId="11064"/>
    <cellStyle name="20 % - Akzent4 8 3 2 2 6" xfId="11065"/>
    <cellStyle name="20 % - Akzent4 8 3 2 3" xfId="11066"/>
    <cellStyle name="20 % - Akzent4 8 3 2 3 2" xfId="11067"/>
    <cellStyle name="20 % - Akzent4 8 3 2 3 3" xfId="11068"/>
    <cellStyle name="20 % - Akzent4 8 3 2 3 4" xfId="11069"/>
    <cellStyle name="20 % - Akzent4 8 3 2 3 5" xfId="11070"/>
    <cellStyle name="20 % - Akzent4 8 3 2 4" xfId="11071"/>
    <cellStyle name="20 % - Akzent4 8 3 2 4 2" xfId="11072"/>
    <cellStyle name="20 % - Akzent4 8 3 2 4 3" xfId="11073"/>
    <cellStyle name="20 % - Akzent4 8 3 2 4 4" xfId="11074"/>
    <cellStyle name="20 % - Akzent4 8 3 2 4 5" xfId="11075"/>
    <cellStyle name="20 % - Akzent4 8 3 2 5" xfId="11076"/>
    <cellStyle name="20 % - Akzent4 8 3 2 6" xfId="11077"/>
    <cellStyle name="20 % - Akzent4 8 3 2 7" xfId="11078"/>
    <cellStyle name="20 % - Akzent4 8 3 2 8" xfId="11079"/>
    <cellStyle name="20 % - Akzent4 8 3 3" xfId="11080"/>
    <cellStyle name="20 % - Akzent4 8 3 3 2" xfId="11081"/>
    <cellStyle name="20 % - Akzent4 8 3 3 2 2" xfId="11082"/>
    <cellStyle name="20 % - Akzent4 8 3 3 2 3" xfId="11083"/>
    <cellStyle name="20 % - Akzent4 8 3 3 2 4" xfId="11084"/>
    <cellStyle name="20 % - Akzent4 8 3 3 2 5" xfId="11085"/>
    <cellStyle name="20 % - Akzent4 8 3 3 3" xfId="11086"/>
    <cellStyle name="20 % - Akzent4 8 3 3 4" xfId="11087"/>
    <cellStyle name="20 % - Akzent4 8 3 3 5" xfId="11088"/>
    <cellStyle name="20 % - Akzent4 8 3 3 6" xfId="11089"/>
    <cellStyle name="20 % - Akzent4 8 3 4" xfId="11090"/>
    <cellStyle name="20 % - Akzent4 8 3 4 2" xfId="11091"/>
    <cellStyle name="20 % - Akzent4 8 3 4 3" xfId="11092"/>
    <cellStyle name="20 % - Akzent4 8 3 4 4" xfId="11093"/>
    <cellStyle name="20 % - Akzent4 8 3 4 5" xfId="11094"/>
    <cellStyle name="20 % - Akzent4 8 3 5" xfId="11095"/>
    <cellStyle name="20 % - Akzent4 8 3 5 2" xfId="11096"/>
    <cellStyle name="20 % - Akzent4 8 3 5 3" xfId="11097"/>
    <cellStyle name="20 % - Akzent4 8 3 5 4" xfId="11098"/>
    <cellStyle name="20 % - Akzent4 8 3 5 5" xfId="11099"/>
    <cellStyle name="20 % - Akzent4 8 3 6" xfId="11100"/>
    <cellStyle name="20 % - Akzent4 8 3 7" xfId="11101"/>
    <cellStyle name="20 % - Akzent4 8 3 8" xfId="11102"/>
    <cellStyle name="20 % - Akzent4 8 3 9" xfId="11103"/>
    <cellStyle name="20 % - Akzent4 8 4" xfId="11104"/>
    <cellStyle name="20 % - Akzent4 8 4 2" xfId="11105"/>
    <cellStyle name="20 % - Akzent4 8 4 2 2" xfId="11106"/>
    <cellStyle name="20 % - Akzent4 8 4 2 2 2" xfId="11107"/>
    <cellStyle name="20 % - Akzent4 8 4 2 2 2 2" xfId="11108"/>
    <cellStyle name="20 % - Akzent4 8 4 2 2 2 3" xfId="11109"/>
    <cellStyle name="20 % - Akzent4 8 4 2 2 2 4" xfId="11110"/>
    <cellStyle name="20 % - Akzent4 8 4 2 2 2 5" xfId="11111"/>
    <cellStyle name="20 % - Akzent4 8 4 2 2 3" xfId="11112"/>
    <cellStyle name="20 % - Akzent4 8 4 2 2 4" xfId="11113"/>
    <cellStyle name="20 % - Akzent4 8 4 2 2 5" xfId="11114"/>
    <cellStyle name="20 % - Akzent4 8 4 2 2 6" xfId="11115"/>
    <cellStyle name="20 % - Akzent4 8 4 2 3" xfId="11116"/>
    <cellStyle name="20 % - Akzent4 8 4 2 3 2" xfId="11117"/>
    <cellStyle name="20 % - Akzent4 8 4 2 3 3" xfId="11118"/>
    <cellStyle name="20 % - Akzent4 8 4 2 3 4" xfId="11119"/>
    <cellStyle name="20 % - Akzent4 8 4 2 3 5" xfId="11120"/>
    <cellStyle name="20 % - Akzent4 8 4 2 4" xfId="11121"/>
    <cellStyle name="20 % - Akzent4 8 4 2 4 2" xfId="11122"/>
    <cellStyle name="20 % - Akzent4 8 4 2 4 3" xfId="11123"/>
    <cellStyle name="20 % - Akzent4 8 4 2 4 4" xfId="11124"/>
    <cellStyle name="20 % - Akzent4 8 4 2 4 5" xfId="11125"/>
    <cellStyle name="20 % - Akzent4 8 4 2 5" xfId="11126"/>
    <cellStyle name="20 % - Akzent4 8 4 2 6" xfId="11127"/>
    <cellStyle name="20 % - Akzent4 8 4 2 7" xfId="11128"/>
    <cellStyle name="20 % - Akzent4 8 4 2 8" xfId="11129"/>
    <cellStyle name="20 % - Akzent4 8 4 3" xfId="11130"/>
    <cellStyle name="20 % - Akzent4 8 4 3 2" xfId="11131"/>
    <cellStyle name="20 % - Akzent4 8 4 3 2 2" xfId="11132"/>
    <cellStyle name="20 % - Akzent4 8 4 3 2 3" xfId="11133"/>
    <cellStyle name="20 % - Akzent4 8 4 3 2 4" xfId="11134"/>
    <cellStyle name="20 % - Akzent4 8 4 3 2 5" xfId="11135"/>
    <cellStyle name="20 % - Akzent4 8 4 3 3" xfId="11136"/>
    <cellStyle name="20 % - Akzent4 8 4 3 4" xfId="11137"/>
    <cellStyle name="20 % - Akzent4 8 4 3 5" xfId="11138"/>
    <cellStyle name="20 % - Akzent4 8 4 3 6" xfId="11139"/>
    <cellStyle name="20 % - Akzent4 8 4 4" xfId="11140"/>
    <cellStyle name="20 % - Akzent4 8 4 4 2" xfId="11141"/>
    <cellStyle name="20 % - Akzent4 8 4 4 3" xfId="11142"/>
    <cellStyle name="20 % - Akzent4 8 4 4 4" xfId="11143"/>
    <cellStyle name="20 % - Akzent4 8 4 4 5" xfId="11144"/>
    <cellStyle name="20 % - Akzent4 8 4 5" xfId="11145"/>
    <cellStyle name="20 % - Akzent4 8 4 5 2" xfId="11146"/>
    <cellStyle name="20 % - Akzent4 8 4 5 3" xfId="11147"/>
    <cellStyle name="20 % - Akzent4 8 4 5 4" xfId="11148"/>
    <cellStyle name="20 % - Akzent4 8 4 5 5" xfId="11149"/>
    <cellStyle name="20 % - Akzent4 8 4 6" xfId="11150"/>
    <cellStyle name="20 % - Akzent4 8 4 7" xfId="11151"/>
    <cellStyle name="20 % - Akzent4 8 4 8" xfId="11152"/>
    <cellStyle name="20 % - Akzent4 8 4 9" xfId="11153"/>
    <cellStyle name="20 % - Akzent4 9" xfId="11154"/>
    <cellStyle name="20 % - Akzent4 9 2" xfId="11155"/>
    <cellStyle name="20 % - Akzent4 9 2 10" xfId="11156"/>
    <cellStyle name="20 % - Akzent4 9 2 2" xfId="11157"/>
    <cellStyle name="20 % - Akzent4 9 2 2 2" xfId="11158"/>
    <cellStyle name="20 % - Akzent4 9 2 2 2 2" xfId="11159"/>
    <cellStyle name="20 % - Akzent4 9 2 2 2 2 2" xfId="11160"/>
    <cellStyle name="20 % - Akzent4 9 2 2 2 2 2 2" xfId="11161"/>
    <cellStyle name="20 % - Akzent4 9 2 2 2 2 2 3" xfId="11162"/>
    <cellStyle name="20 % - Akzent4 9 2 2 2 2 2 4" xfId="11163"/>
    <cellStyle name="20 % - Akzent4 9 2 2 2 2 2 5" xfId="11164"/>
    <cellStyle name="20 % - Akzent4 9 2 2 2 2 3" xfId="11165"/>
    <cellStyle name="20 % - Akzent4 9 2 2 2 2 4" xfId="11166"/>
    <cellStyle name="20 % - Akzent4 9 2 2 2 2 5" xfId="11167"/>
    <cellStyle name="20 % - Akzent4 9 2 2 2 2 6" xfId="11168"/>
    <cellStyle name="20 % - Akzent4 9 2 2 2 3" xfId="11169"/>
    <cellStyle name="20 % - Akzent4 9 2 2 2 3 2" xfId="11170"/>
    <cellStyle name="20 % - Akzent4 9 2 2 2 3 3" xfId="11171"/>
    <cellStyle name="20 % - Akzent4 9 2 2 2 3 4" xfId="11172"/>
    <cellStyle name="20 % - Akzent4 9 2 2 2 3 5" xfId="11173"/>
    <cellStyle name="20 % - Akzent4 9 2 2 2 4" xfId="11174"/>
    <cellStyle name="20 % - Akzent4 9 2 2 2 4 2" xfId="11175"/>
    <cellStyle name="20 % - Akzent4 9 2 2 2 4 3" xfId="11176"/>
    <cellStyle name="20 % - Akzent4 9 2 2 2 4 4" xfId="11177"/>
    <cellStyle name="20 % - Akzent4 9 2 2 2 4 5" xfId="11178"/>
    <cellStyle name="20 % - Akzent4 9 2 2 2 5" xfId="11179"/>
    <cellStyle name="20 % - Akzent4 9 2 2 2 6" xfId="11180"/>
    <cellStyle name="20 % - Akzent4 9 2 2 2 7" xfId="11181"/>
    <cellStyle name="20 % - Akzent4 9 2 2 2 8" xfId="11182"/>
    <cellStyle name="20 % - Akzent4 9 2 2 3" xfId="11183"/>
    <cellStyle name="20 % - Akzent4 9 2 2 3 2" xfId="11184"/>
    <cellStyle name="20 % - Akzent4 9 2 2 3 2 2" xfId="11185"/>
    <cellStyle name="20 % - Akzent4 9 2 2 3 2 3" xfId="11186"/>
    <cellStyle name="20 % - Akzent4 9 2 2 3 2 4" xfId="11187"/>
    <cellStyle name="20 % - Akzent4 9 2 2 3 2 5" xfId="11188"/>
    <cellStyle name="20 % - Akzent4 9 2 2 3 3" xfId="11189"/>
    <cellStyle name="20 % - Akzent4 9 2 2 3 4" xfId="11190"/>
    <cellStyle name="20 % - Akzent4 9 2 2 3 5" xfId="11191"/>
    <cellStyle name="20 % - Akzent4 9 2 2 3 6" xfId="11192"/>
    <cellStyle name="20 % - Akzent4 9 2 2 4" xfId="11193"/>
    <cellStyle name="20 % - Akzent4 9 2 2 4 2" xfId="11194"/>
    <cellStyle name="20 % - Akzent4 9 2 2 4 3" xfId="11195"/>
    <cellStyle name="20 % - Akzent4 9 2 2 4 4" xfId="11196"/>
    <cellStyle name="20 % - Akzent4 9 2 2 4 5" xfId="11197"/>
    <cellStyle name="20 % - Akzent4 9 2 2 5" xfId="11198"/>
    <cellStyle name="20 % - Akzent4 9 2 2 5 2" xfId="11199"/>
    <cellStyle name="20 % - Akzent4 9 2 2 5 3" xfId="11200"/>
    <cellStyle name="20 % - Akzent4 9 2 2 5 4" xfId="11201"/>
    <cellStyle name="20 % - Akzent4 9 2 2 5 5" xfId="11202"/>
    <cellStyle name="20 % - Akzent4 9 2 2 6" xfId="11203"/>
    <cellStyle name="20 % - Akzent4 9 2 2 7" xfId="11204"/>
    <cellStyle name="20 % - Akzent4 9 2 2 8" xfId="11205"/>
    <cellStyle name="20 % - Akzent4 9 2 2 9" xfId="11206"/>
    <cellStyle name="20 % - Akzent4 9 2 3" xfId="11207"/>
    <cellStyle name="20 % - Akzent4 9 2 3 2" xfId="11208"/>
    <cellStyle name="20 % - Akzent4 9 2 3 2 2" xfId="11209"/>
    <cellStyle name="20 % - Akzent4 9 2 3 2 2 2" xfId="11210"/>
    <cellStyle name="20 % - Akzent4 9 2 3 2 2 3" xfId="11211"/>
    <cellStyle name="20 % - Akzent4 9 2 3 2 2 4" xfId="11212"/>
    <cellStyle name="20 % - Akzent4 9 2 3 2 2 5" xfId="11213"/>
    <cellStyle name="20 % - Akzent4 9 2 3 2 3" xfId="11214"/>
    <cellStyle name="20 % - Akzent4 9 2 3 2 4" xfId="11215"/>
    <cellStyle name="20 % - Akzent4 9 2 3 2 5" xfId="11216"/>
    <cellStyle name="20 % - Akzent4 9 2 3 2 6" xfId="11217"/>
    <cellStyle name="20 % - Akzent4 9 2 3 3" xfId="11218"/>
    <cellStyle name="20 % - Akzent4 9 2 3 3 2" xfId="11219"/>
    <cellStyle name="20 % - Akzent4 9 2 3 3 3" xfId="11220"/>
    <cellStyle name="20 % - Akzent4 9 2 3 3 4" xfId="11221"/>
    <cellStyle name="20 % - Akzent4 9 2 3 3 5" xfId="11222"/>
    <cellStyle name="20 % - Akzent4 9 2 3 4" xfId="11223"/>
    <cellStyle name="20 % - Akzent4 9 2 3 4 2" xfId="11224"/>
    <cellStyle name="20 % - Akzent4 9 2 3 4 3" xfId="11225"/>
    <cellStyle name="20 % - Akzent4 9 2 3 4 4" xfId="11226"/>
    <cellStyle name="20 % - Akzent4 9 2 3 4 5" xfId="11227"/>
    <cellStyle name="20 % - Akzent4 9 2 3 5" xfId="11228"/>
    <cellStyle name="20 % - Akzent4 9 2 3 6" xfId="11229"/>
    <cellStyle name="20 % - Akzent4 9 2 3 7" xfId="11230"/>
    <cellStyle name="20 % - Akzent4 9 2 3 8" xfId="11231"/>
    <cellStyle name="20 % - Akzent4 9 2 4" xfId="11232"/>
    <cellStyle name="20 % - Akzent4 9 2 4 2" xfId="11233"/>
    <cellStyle name="20 % - Akzent4 9 2 4 2 2" xfId="11234"/>
    <cellStyle name="20 % - Akzent4 9 2 4 2 3" xfId="11235"/>
    <cellStyle name="20 % - Akzent4 9 2 4 2 4" xfId="11236"/>
    <cellStyle name="20 % - Akzent4 9 2 4 2 5" xfId="11237"/>
    <cellStyle name="20 % - Akzent4 9 2 4 3" xfId="11238"/>
    <cellStyle name="20 % - Akzent4 9 2 4 4" xfId="11239"/>
    <cellStyle name="20 % - Akzent4 9 2 4 5" xfId="11240"/>
    <cellStyle name="20 % - Akzent4 9 2 4 6" xfId="11241"/>
    <cellStyle name="20 % - Akzent4 9 2 5" xfId="11242"/>
    <cellStyle name="20 % - Akzent4 9 2 5 2" xfId="11243"/>
    <cellStyle name="20 % - Akzent4 9 2 5 3" xfId="11244"/>
    <cellStyle name="20 % - Akzent4 9 2 5 4" xfId="11245"/>
    <cellStyle name="20 % - Akzent4 9 2 5 5" xfId="11246"/>
    <cellStyle name="20 % - Akzent4 9 2 6" xfId="11247"/>
    <cellStyle name="20 % - Akzent4 9 2 6 2" xfId="11248"/>
    <cellStyle name="20 % - Akzent4 9 2 6 3" xfId="11249"/>
    <cellStyle name="20 % - Akzent4 9 2 6 4" xfId="11250"/>
    <cellStyle name="20 % - Akzent4 9 2 6 5" xfId="11251"/>
    <cellStyle name="20 % - Akzent4 9 2 7" xfId="11252"/>
    <cellStyle name="20 % - Akzent4 9 2 8" xfId="11253"/>
    <cellStyle name="20 % - Akzent4 9 2 9" xfId="11254"/>
    <cellStyle name="20 % - Akzent4 9 3" xfId="11255"/>
    <cellStyle name="20 % - Akzent4 9 3 2" xfId="11256"/>
    <cellStyle name="20 % - Akzent4 9 3 2 2" xfId="11257"/>
    <cellStyle name="20 % - Akzent4 9 3 2 2 2" xfId="11258"/>
    <cellStyle name="20 % - Akzent4 9 3 2 2 2 2" xfId="11259"/>
    <cellStyle name="20 % - Akzent4 9 3 2 2 2 3" xfId="11260"/>
    <cellStyle name="20 % - Akzent4 9 3 2 2 2 4" xfId="11261"/>
    <cellStyle name="20 % - Akzent4 9 3 2 2 2 5" xfId="11262"/>
    <cellStyle name="20 % - Akzent4 9 3 2 2 3" xfId="11263"/>
    <cellStyle name="20 % - Akzent4 9 3 2 2 4" xfId="11264"/>
    <cellStyle name="20 % - Akzent4 9 3 2 2 5" xfId="11265"/>
    <cellStyle name="20 % - Akzent4 9 3 2 2 6" xfId="11266"/>
    <cellStyle name="20 % - Akzent4 9 3 2 3" xfId="11267"/>
    <cellStyle name="20 % - Akzent4 9 3 2 3 2" xfId="11268"/>
    <cellStyle name="20 % - Akzent4 9 3 2 3 3" xfId="11269"/>
    <cellStyle name="20 % - Akzent4 9 3 2 3 4" xfId="11270"/>
    <cellStyle name="20 % - Akzent4 9 3 2 3 5" xfId="11271"/>
    <cellStyle name="20 % - Akzent4 9 3 2 4" xfId="11272"/>
    <cellStyle name="20 % - Akzent4 9 3 2 4 2" xfId="11273"/>
    <cellStyle name="20 % - Akzent4 9 3 2 4 3" xfId="11274"/>
    <cellStyle name="20 % - Akzent4 9 3 2 4 4" xfId="11275"/>
    <cellStyle name="20 % - Akzent4 9 3 2 4 5" xfId="11276"/>
    <cellStyle name="20 % - Akzent4 9 3 2 5" xfId="11277"/>
    <cellStyle name="20 % - Akzent4 9 3 2 6" xfId="11278"/>
    <cellStyle name="20 % - Akzent4 9 3 2 7" xfId="11279"/>
    <cellStyle name="20 % - Akzent4 9 3 2 8" xfId="11280"/>
    <cellStyle name="20 % - Akzent4 9 3 3" xfId="11281"/>
    <cellStyle name="20 % - Akzent4 9 3 3 2" xfId="11282"/>
    <cellStyle name="20 % - Akzent4 9 3 3 2 2" xfId="11283"/>
    <cellStyle name="20 % - Akzent4 9 3 3 2 3" xfId="11284"/>
    <cellStyle name="20 % - Akzent4 9 3 3 2 4" xfId="11285"/>
    <cellStyle name="20 % - Akzent4 9 3 3 2 5" xfId="11286"/>
    <cellStyle name="20 % - Akzent4 9 3 3 3" xfId="11287"/>
    <cellStyle name="20 % - Akzent4 9 3 3 4" xfId="11288"/>
    <cellStyle name="20 % - Akzent4 9 3 3 5" xfId="11289"/>
    <cellStyle name="20 % - Akzent4 9 3 3 6" xfId="11290"/>
    <cellStyle name="20 % - Akzent4 9 3 4" xfId="11291"/>
    <cellStyle name="20 % - Akzent4 9 3 4 2" xfId="11292"/>
    <cellStyle name="20 % - Akzent4 9 3 4 3" xfId="11293"/>
    <cellStyle name="20 % - Akzent4 9 3 4 4" xfId="11294"/>
    <cellStyle name="20 % - Akzent4 9 3 4 5" xfId="11295"/>
    <cellStyle name="20 % - Akzent4 9 3 5" xfId="11296"/>
    <cellStyle name="20 % - Akzent4 9 3 5 2" xfId="11297"/>
    <cellStyle name="20 % - Akzent4 9 3 5 3" xfId="11298"/>
    <cellStyle name="20 % - Akzent4 9 3 5 4" xfId="11299"/>
    <cellStyle name="20 % - Akzent4 9 3 5 5" xfId="11300"/>
    <cellStyle name="20 % - Akzent4 9 3 6" xfId="11301"/>
    <cellStyle name="20 % - Akzent4 9 3 7" xfId="11302"/>
    <cellStyle name="20 % - Akzent4 9 3 8" xfId="11303"/>
    <cellStyle name="20 % - Akzent4 9 3 9" xfId="11304"/>
    <cellStyle name="20 % - Akzent4 9 4" xfId="11305"/>
    <cellStyle name="20 % - Akzent4 9 4 2" xfId="11306"/>
    <cellStyle name="20 % - Akzent4 9 4 2 2" xfId="11307"/>
    <cellStyle name="20 % - Akzent4 9 4 2 2 2" xfId="11308"/>
    <cellStyle name="20 % - Akzent4 9 4 2 2 2 2" xfId="11309"/>
    <cellStyle name="20 % - Akzent4 9 4 2 2 2 3" xfId="11310"/>
    <cellStyle name="20 % - Akzent4 9 4 2 2 2 4" xfId="11311"/>
    <cellStyle name="20 % - Akzent4 9 4 2 2 2 5" xfId="11312"/>
    <cellStyle name="20 % - Akzent4 9 4 2 2 3" xfId="11313"/>
    <cellStyle name="20 % - Akzent4 9 4 2 2 4" xfId="11314"/>
    <cellStyle name="20 % - Akzent4 9 4 2 2 5" xfId="11315"/>
    <cellStyle name="20 % - Akzent4 9 4 2 2 6" xfId="11316"/>
    <cellStyle name="20 % - Akzent4 9 4 2 3" xfId="11317"/>
    <cellStyle name="20 % - Akzent4 9 4 2 3 2" xfId="11318"/>
    <cellStyle name="20 % - Akzent4 9 4 2 3 3" xfId="11319"/>
    <cellStyle name="20 % - Akzent4 9 4 2 3 4" xfId="11320"/>
    <cellStyle name="20 % - Akzent4 9 4 2 3 5" xfId="11321"/>
    <cellStyle name="20 % - Akzent4 9 4 2 4" xfId="11322"/>
    <cellStyle name="20 % - Akzent4 9 4 2 4 2" xfId="11323"/>
    <cellStyle name="20 % - Akzent4 9 4 2 4 3" xfId="11324"/>
    <cellStyle name="20 % - Akzent4 9 4 2 4 4" xfId="11325"/>
    <cellStyle name="20 % - Akzent4 9 4 2 4 5" xfId="11326"/>
    <cellStyle name="20 % - Akzent4 9 4 2 5" xfId="11327"/>
    <cellStyle name="20 % - Akzent4 9 4 2 6" xfId="11328"/>
    <cellStyle name="20 % - Akzent4 9 4 2 7" xfId="11329"/>
    <cellStyle name="20 % - Akzent4 9 4 2 8" xfId="11330"/>
    <cellStyle name="20 % - Akzent4 9 4 3" xfId="11331"/>
    <cellStyle name="20 % - Akzent4 9 4 3 2" xfId="11332"/>
    <cellStyle name="20 % - Akzent4 9 4 3 2 2" xfId="11333"/>
    <cellStyle name="20 % - Akzent4 9 4 3 2 3" xfId="11334"/>
    <cellStyle name="20 % - Akzent4 9 4 3 2 4" xfId="11335"/>
    <cellStyle name="20 % - Akzent4 9 4 3 2 5" xfId="11336"/>
    <cellStyle name="20 % - Akzent4 9 4 3 3" xfId="11337"/>
    <cellStyle name="20 % - Akzent4 9 4 3 4" xfId="11338"/>
    <cellStyle name="20 % - Akzent4 9 4 3 5" xfId="11339"/>
    <cellStyle name="20 % - Akzent4 9 4 3 6" xfId="11340"/>
    <cellStyle name="20 % - Akzent4 9 4 4" xfId="11341"/>
    <cellStyle name="20 % - Akzent4 9 4 4 2" xfId="11342"/>
    <cellStyle name="20 % - Akzent4 9 4 4 3" xfId="11343"/>
    <cellStyle name="20 % - Akzent4 9 4 4 4" xfId="11344"/>
    <cellStyle name="20 % - Akzent4 9 4 4 5" xfId="11345"/>
    <cellStyle name="20 % - Akzent4 9 4 5" xfId="11346"/>
    <cellStyle name="20 % - Akzent4 9 4 5 2" xfId="11347"/>
    <cellStyle name="20 % - Akzent4 9 4 5 3" xfId="11348"/>
    <cellStyle name="20 % - Akzent4 9 4 5 4" xfId="11349"/>
    <cellStyle name="20 % - Akzent4 9 4 5 5" xfId="11350"/>
    <cellStyle name="20 % - Akzent4 9 4 6" xfId="11351"/>
    <cellStyle name="20 % - Akzent4 9 4 7" xfId="11352"/>
    <cellStyle name="20 % - Akzent4 9 4 8" xfId="11353"/>
    <cellStyle name="20 % - Akzent4 9 4 9" xfId="11354"/>
    <cellStyle name="20 % - Akzent5 10" xfId="11355"/>
    <cellStyle name="20 % - Akzent5 10 2" xfId="11356"/>
    <cellStyle name="20 % - Akzent5 10 2 2" xfId="11357"/>
    <cellStyle name="20 % - Akzent5 10 2 2 2" xfId="11358"/>
    <cellStyle name="20 % - Akzent5 10 2 2 2 2" xfId="11359"/>
    <cellStyle name="20 % - Akzent5 10 2 2 2 2 2" xfId="11360"/>
    <cellStyle name="20 % - Akzent5 10 2 2 2 2 3" xfId="11361"/>
    <cellStyle name="20 % - Akzent5 10 2 2 2 2 4" xfId="11362"/>
    <cellStyle name="20 % - Akzent5 10 2 2 2 2 5" xfId="11363"/>
    <cellStyle name="20 % - Akzent5 10 2 2 2 3" xfId="11364"/>
    <cellStyle name="20 % - Akzent5 10 2 2 2 4" xfId="11365"/>
    <cellStyle name="20 % - Akzent5 10 2 2 2 5" xfId="11366"/>
    <cellStyle name="20 % - Akzent5 10 2 2 2 6" xfId="11367"/>
    <cellStyle name="20 % - Akzent5 10 2 2 3" xfId="11368"/>
    <cellStyle name="20 % - Akzent5 10 2 2 3 2" xfId="11369"/>
    <cellStyle name="20 % - Akzent5 10 2 2 3 3" xfId="11370"/>
    <cellStyle name="20 % - Akzent5 10 2 2 3 4" xfId="11371"/>
    <cellStyle name="20 % - Akzent5 10 2 2 3 5" xfId="11372"/>
    <cellStyle name="20 % - Akzent5 10 2 2 4" xfId="11373"/>
    <cellStyle name="20 % - Akzent5 10 2 2 4 2" xfId="11374"/>
    <cellStyle name="20 % - Akzent5 10 2 2 4 3" xfId="11375"/>
    <cellStyle name="20 % - Akzent5 10 2 2 4 4" xfId="11376"/>
    <cellStyle name="20 % - Akzent5 10 2 2 4 5" xfId="11377"/>
    <cellStyle name="20 % - Akzent5 10 2 2 5" xfId="11378"/>
    <cellStyle name="20 % - Akzent5 10 2 2 6" xfId="11379"/>
    <cellStyle name="20 % - Akzent5 10 2 2 7" xfId="11380"/>
    <cellStyle name="20 % - Akzent5 10 2 2 8" xfId="11381"/>
    <cellStyle name="20 % - Akzent5 10 2 3" xfId="11382"/>
    <cellStyle name="20 % - Akzent5 10 2 3 2" xfId="11383"/>
    <cellStyle name="20 % - Akzent5 10 2 3 2 2" xfId="11384"/>
    <cellStyle name="20 % - Akzent5 10 2 3 2 3" xfId="11385"/>
    <cellStyle name="20 % - Akzent5 10 2 3 2 4" xfId="11386"/>
    <cellStyle name="20 % - Akzent5 10 2 3 2 5" xfId="11387"/>
    <cellStyle name="20 % - Akzent5 10 2 3 3" xfId="11388"/>
    <cellStyle name="20 % - Akzent5 10 2 3 4" xfId="11389"/>
    <cellStyle name="20 % - Akzent5 10 2 3 5" xfId="11390"/>
    <cellStyle name="20 % - Akzent5 10 2 3 6" xfId="11391"/>
    <cellStyle name="20 % - Akzent5 10 2 4" xfId="11392"/>
    <cellStyle name="20 % - Akzent5 10 2 4 2" xfId="11393"/>
    <cellStyle name="20 % - Akzent5 10 2 4 3" xfId="11394"/>
    <cellStyle name="20 % - Akzent5 10 2 4 4" xfId="11395"/>
    <cellStyle name="20 % - Akzent5 10 2 4 5" xfId="11396"/>
    <cellStyle name="20 % - Akzent5 10 2 5" xfId="11397"/>
    <cellStyle name="20 % - Akzent5 10 2 5 2" xfId="11398"/>
    <cellStyle name="20 % - Akzent5 10 2 5 3" xfId="11399"/>
    <cellStyle name="20 % - Akzent5 10 2 5 4" xfId="11400"/>
    <cellStyle name="20 % - Akzent5 10 2 5 5" xfId="11401"/>
    <cellStyle name="20 % - Akzent5 10 2 6" xfId="11402"/>
    <cellStyle name="20 % - Akzent5 10 2 7" xfId="11403"/>
    <cellStyle name="20 % - Akzent5 10 2 8" xfId="11404"/>
    <cellStyle name="20 % - Akzent5 10 2 9" xfId="11405"/>
    <cellStyle name="20 % - Akzent5 10 3" xfId="11406"/>
    <cellStyle name="20 % - Akzent5 10 3 2" xfId="11407"/>
    <cellStyle name="20 % - Akzent5 10 3 2 2" xfId="11408"/>
    <cellStyle name="20 % - Akzent5 10 3 2 2 2" xfId="11409"/>
    <cellStyle name="20 % - Akzent5 10 3 2 2 2 2" xfId="11410"/>
    <cellStyle name="20 % - Akzent5 10 3 2 2 2 3" xfId="11411"/>
    <cellStyle name="20 % - Akzent5 10 3 2 2 2 4" xfId="11412"/>
    <cellStyle name="20 % - Akzent5 10 3 2 2 2 5" xfId="11413"/>
    <cellStyle name="20 % - Akzent5 10 3 2 2 3" xfId="11414"/>
    <cellStyle name="20 % - Akzent5 10 3 2 2 4" xfId="11415"/>
    <cellStyle name="20 % - Akzent5 10 3 2 2 5" xfId="11416"/>
    <cellStyle name="20 % - Akzent5 10 3 2 2 6" xfId="11417"/>
    <cellStyle name="20 % - Akzent5 10 3 2 3" xfId="11418"/>
    <cellStyle name="20 % - Akzent5 10 3 2 3 2" xfId="11419"/>
    <cellStyle name="20 % - Akzent5 10 3 2 3 3" xfId="11420"/>
    <cellStyle name="20 % - Akzent5 10 3 2 3 4" xfId="11421"/>
    <cellStyle name="20 % - Akzent5 10 3 2 3 5" xfId="11422"/>
    <cellStyle name="20 % - Akzent5 10 3 2 4" xfId="11423"/>
    <cellStyle name="20 % - Akzent5 10 3 2 4 2" xfId="11424"/>
    <cellStyle name="20 % - Akzent5 10 3 2 4 3" xfId="11425"/>
    <cellStyle name="20 % - Akzent5 10 3 2 4 4" xfId="11426"/>
    <cellStyle name="20 % - Akzent5 10 3 2 4 5" xfId="11427"/>
    <cellStyle name="20 % - Akzent5 10 3 2 5" xfId="11428"/>
    <cellStyle name="20 % - Akzent5 10 3 2 6" xfId="11429"/>
    <cellStyle name="20 % - Akzent5 10 3 2 7" xfId="11430"/>
    <cellStyle name="20 % - Akzent5 10 3 2 8" xfId="11431"/>
    <cellStyle name="20 % - Akzent5 10 3 3" xfId="11432"/>
    <cellStyle name="20 % - Akzent5 10 3 3 2" xfId="11433"/>
    <cellStyle name="20 % - Akzent5 10 3 3 2 2" xfId="11434"/>
    <cellStyle name="20 % - Akzent5 10 3 3 2 3" xfId="11435"/>
    <cellStyle name="20 % - Akzent5 10 3 3 2 4" xfId="11436"/>
    <cellStyle name="20 % - Akzent5 10 3 3 2 5" xfId="11437"/>
    <cellStyle name="20 % - Akzent5 10 3 3 3" xfId="11438"/>
    <cellStyle name="20 % - Akzent5 10 3 3 4" xfId="11439"/>
    <cellStyle name="20 % - Akzent5 10 3 3 5" xfId="11440"/>
    <cellStyle name="20 % - Akzent5 10 3 3 6" xfId="11441"/>
    <cellStyle name="20 % - Akzent5 10 3 4" xfId="11442"/>
    <cellStyle name="20 % - Akzent5 10 3 4 2" xfId="11443"/>
    <cellStyle name="20 % - Akzent5 10 3 4 3" xfId="11444"/>
    <cellStyle name="20 % - Akzent5 10 3 4 4" xfId="11445"/>
    <cellStyle name="20 % - Akzent5 10 3 4 5" xfId="11446"/>
    <cellStyle name="20 % - Akzent5 10 3 5" xfId="11447"/>
    <cellStyle name="20 % - Akzent5 10 3 5 2" xfId="11448"/>
    <cellStyle name="20 % - Akzent5 10 3 5 3" xfId="11449"/>
    <cellStyle name="20 % - Akzent5 10 3 5 4" xfId="11450"/>
    <cellStyle name="20 % - Akzent5 10 3 5 5" xfId="11451"/>
    <cellStyle name="20 % - Akzent5 10 3 6" xfId="11452"/>
    <cellStyle name="20 % - Akzent5 10 3 7" xfId="11453"/>
    <cellStyle name="20 % - Akzent5 10 3 8" xfId="11454"/>
    <cellStyle name="20 % - Akzent5 10 3 9" xfId="11455"/>
    <cellStyle name="20 % - Akzent5 11" xfId="11456"/>
    <cellStyle name="20 % - Akzent5 11 10" xfId="11457"/>
    <cellStyle name="20 % - Akzent5 11 2" xfId="11458"/>
    <cellStyle name="20 % - Akzent5 11 2 2" xfId="11459"/>
    <cellStyle name="20 % - Akzent5 11 2 2 2" xfId="11460"/>
    <cellStyle name="20 % - Akzent5 11 2 2 2 2" xfId="11461"/>
    <cellStyle name="20 % - Akzent5 11 2 2 2 2 2" xfId="11462"/>
    <cellStyle name="20 % - Akzent5 11 2 2 2 2 3" xfId="11463"/>
    <cellStyle name="20 % - Akzent5 11 2 2 2 2 4" xfId="11464"/>
    <cellStyle name="20 % - Akzent5 11 2 2 2 2 5" xfId="11465"/>
    <cellStyle name="20 % - Akzent5 11 2 2 2 3" xfId="11466"/>
    <cellStyle name="20 % - Akzent5 11 2 2 2 4" xfId="11467"/>
    <cellStyle name="20 % - Akzent5 11 2 2 2 5" xfId="11468"/>
    <cellStyle name="20 % - Akzent5 11 2 2 2 6" xfId="11469"/>
    <cellStyle name="20 % - Akzent5 11 2 2 3" xfId="11470"/>
    <cellStyle name="20 % - Akzent5 11 2 2 3 2" xfId="11471"/>
    <cellStyle name="20 % - Akzent5 11 2 2 3 3" xfId="11472"/>
    <cellStyle name="20 % - Akzent5 11 2 2 3 4" xfId="11473"/>
    <cellStyle name="20 % - Akzent5 11 2 2 3 5" xfId="11474"/>
    <cellStyle name="20 % - Akzent5 11 2 2 4" xfId="11475"/>
    <cellStyle name="20 % - Akzent5 11 2 2 4 2" xfId="11476"/>
    <cellStyle name="20 % - Akzent5 11 2 2 4 3" xfId="11477"/>
    <cellStyle name="20 % - Akzent5 11 2 2 4 4" xfId="11478"/>
    <cellStyle name="20 % - Akzent5 11 2 2 4 5" xfId="11479"/>
    <cellStyle name="20 % - Akzent5 11 2 2 5" xfId="11480"/>
    <cellStyle name="20 % - Akzent5 11 2 2 6" xfId="11481"/>
    <cellStyle name="20 % - Akzent5 11 2 2 7" xfId="11482"/>
    <cellStyle name="20 % - Akzent5 11 2 2 8" xfId="11483"/>
    <cellStyle name="20 % - Akzent5 11 2 3" xfId="11484"/>
    <cellStyle name="20 % - Akzent5 11 2 3 2" xfId="11485"/>
    <cellStyle name="20 % - Akzent5 11 2 3 2 2" xfId="11486"/>
    <cellStyle name="20 % - Akzent5 11 2 3 2 3" xfId="11487"/>
    <cellStyle name="20 % - Akzent5 11 2 3 2 4" xfId="11488"/>
    <cellStyle name="20 % - Akzent5 11 2 3 2 5" xfId="11489"/>
    <cellStyle name="20 % - Akzent5 11 2 3 3" xfId="11490"/>
    <cellStyle name="20 % - Akzent5 11 2 3 4" xfId="11491"/>
    <cellStyle name="20 % - Akzent5 11 2 3 5" xfId="11492"/>
    <cellStyle name="20 % - Akzent5 11 2 3 6" xfId="11493"/>
    <cellStyle name="20 % - Akzent5 11 2 4" xfId="11494"/>
    <cellStyle name="20 % - Akzent5 11 2 4 2" xfId="11495"/>
    <cellStyle name="20 % - Akzent5 11 2 4 3" xfId="11496"/>
    <cellStyle name="20 % - Akzent5 11 2 4 4" xfId="11497"/>
    <cellStyle name="20 % - Akzent5 11 2 4 5" xfId="11498"/>
    <cellStyle name="20 % - Akzent5 11 2 5" xfId="11499"/>
    <cellStyle name="20 % - Akzent5 11 2 5 2" xfId="11500"/>
    <cellStyle name="20 % - Akzent5 11 2 5 3" xfId="11501"/>
    <cellStyle name="20 % - Akzent5 11 2 5 4" xfId="11502"/>
    <cellStyle name="20 % - Akzent5 11 2 5 5" xfId="11503"/>
    <cellStyle name="20 % - Akzent5 11 2 6" xfId="11504"/>
    <cellStyle name="20 % - Akzent5 11 2 7" xfId="11505"/>
    <cellStyle name="20 % - Akzent5 11 2 8" xfId="11506"/>
    <cellStyle name="20 % - Akzent5 11 2 9" xfId="11507"/>
    <cellStyle name="20 % - Akzent5 11 3" xfId="11508"/>
    <cellStyle name="20 % - Akzent5 11 3 2" xfId="11509"/>
    <cellStyle name="20 % - Akzent5 11 3 2 2" xfId="11510"/>
    <cellStyle name="20 % - Akzent5 11 3 2 2 2" xfId="11511"/>
    <cellStyle name="20 % - Akzent5 11 3 2 2 3" xfId="11512"/>
    <cellStyle name="20 % - Akzent5 11 3 2 2 4" xfId="11513"/>
    <cellStyle name="20 % - Akzent5 11 3 2 2 5" xfId="11514"/>
    <cellStyle name="20 % - Akzent5 11 3 2 3" xfId="11515"/>
    <cellStyle name="20 % - Akzent5 11 3 2 4" xfId="11516"/>
    <cellStyle name="20 % - Akzent5 11 3 2 5" xfId="11517"/>
    <cellStyle name="20 % - Akzent5 11 3 2 6" xfId="11518"/>
    <cellStyle name="20 % - Akzent5 11 3 3" xfId="11519"/>
    <cellStyle name="20 % - Akzent5 11 3 3 2" xfId="11520"/>
    <cellStyle name="20 % - Akzent5 11 3 3 3" xfId="11521"/>
    <cellStyle name="20 % - Akzent5 11 3 3 4" xfId="11522"/>
    <cellStyle name="20 % - Akzent5 11 3 3 5" xfId="11523"/>
    <cellStyle name="20 % - Akzent5 11 3 4" xfId="11524"/>
    <cellStyle name="20 % - Akzent5 11 3 4 2" xfId="11525"/>
    <cellStyle name="20 % - Akzent5 11 3 4 3" xfId="11526"/>
    <cellStyle name="20 % - Akzent5 11 3 4 4" xfId="11527"/>
    <cellStyle name="20 % - Akzent5 11 3 4 5" xfId="11528"/>
    <cellStyle name="20 % - Akzent5 11 3 5" xfId="11529"/>
    <cellStyle name="20 % - Akzent5 11 3 6" xfId="11530"/>
    <cellStyle name="20 % - Akzent5 11 3 7" xfId="11531"/>
    <cellStyle name="20 % - Akzent5 11 3 8" xfId="11532"/>
    <cellStyle name="20 % - Akzent5 11 4" xfId="11533"/>
    <cellStyle name="20 % - Akzent5 11 4 2" xfId="11534"/>
    <cellStyle name="20 % - Akzent5 11 4 2 2" xfId="11535"/>
    <cellStyle name="20 % - Akzent5 11 4 2 3" xfId="11536"/>
    <cellStyle name="20 % - Akzent5 11 4 2 4" xfId="11537"/>
    <cellStyle name="20 % - Akzent5 11 4 2 5" xfId="11538"/>
    <cellStyle name="20 % - Akzent5 11 4 3" xfId="11539"/>
    <cellStyle name="20 % - Akzent5 11 4 4" xfId="11540"/>
    <cellStyle name="20 % - Akzent5 11 4 5" xfId="11541"/>
    <cellStyle name="20 % - Akzent5 11 4 6" xfId="11542"/>
    <cellStyle name="20 % - Akzent5 11 5" xfId="11543"/>
    <cellStyle name="20 % - Akzent5 11 5 2" xfId="11544"/>
    <cellStyle name="20 % - Akzent5 11 5 3" xfId="11545"/>
    <cellStyle name="20 % - Akzent5 11 5 4" xfId="11546"/>
    <cellStyle name="20 % - Akzent5 11 5 5" xfId="11547"/>
    <cellStyle name="20 % - Akzent5 11 6" xfId="11548"/>
    <cellStyle name="20 % - Akzent5 11 6 2" xfId="11549"/>
    <cellStyle name="20 % - Akzent5 11 6 3" xfId="11550"/>
    <cellStyle name="20 % - Akzent5 11 6 4" xfId="11551"/>
    <cellStyle name="20 % - Akzent5 11 6 5" xfId="11552"/>
    <cellStyle name="20 % - Akzent5 11 7" xfId="11553"/>
    <cellStyle name="20 % - Akzent5 11 8" xfId="11554"/>
    <cellStyle name="20 % - Akzent5 11 9" xfId="11555"/>
    <cellStyle name="20 % - Akzent5 12" xfId="11556"/>
    <cellStyle name="20 % - Akzent5 12 2" xfId="11557"/>
    <cellStyle name="20 % - Akzent5 12 2 2" xfId="11558"/>
    <cellStyle name="20 % - Akzent5 12 2 2 2" xfId="11559"/>
    <cellStyle name="20 % - Akzent5 12 2 2 2 2" xfId="11560"/>
    <cellStyle name="20 % - Akzent5 12 2 2 2 3" xfId="11561"/>
    <cellStyle name="20 % - Akzent5 12 2 2 2 4" xfId="11562"/>
    <cellStyle name="20 % - Akzent5 12 2 2 2 5" xfId="11563"/>
    <cellStyle name="20 % - Akzent5 12 2 2 3" xfId="11564"/>
    <cellStyle name="20 % - Akzent5 12 2 2 4" xfId="11565"/>
    <cellStyle name="20 % - Akzent5 12 2 2 5" xfId="11566"/>
    <cellStyle name="20 % - Akzent5 12 2 2 6" xfId="11567"/>
    <cellStyle name="20 % - Akzent5 12 2 3" xfId="11568"/>
    <cellStyle name="20 % - Akzent5 12 2 3 2" xfId="11569"/>
    <cellStyle name="20 % - Akzent5 12 2 3 3" xfId="11570"/>
    <cellStyle name="20 % - Akzent5 12 2 3 4" xfId="11571"/>
    <cellStyle name="20 % - Akzent5 12 2 3 5" xfId="11572"/>
    <cellStyle name="20 % - Akzent5 12 2 4" xfId="11573"/>
    <cellStyle name="20 % - Akzent5 12 2 4 2" xfId="11574"/>
    <cellStyle name="20 % - Akzent5 12 2 4 3" xfId="11575"/>
    <cellStyle name="20 % - Akzent5 12 2 4 4" xfId="11576"/>
    <cellStyle name="20 % - Akzent5 12 2 4 5" xfId="11577"/>
    <cellStyle name="20 % - Akzent5 12 2 5" xfId="11578"/>
    <cellStyle name="20 % - Akzent5 12 2 6" xfId="11579"/>
    <cellStyle name="20 % - Akzent5 12 2 7" xfId="11580"/>
    <cellStyle name="20 % - Akzent5 12 2 8" xfId="11581"/>
    <cellStyle name="20 % - Akzent5 12 3" xfId="11582"/>
    <cellStyle name="20 % - Akzent5 12 3 2" xfId="11583"/>
    <cellStyle name="20 % - Akzent5 12 3 2 2" xfId="11584"/>
    <cellStyle name="20 % - Akzent5 12 3 2 3" xfId="11585"/>
    <cellStyle name="20 % - Akzent5 12 3 2 4" xfId="11586"/>
    <cellStyle name="20 % - Akzent5 12 3 2 5" xfId="11587"/>
    <cellStyle name="20 % - Akzent5 12 3 3" xfId="11588"/>
    <cellStyle name="20 % - Akzent5 12 3 4" xfId="11589"/>
    <cellStyle name="20 % - Akzent5 12 3 5" xfId="11590"/>
    <cellStyle name="20 % - Akzent5 12 3 6" xfId="11591"/>
    <cellStyle name="20 % - Akzent5 12 4" xfId="11592"/>
    <cellStyle name="20 % - Akzent5 12 4 2" xfId="11593"/>
    <cellStyle name="20 % - Akzent5 12 4 3" xfId="11594"/>
    <cellStyle name="20 % - Akzent5 12 4 4" xfId="11595"/>
    <cellStyle name="20 % - Akzent5 12 4 5" xfId="11596"/>
    <cellStyle name="20 % - Akzent5 12 5" xfId="11597"/>
    <cellStyle name="20 % - Akzent5 12 5 2" xfId="11598"/>
    <cellStyle name="20 % - Akzent5 12 5 3" xfId="11599"/>
    <cellStyle name="20 % - Akzent5 12 5 4" xfId="11600"/>
    <cellStyle name="20 % - Akzent5 12 5 5" xfId="11601"/>
    <cellStyle name="20 % - Akzent5 12 6" xfId="11602"/>
    <cellStyle name="20 % - Akzent5 12 7" xfId="11603"/>
    <cellStyle name="20 % - Akzent5 12 8" xfId="11604"/>
    <cellStyle name="20 % - Akzent5 12 9" xfId="11605"/>
    <cellStyle name="20 % - Akzent5 2" xfId="11606"/>
    <cellStyle name="20 % - Akzent5 2 10" xfId="11607"/>
    <cellStyle name="20 % - Akzent5 2 11" xfId="11608"/>
    <cellStyle name="20 % - Akzent5 2 12" xfId="11609"/>
    <cellStyle name="20 % - Akzent5 2 13" xfId="11610"/>
    <cellStyle name="20 % - Akzent5 2 14" xfId="11611"/>
    <cellStyle name="20 % - Akzent5 2 2" xfId="11612"/>
    <cellStyle name="20 % - Akzent5 2 3" xfId="11613"/>
    <cellStyle name="20 % - Akzent5 2 3 2" xfId="11614"/>
    <cellStyle name="20 % - Akzent5 2 3 2 2" xfId="11615"/>
    <cellStyle name="20 % - Akzent5 2 3 2 2 2" xfId="11616"/>
    <cellStyle name="20 % - Akzent5 2 3 2 2 2 2" xfId="11617"/>
    <cellStyle name="20 % - Akzent5 2 3 2 2 2 3" xfId="11618"/>
    <cellStyle name="20 % - Akzent5 2 3 2 2 2 4" xfId="11619"/>
    <cellStyle name="20 % - Akzent5 2 3 2 2 2 5" xfId="11620"/>
    <cellStyle name="20 % - Akzent5 2 3 2 2 3" xfId="11621"/>
    <cellStyle name="20 % - Akzent5 2 3 2 2 4" xfId="11622"/>
    <cellStyle name="20 % - Akzent5 2 3 2 2 5" xfId="11623"/>
    <cellStyle name="20 % - Akzent5 2 3 2 2 6" xfId="11624"/>
    <cellStyle name="20 % - Akzent5 2 3 2 3" xfId="11625"/>
    <cellStyle name="20 % - Akzent5 2 3 2 3 2" xfId="11626"/>
    <cellStyle name="20 % - Akzent5 2 3 2 3 3" xfId="11627"/>
    <cellStyle name="20 % - Akzent5 2 3 2 3 4" xfId="11628"/>
    <cellStyle name="20 % - Akzent5 2 3 2 3 5" xfId="11629"/>
    <cellStyle name="20 % - Akzent5 2 3 2 4" xfId="11630"/>
    <cellStyle name="20 % - Akzent5 2 3 2 4 2" xfId="11631"/>
    <cellStyle name="20 % - Akzent5 2 3 2 4 3" xfId="11632"/>
    <cellStyle name="20 % - Akzent5 2 3 2 4 4" xfId="11633"/>
    <cellStyle name="20 % - Akzent5 2 3 2 4 5" xfId="11634"/>
    <cellStyle name="20 % - Akzent5 2 3 2 5" xfId="11635"/>
    <cellStyle name="20 % - Akzent5 2 3 2 6" xfId="11636"/>
    <cellStyle name="20 % - Akzent5 2 3 2 7" xfId="11637"/>
    <cellStyle name="20 % - Akzent5 2 3 2 8" xfId="11638"/>
    <cellStyle name="20 % - Akzent5 2 3 3" xfId="11639"/>
    <cellStyle name="20 % - Akzent5 2 3 3 2" xfId="11640"/>
    <cellStyle name="20 % - Akzent5 2 3 3 2 2" xfId="11641"/>
    <cellStyle name="20 % - Akzent5 2 3 3 2 3" xfId="11642"/>
    <cellStyle name="20 % - Akzent5 2 3 3 2 4" xfId="11643"/>
    <cellStyle name="20 % - Akzent5 2 3 3 2 5" xfId="11644"/>
    <cellStyle name="20 % - Akzent5 2 3 3 3" xfId="11645"/>
    <cellStyle name="20 % - Akzent5 2 3 3 4" xfId="11646"/>
    <cellStyle name="20 % - Akzent5 2 3 3 5" xfId="11647"/>
    <cellStyle name="20 % - Akzent5 2 3 3 6" xfId="11648"/>
    <cellStyle name="20 % - Akzent5 2 3 4" xfId="11649"/>
    <cellStyle name="20 % - Akzent5 2 3 4 2" xfId="11650"/>
    <cellStyle name="20 % - Akzent5 2 3 4 3" xfId="11651"/>
    <cellStyle name="20 % - Akzent5 2 3 4 4" xfId="11652"/>
    <cellStyle name="20 % - Akzent5 2 3 4 5" xfId="11653"/>
    <cellStyle name="20 % - Akzent5 2 3 5" xfId="11654"/>
    <cellStyle name="20 % - Akzent5 2 3 5 2" xfId="11655"/>
    <cellStyle name="20 % - Akzent5 2 3 5 3" xfId="11656"/>
    <cellStyle name="20 % - Akzent5 2 3 5 4" xfId="11657"/>
    <cellStyle name="20 % - Akzent5 2 3 5 5" xfId="11658"/>
    <cellStyle name="20 % - Akzent5 2 3 6" xfId="11659"/>
    <cellStyle name="20 % - Akzent5 2 3 7" xfId="11660"/>
    <cellStyle name="20 % - Akzent5 2 3 8" xfId="11661"/>
    <cellStyle name="20 % - Akzent5 2 3 9" xfId="11662"/>
    <cellStyle name="20 % - Akzent5 2 4" xfId="11663"/>
    <cellStyle name="20 % - Akzent5 2 4 2" xfId="11664"/>
    <cellStyle name="20 % - Akzent5 2 4 2 2" xfId="11665"/>
    <cellStyle name="20 % - Akzent5 2 4 2 2 2" xfId="11666"/>
    <cellStyle name="20 % - Akzent5 2 4 2 2 2 2" xfId="11667"/>
    <cellStyle name="20 % - Akzent5 2 4 2 2 2 3" xfId="11668"/>
    <cellStyle name="20 % - Akzent5 2 4 2 2 2 4" xfId="11669"/>
    <cellStyle name="20 % - Akzent5 2 4 2 2 2 5" xfId="11670"/>
    <cellStyle name="20 % - Akzent5 2 4 2 2 3" xfId="11671"/>
    <cellStyle name="20 % - Akzent5 2 4 2 2 4" xfId="11672"/>
    <cellStyle name="20 % - Akzent5 2 4 2 2 5" xfId="11673"/>
    <cellStyle name="20 % - Akzent5 2 4 2 2 6" xfId="11674"/>
    <cellStyle name="20 % - Akzent5 2 4 2 3" xfId="11675"/>
    <cellStyle name="20 % - Akzent5 2 4 2 3 2" xfId="11676"/>
    <cellStyle name="20 % - Akzent5 2 4 2 3 3" xfId="11677"/>
    <cellStyle name="20 % - Akzent5 2 4 2 3 4" xfId="11678"/>
    <cellStyle name="20 % - Akzent5 2 4 2 3 5" xfId="11679"/>
    <cellStyle name="20 % - Akzent5 2 4 2 4" xfId="11680"/>
    <cellStyle name="20 % - Akzent5 2 4 2 4 2" xfId="11681"/>
    <cellStyle name="20 % - Akzent5 2 4 2 4 3" xfId="11682"/>
    <cellStyle name="20 % - Akzent5 2 4 2 4 4" xfId="11683"/>
    <cellStyle name="20 % - Akzent5 2 4 2 4 5" xfId="11684"/>
    <cellStyle name="20 % - Akzent5 2 4 2 5" xfId="11685"/>
    <cellStyle name="20 % - Akzent5 2 4 2 6" xfId="11686"/>
    <cellStyle name="20 % - Akzent5 2 4 2 7" xfId="11687"/>
    <cellStyle name="20 % - Akzent5 2 4 2 8" xfId="11688"/>
    <cellStyle name="20 % - Akzent5 2 4 3" xfId="11689"/>
    <cellStyle name="20 % - Akzent5 2 4 3 2" xfId="11690"/>
    <cellStyle name="20 % - Akzent5 2 4 3 2 2" xfId="11691"/>
    <cellStyle name="20 % - Akzent5 2 4 3 2 3" xfId="11692"/>
    <cellStyle name="20 % - Akzent5 2 4 3 2 4" xfId="11693"/>
    <cellStyle name="20 % - Akzent5 2 4 3 2 5" xfId="11694"/>
    <cellStyle name="20 % - Akzent5 2 4 3 3" xfId="11695"/>
    <cellStyle name="20 % - Akzent5 2 4 3 4" xfId="11696"/>
    <cellStyle name="20 % - Akzent5 2 4 3 5" xfId="11697"/>
    <cellStyle name="20 % - Akzent5 2 4 3 6" xfId="11698"/>
    <cellStyle name="20 % - Akzent5 2 4 4" xfId="11699"/>
    <cellStyle name="20 % - Akzent5 2 4 4 2" xfId="11700"/>
    <cellStyle name="20 % - Akzent5 2 4 4 3" xfId="11701"/>
    <cellStyle name="20 % - Akzent5 2 4 4 4" xfId="11702"/>
    <cellStyle name="20 % - Akzent5 2 4 4 5" xfId="11703"/>
    <cellStyle name="20 % - Akzent5 2 4 5" xfId="11704"/>
    <cellStyle name="20 % - Akzent5 2 4 5 2" xfId="11705"/>
    <cellStyle name="20 % - Akzent5 2 4 5 3" xfId="11706"/>
    <cellStyle name="20 % - Akzent5 2 4 5 4" xfId="11707"/>
    <cellStyle name="20 % - Akzent5 2 4 5 5" xfId="11708"/>
    <cellStyle name="20 % - Akzent5 2 4 6" xfId="11709"/>
    <cellStyle name="20 % - Akzent5 2 4 7" xfId="11710"/>
    <cellStyle name="20 % - Akzent5 2 4 8" xfId="11711"/>
    <cellStyle name="20 % - Akzent5 2 4 9" xfId="11712"/>
    <cellStyle name="20 % - Akzent5 2 5" xfId="11713"/>
    <cellStyle name="20 % - Akzent5 2 5 2" xfId="11714"/>
    <cellStyle name="20 % - Akzent5 2 5 2 2" xfId="11715"/>
    <cellStyle name="20 % - Akzent5 2 5 2 2 2" xfId="11716"/>
    <cellStyle name="20 % - Akzent5 2 5 2 2 2 2" xfId="11717"/>
    <cellStyle name="20 % - Akzent5 2 5 2 2 2 3" xfId="11718"/>
    <cellStyle name="20 % - Akzent5 2 5 2 2 2 4" xfId="11719"/>
    <cellStyle name="20 % - Akzent5 2 5 2 2 2 5" xfId="11720"/>
    <cellStyle name="20 % - Akzent5 2 5 2 2 3" xfId="11721"/>
    <cellStyle name="20 % - Akzent5 2 5 2 2 4" xfId="11722"/>
    <cellStyle name="20 % - Akzent5 2 5 2 2 5" xfId="11723"/>
    <cellStyle name="20 % - Akzent5 2 5 2 2 6" xfId="11724"/>
    <cellStyle name="20 % - Akzent5 2 5 2 3" xfId="11725"/>
    <cellStyle name="20 % - Akzent5 2 5 2 3 2" xfId="11726"/>
    <cellStyle name="20 % - Akzent5 2 5 2 3 3" xfId="11727"/>
    <cellStyle name="20 % - Akzent5 2 5 2 3 4" xfId="11728"/>
    <cellStyle name="20 % - Akzent5 2 5 2 3 5" xfId="11729"/>
    <cellStyle name="20 % - Akzent5 2 5 2 4" xfId="11730"/>
    <cellStyle name="20 % - Akzent5 2 5 2 4 2" xfId="11731"/>
    <cellStyle name="20 % - Akzent5 2 5 2 4 3" xfId="11732"/>
    <cellStyle name="20 % - Akzent5 2 5 2 4 4" xfId="11733"/>
    <cellStyle name="20 % - Akzent5 2 5 2 4 5" xfId="11734"/>
    <cellStyle name="20 % - Akzent5 2 5 2 5" xfId="11735"/>
    <cellStyle name="20 % - Akzent5 2 5 2 6" xfId="11736"/>
    <cellStyle name="20 % - Akzent5 2 5 2 7" xfId="11737"/>
    <cellStyle name="20 % - Akzent5 2 5 2 8" xfId="11738"/>
    <cellStyle name="20 % - Akzent5 2 5 3" xfId="11739"/>
    <cellStyle name="20 % - Akzent5 2 5 3 2" xfId="11740"/>
    <cellStyle name="20 % - Akzent5 2 5 3 2 2" xfId="11741"/>
    <cellStyle name="20 % - Akzent5 2 5 3 2 3" xfId="11742"/>
    <cellStyle name="20 % - Akzent5 2 5 3 2 4" xfId="11743"/>
    <cellStyle name="20 % - Akzent5 2 5 3 2 5" xfId="11744"/>
    <cellStyle name="20 % - Akzent5 2 5 3 3" xfId="11745"/>
    <cellStyle name="20 % - Akzent5 2 5 3 4" xfId="11746"/>
    <cellStyle name="20 % - Akzent5 2 5 3 5" xfId="11747"/>
    <cellStyle name="20 % - Akzent5 2 5 3 6" xfId="11748"/>
    <cellStyle name="20 % - Akzent5 2 5 4" xfId="11749"/>
    <cellStyle name="20 % - Akzent5 2 5 4 2" xfId="11750"/>
    <cellStyle name="20 % - Akzent5 2 5 4 3" xfId="11751"/>
    <cellStyle name="20 % - Akzent5 2 5 4 4" xfId="11752"/>
    <cellStyle name="20 % - Akzent5 2 5 4 5" xfId="11753"/>
    <cellStyle name="20 % - Akzent5 2 5 5" xfId="11754"/>
    <cellStyle name="20 % - Akzent5 2 5 5 2" xfId="11755"/>
    <cellStyle name="20 % - Akzent5 2 5 5 3" xfId="11756"/>
    <cellStyle name="20 % - Akzent5 2 5 5 4" xfId="11757"/>
    <cellStyle name="20 % - Akzent5 2 5 5 5" xfId="11758"/>
    <cellStyle name="20 % - Akzent5 2 5 6" xfId="11759"/>
    <cellStyle name="20 % - Akzent5 2 5 7" xfId="11760"/>
    <cellStyle name="20 % - Akzent5 2 5 8" xfId="11761"/>
    <cellStyle name="20 % - Akzent5 2 5 9" xfId="11762"/>
    <cellStyle name="20 % - Akzent5 2 6" xfId="11763"/>
    <cellStyle name="20 % - Akzent5 2 6 2" xfId="11764"/>
    <cellStyle name="20 % - Akzent5 2 6 2 2" xfId="11765"/>
    <cellStyle name="20 % - Akzent5 2 6 2 2 2" xfId="11766"/>
    <cellStyle name="20 % - Akzent5 2 6 2 2 3" xfId="11767"/>
    <cellStyle name="20 % - Akzent5 2 6 2 2 4" xfId="11768"/>
    <cellStyle name="20 % - Akzent5 2 6 2 2 5" xfId="11769"/>
    <cellStyle name="20 % - Akzent5 2 6 2 3" xfId="11770"/>
    <cellStyle name="20 % - Akzent5 2 6 2 4" xfId="11771"/>
    <cellStyle name="20 % - Akzent5 2 6 2 5" xfId="11772"/>
    <cellStyle name="20 % - Akzent5 2 6 2 6" xfId="11773"/>
    <cellStyle name="20 % - Akzent5 2 6 3" xfId="11774"/>
    <cellStyle name="20 % - Akzent5 2 6 3 2" xfId="11775"/>
    <cellStyle name="20 % - Akzent5 2 6 3 3" xfId="11776"/>
    <cellStyle name="20 % - Akzent5 2 6 3 4" xfId="11777"/>
    <cellStyle name="20 % - Akzent5 2 6 3 5" xfId="11778"/>
    <cellStyle name="20 % - Akzent5 2 6 4" xfId="11779"/>
    <cellStyle name="20 % - Akzent5 2 6 4 2" xfId="11780"/>
    <cellStyle name="20 % - Akzent5 2 6 4 3" xfId="11781"/>
    <cellStyle name="20 % - Akzent5 2 6 4 4" xfId="11782"/>
    <cellStyle name="20 % - Akzent5 2 6 4 5" xfId="11783"/>
    <cellStyle name="20 % - Akzent5 2 6 5" xfId="11784"/>
    <cellStyle name="20 % - Akzent5 2 6 6" xfId="11785"/>
    <cellStyle name="20 % - Akzent5 2 6 7" xfId="11786"/>
    <cellStyle name="20 % - Akzent5 2 6 8" xfId="11787"/>
    <cellStyle name="20 % - Akzent5 2 7" xfId="11788"/>
    <cellStyle name="20 % - Akzent5 2 7 2" xfId="11789"/>
    <cellStyle name="20 % - Akzent5 2 7 2 2" xfId="11790"/>
    <cellStyle name="20 % - Akzent5 2 7 2 3" xfId="11791"/>
    <cellStyle name="20 % - Akzent5 2 7 2 4" xfId="11792"/>
    <cellStyle name="20 % - Akzent5 2 7 2 5" xfId="11793"/>
    <cellStyle name="20 % - Akzent5 2 7 3" xfId="11794"/>
    <cellStyle name="20 % - Akzent5 2 7 4" xfId="11795"/>
    <cellStyle name="20 % - Akzent5 2 7 5" xfId="11796"/>
    <cellStyle name="20 % - Akzent5 2 7 6" xfId="11797"/>
    <cellStyle name="20 % - Akzent5 2 8" xfId="11798"/>
    <cellStyle name="20 % - Akzent5 2 8 2" xfId="11799"/>
    <cellStyle name="20 % - Akzent5 2 8 3" xfId="11800"/>
    <cellStyle name="20 % - Akzent5 2 8 4" xfId="11801"/>
    <cellStyle name="20 % - Akzent5 2 8 5" xfId="11802"/>
    <cellStyle name="20 % - Akzent5 2 9" xfId="11803"/>
    <cellStyle name="20 % - Akzent5 2 9 2" xfId="11804"/>
    <cellStyle name="20 % - Akzent5 2 9 3" xfId="11805"/>
    <cellStyle name="20 % - Akzent5 2 9 4" xfId="11806"/>
    <cellStyle name="20 % - Akzent5 2 9 5" xfId="11807"/>
    <cellStyle name="20 % - Akzent5 3" xfId="11808"/>
    <cellStyle name="20 % - Akzent5 3 2" xfId="11809"/>
    <cellStyle name="20 % - Akzent5 3 2 2" xfId="11810"/>
    <cellStyle name="20 % - Akzent5 3 2 2 2" xfId="11811"/>
    <cellStyle name="20 % - Akzent5 3 2 2 2 2" xfId="11812"/>
    <cellStyle name="20 % - Akzent5 3 2 2 2 2 2" xfId="11813"/>
    <cellStyle name="20 % - Akzent5 3 2 2 2 2 2 2" xfId="11814"/>
    <cellStyle name="20 % - Akzent5 3 2 2 2 2 2 2 2" xfId="11815"/>
    <cellStyle name="20 % - Akzent5 3 2 2 2 2 2 2 2 2" xfId="11816"/>
    <cellStyle name="20 % - Akzent5 3 2 2 2 2 2 2 2 3" xfId="11817"/>
    <cellStyle name="20 % - Akzent5 3 2 2 2 2 2 2 2 4" xfId="11818"/>
    <cellStyle name="20 % - Akzent5 3 2 2 2 2 2 2 2 5" xfId="11819"/>
    <cellStyle name="20 % - Akzent5 3 2 2 2 2 2 2 3" xfId="11820"/>
    <cellStyle name="20 % - Akzent5 3 2 2 2 2 2 2 4" xfId="11821"/>
    <cellStyle name="20 % - Akzent5 3 2 2 2 2 2 2 5" xfId="11822"/>
    <cellStyle name="20 % - Akzent5 3 2 2 2 2 2 2 6" xfId="11823"/>
    <cellStyle name="20 % - Akzent5 3 2 2 2 2 2 3" xfId="11824"/>
    <cellStyle name="20 % - Akzent5 3 2 2 2 2 2 3 2" xfId="11825"/>
    <cellStyle name="20 % - Akzent5 3 2 2 2 2 2 3 3" xfId="11826"/>
    <cellStyle name="20 % - Akzent5 3 2 2 2 2 2 3 4" xfId="11827"/>
    <cellStyle name="20 % - Akzent5 3 2 2 2 2 2 3 5" xfId="11828"/>
    <cellStyle name="20 % - Akzent5 3 2 2 2 2 2 4" xfId="11829"/>
    <cellStyle name="20 % - Akzent5 3 2 2 2 2 2 4 2" xfId="11830"/>
    <cellStyle name="20 % - Akzent5 3 2 2 2 2 2 4 3" xfId="11831"/>
    <cellStyle name="20 % - Akzent5 3 2 2 2 2 2 4 4" xfId="11832"/>
    <cellStyle name="20 % - Akzent5 3 2 2 2 2 2 4 5" xfId="11833"/>
    <cellStyle name="20 % - Akzent5 3 2 2 2 2 2 5" xfId="11834"/>
    <cellStyle name="20 % - Akzent5 3 2 2 2 2 2 6" xfId="11835"/>
    <cellStyle name="20 % - Akzent5 3 2 2 2 2 2 7" xfId="11836"/>
    <cellStyle name="20 % - Akzent5 3 2 2 2 2 2 8" xfId="11837"/>
    <cellStyle name="20 % - Akzent5 3 2 2 2 2 3" xfId="11838"/>
    <cellStyle name="20 % - Akzent5 3 2 2 2 2 3 2" xfId="11839"/>
    <cellStyle name="20 % - Akzent5 3 2 2 2 2 3 2 2" xfId="11840"/>
    <cellStyle name="20 % - Akzent5 3 2 2 2 2 3 2 3" xfId="11841"/>
    <cellStyle name="20 % - Akzent5 3 2 2 2 2 3 2 4" xfId="11842"/>
    <cellStyle name="20 % - Akzent5 3 2 2 2 2 3 2 5" xfId="11843"/>
    <cellStyle name="20 % - Akzent5 3 2 2 2 2 3 3" xfId="11844"/>
    <cellStyle name="20 % - Akzent5 3 2 2 2 2 3 4" xfId="11845"/>
    <cellStyle name="20 % - Akzent5 3 2 2 2 2 3 5" xfId="11846"/>
    <cellStyle name="20 % - Akzent5 3 2 2 2 2 3 6" xfId="11847"/>
    <cellStyle name="20 % - Akzent5 3 2 2 2 2 4" xfId="11848"/>
    <cellStyle name="20 % - Akzent5 3 2 2 2 2 4 2" xfId="11849"/>
    <cellStyle name="20 % - Akzent5 3 2 2 2 2 4 3" xfId="11850"/>
    <cellStyle name="20 % - Akzent5 3 2 2 2 2 4 4" xfId="11851"/>
    <cellStyle name="20 % - Akzent5 3 2 2 2 2 4 5" xfId="11852"/>
    <cellStyle name="20 % - Akzent5 3 2 2 2 2 5" xfId="11853"/>
    <cellStyle name="20 % - Akzent5 3 2 2 2 2 5 2" xfId="11854"/>
    <cellStyle name="20 % - Akzent5 3 2 2 2 2 5 3" xfId="11855"/>
    <cellStyle name="20 % - Akzent5 3 2 2 2 2 5 4" xfId="11856"/>
    <cellStyle name="20 % - Akzent5 3 2 2 2 2 5 5" xfId="11857"/>
    <cellStyle name="20 % - Akzent5 3 2 2 2 2 6" xfId="11858"/>
    <cellStyle name="20 % - Akzent5 3 2 2 2 2 7" xfId="11859"/>
    <cellStyle name="20 % - Akzent5 3 2 2 2 2 8" xfId="11860"/>
    <cellStyle name="20 % - Akzent5 3 2 2 2 2 9" xfId="11861"/>
    <cellStyle name="20 % - Akzent5 3 2 2 2 3" xfId="11862"/>
    <cellStyle name="20 % - Akzent5 3 2 2 2 3 2" xfId="11863"/>
    <cellStyle name="20 % - Akzent5 3 2 2 2 3 2 2" xfId="11864"/>
    <cellStyle name="20 % - Akzent5 3 2 2 2 3 2 2 2" xfId="11865"/>
    <cellStyle name="20 % - Akzent5 3 2 2 2 3 2 2 2 2" xfId="11866"/>
    <cellStyle name="20 % - Akzent5 3 2 2 2 3 2 2 2 3" xfId="11867"/>
    <cellStyle name="20 % - Akzent5 3 2 2 2 3 2 2 2 4" xfId="11868"/>
    <cellStyle name="20 % - Akzent5 3 2 2 2 3 2 2 2 5" xfId="11869"/>
    <cellStyle name="20 % - Akzent5 3 2 2 2 3 2 2 3" xfId="11870"/>
    <cellStyle name="20 % - Akzent5 3 2 2 2 3 2 2 4" xfId="11871"/>
    <cellStyle name="20 % - Akzent5 3 2 2 2 3 2 2 5" xfId="11872"/>
    <cellStyle name="20 % - Akzent5 3 2 2 2 3 2 2 6" xfId="11873"/>
    <cellStyle name="20 % - Akzent5 3 2 2 2 3 2 3" xfId="11874"/>
    <cellStyle name="20 % - Akzent5 3 2 2 2 3 2 3 2" xfId="11875"/>
    <cellStyle name="20 % - Akzent5 3 2 2 2 3 2 3 3" xfId="11876"/>
    <cellStyle name="20 % - Akzent5 3 2 2 2 3 2 3 4" xfId="11877"/>
    <cellStyle name="20 % - Akzent5 3 2 2 2 3 2 3 5" xfId="11878"/>
    <cellStyle name="20 % - Akzent5 3 2 2 2 3 2 4" xfId="11879"/>
    <cellStyle name="20 % - Akzent5 3 2 2 2 3 2 4 2" xfId="11880"/>
    <cellStyle name="20 % - Akzent5 3 2 2 2 3 2 4 3" xfId="11881"/>
    <cellStyle name="20 % - Akzent5 3 2 2 2 3 2 4 4" xfId="11882"/>
    <cellStyle name="20 % - Akzent5 3 2 2 2 3 2 4 5" xfId="11883"/>
    <cellStyle name="20 % - Akzent5 3 2 2 2 3 2 5" xfId="11884"/>
    <cellStyle name="20 % - Akzent5 3 2 2 2 3 2 6" xfId="11885"/>
    <cellStyle name="20 % - Akzent5 3 2 2 2 3 2 7" xfId="11886"/>
    <cellStyle name="20 % - Akzent5 3 2 2 2 3 2 8" xfId="11887"/>
    <cellStyle name="20 % - Akzent5 3 2 2 2 3 3" xfId="11888"/>
    <cellStyle name="20 % - Akzent5 3 2 2 2 3 3 2" xfId="11889"/>
    <cellStyle name="20 % - Akzent5 3 2 2 2 3 3 2 2" xfId="11890"/>
    <cellStyle name="20 % - Akzent5 3 2 2 2 3 3 2 3" xfId="11891"/>
    <cellStyle name="20 % - Akzent5 3 2 2 2 3 3 2 4" xfId="11892"/>
    <cellStyle name="20 % - Akzent5 3 2 2 2 3 3 2 5" xfId="11893"/>
    <cellStyle name="20 % - Akzent5 3 2 2 2 3 3 3" xfId="11894"/>
    <cellStyle name="20 % - Akzent5 3 2 2 2 3 3 4" xfId="11895"/>
    <cellStyle name="20 % - Akzent5 3 2 2 2 3 3 5" xfId="11896"/>
    <cellStyle name="20 % - Akzent5 3 2 2 2 3 3 6" xfId="11897"/>
    <cellStyle name="20 % - Akzent5 3 2 2 2 3 4" xfId="11898"/>
    <cellStyle name="20 % - Akzent5 3 2 2 2 3 4 2" xfId="11899"/>
    <cellStyle name="20 % - Akzent5 3 2 2 2 3 4 3" xfId="11900"/>
    <cellStyle name="20 % - Akzent5 3 2 2 2 3 4 4" xfId="11901"/>
    <cellStyle name="20 % - Akzent5 3 2 2 2 3 4 5" xfId="11902"/>
    <cellStyle name="20 % - Akzent5 3 2 2 2 3 5" xfId="11903"/>
    <cellStyle name="20 % - Akzent5 3 2 2 2 3 5 2" xfId="11904"/>
    <cellStyle name="20 % - Akzent5 3 2 2 2 3 5 3" xfId="11905"/>
    <cellStyle name="20 % - Akzent5 3 2 2 2 3 5 4" xfId="11906"/>
    <cellStyle name="20 % - Akzent5 3 2 2 2 3 5 5" xfId="11907"/>
    <cellStyle name="20 % - Akzent5 3 2 2 2 3 6" xfId="11908"/>
    <cellStyle name="20 % - Akzent5 3 2 2 2 3 7" xfId="11909"/>
    <cellStyle name="20 % - Akzent5 3 2 2 2 3 8" xfId="11910"/>
    <cellStyle name="20 % - Akzent5 3 2 2 2 3 9" xfId="11911"/>
    <cellStyle name="20 % - Akzent5 3 2 2 3" xfId="11912"/>
    <cellStyle name="20 % - Akzent5 3 2 2 3 2" xfId="11913"/>
    <cellStyle name="20 % - Akzent5 3 2 2 3 2 2" xfId="11914"/>
    <cellStyle name="20 % - Akzent5 3 2 2 3 2 2 2" xfId="11915"/>
    <cellStyle name="20 % - Akzent5 3 2 2 3 2 2 2 2" xfId="11916"/>
    <cellStyle name="20 % - Akzent5 3 2 2 3 2 2 2 3" xfId="11917"/>
    <cellStyle name="20 % - Akzent5 3 2 2 3 2 2 2 4" xfId="11918"/>
    <cellStyle name="20 % - Akzent5 3 2 2 3 2 2 2 5" xfId="11919"/>
    <cellStyle name="20 % - Akzent5 3 2 2 3 2 2 3" xfId="11920"/>
    <cellStyle name="20 % - Akzent5 3 2 2 3 2 2 4" xfId="11921"/>
    <cellStyle name="20 % - Akzent5 3 2 2 3 2 2 5" xfId="11922"/>
    <cellStyle name="20 % - Akzent5 3 2 2 3 2 2 6" xfId="11923"/>
    <cellStyle name="20 % - Akzent5 3 2 2 3 2 3" xfId="11924"/>
    <cellStyle name="20 % - Akzent5 3 2 2 3 2 3 2" xfId="11925"/>
    <cellStyle name="20 % - Akzent5 3 2 2 3 2 3 3" xfId="11926"/>
    <cellStyle name="20 % - Akzent5 3 2 2 3 2 3 4" xfId="11927"/>
    <cellStyle name="20 % - Akzent5 3 2 2 3 2 3 5" xfId="11928"/>
    <cellStyle name="20 % - Akzent5 3 2 2 3 2 4" xfId="11929"/>
    <cellStyle name="20 % - Akzent5 3 2 2 3 2 4 2" xfId="11930"/>
    <cellStyle name="20 % - Akzent5 3 2 2 3 2 4 3" xfId="11931"/>
    <cellStyle name="20 % - Akzent5 3 2 2 3 2 4 4" xfId="11932"/>
    <cellStyle name="20 % - Akzent5 3 2 2 3 2 4 5" xfId="11933"/>
    <cellStyle name="20 % - Akzent5 3 2 2 3 2 5" xfId="11934"/>
    <cellStyle name="20 % - Akzent5 3 2 2 3 2 6" xfId="11935"/>
    <cellStyle name="20 % - Akzent5 3 2 2 3 2 7" xfId="11936"/>
    <cellStyle name="20 % - Akzent5 3 2 2 3 2 8" xfId="11937"/>
    <cellStyle name="20 % - Akzent5 3 2 2 3 3" xfId="11938"/>
    <cellStyle name="20 % - Akzent5 3 2 2 3 3 2" xfId="11939"/>
    <cellStyle name="20 % - Akzent5 3 2 2 3 3 2 2" xfId="11940"/>
    <cellStyle name="20 % - Akzent5 3 2 2 3 3 2 3" xfId="11941"/>
    <cellStyle name="20 % - Akzent5 3 2 2 3 3 2 4" xfId="11942"/>
    <cellStyle name="20 % - Akzent5 3 2 2 3 3 2 5" xfId="11943"/>
    <cellStyle name="20 % - Akzent5 3 2 2 3 3 3" xfId="11944"/>
    <cellStyle name="20 % - Akzent5 3 2 2 3 3 4" xfId="11945"/>
    <cellStyle name="20 % - Akzent5 3 2 2 3 3 5" xfId="11946"/>
    <cellStyle name="20 % - Akzent5 3 2 2 3 3 6" xfId="11947"/>
    <cellStyle name="20 % - Akzent5 3 2 2 3 4" xfId="11948"/>
    <cellStyle name="20 % - Akzent5 3 2 2 3 4 2" xfId="11949"/>
    <cellStyle name="20 % - Akzent5 3 2 2 3 4 3" xfId="11950"/>
    <cellStyle name="20 % - Akzent5 3 2 2 3 4 4" xfId="11951"/>
    <cellStyle name="20 % - Akzent5 3 2 2 3 4 5" xfId="11952"/>
    <cellStyle name="20 % - Akzent5 3 2 2 3 5" xfId="11953"/>
    <cellStyle name="20 % - Akzent5 3 2 2 3 5 2" xfId="11954"/>
    <cellStyle name="20 % - Akzent5 3 2 2 3 5 3" xfId="11955"/>
    <cellStyle name="20 % - Akzent5 3 2 2 3 5 4" xfId="11956"/>
    <cellStyle name="20 % - Akzent5 3 2 2 3 5 5" xfId="11957"/>
    <cellStyle name="20 % - Akzent5 3 2 2 3 6" xfId="11958"/>
    <cellStyle name="20 % - Akzent5 3 2 2 3 7" xfId="11959"/>
    <cellStyle name="20 % - Akzent5 3 2 2 3 8" xfId="11960"/>
    <cellStyle name="20 % - Akzent5 3 2 2 3 9" xfId="11961"/>
    <cellStyle name="20 % - Akzent5 3 2 2 4" xfId="11962"/>
    <cellStyle name="20 % - Akzent5 3 2 2 4 2" xfId="11963"/>
    <cellStyle name="20 % - Akzent5 3 2 2 4 2 2" xfId="11964"/>
    <cellStyle name="20 % - Akzent5 3 2 2 4 2 2 2" xfId="11965"/>
    <cellStyle name="20 % - Akzent5 3 2 2 4 2 2 2 2" xfId="11966"/>
    <cellStyle name="20 % - Akzent5 3 2 2 4 2 2 2 3" xfId="11967"/>
    <cellStyle name="20 % - Akzent5 3 2 2 4 2 2 2 4" xfId="11968"/>
    <cellStyle name="20 % - Akzent5 3 2 2 4 2 2 2 5" xfId="11969"/>
    <cellStyle name="20 % - Akzent5 3 2 2 4 2 2 3" xfId="11970"/>
    <cellStyle name="20 % - Akzent5 3 2 2 4 2 2 4" xfId="11971"/>
    <cellStyle name="20 % - Akzent5 3 2 2 4 2 2 5" xfId="11972"/>
    <cellStyle name="20 % - Akzent5 3 2 2 4 2 2 6" xfId="11973"/>
    <cellStyle name="20 % - Akzent5 3 2 2 4 2 3" xfId="11974"/>
    <cellStyle name="20 % - Akzent5 3 2 2 4 2 3 2" xfId="11975"/>
    <cellStyle name="20 % - Akzent5 3 2 2 4 2 3 3" xfId="11976"/>
    <cellStyle name="20 % - Akzent5 3 2 2 4 2 3 4" xfId="11977"/>
    <cellStyle name="20 % - Akzent5 3 2 2 4 2 3 5" xfId="11978"/>
    <cellStyle name="20 % - Akzent5 3 2 2 4 2 4" xfId="11979"/>
    <cellStyle name="20 % - Akzent5 3 2 2 4 2 4 2" xfId="11980"/>
    <cellStyle name="20 % - Akzent5 3 2 2 4 2 4 3" xfId="11981"/>
    <cellStyle name="20 % - Akzent5 3 2 2 4 2 4 4" xfId="11982"/>
    <cellStyle name="20 % - Akzent5 3 2 2 4 2 4 5" xfId="11983"/>
    <cellStyle name="20 % - Akzent5 3 2 2 4 2 5" xfId="11984"/>
    <cellStyle name="20 % - Akzent5 3 2 2 4 2 6" xfId="11985"/>
    <cellStyle name="20 % - Akzent5 3 2 2 4 2 7" xfId="11986"/>
    <cellStyle name="20 % - Akzent5 3 2 2 4 2 8" xfId="11987"/>
    <cellStyle name="20 % - Akzent5 3 2 2 4 3" xfId="11988"/>
    <cellStyle name="20 % - Akzent5 3 2 2 4 3 2" xfId="11989"/>
    <cellStyle name="20 % - Akzent5 3 2 2 4 3 2 2" xfId="11990"/>
    <cellStyle name="20 % - Akzent5 3 2 2 4 3 2 3" xfId="11991"/>
    <cellStyle name="20 % - Akzent5 3 2 2 4 3 2 4" xfId="11992"/>
    <cellStyle name="20 % - Akzent5 3 2 2 4 3 2 5" xfId="11993"/>
    <cellStyle name="20 % - Akzent5 3 2 2 4 3 3" xfId="11994"/>
    <cellStyle name="20 % - Akzent5 3 2 2 4 3 4" xfId="11995"/>
    <cellStyle name="20 % - Akzent5 3 2 2 4 3 5" xfId="11996"/>
    <cellStyle name="20 % - Akzent5 3 2 2 4 3 6" xfId="11997"/>
    <cellStyle name="20 % - Akzent5 3 2 2 4 4" xfId="11998"/>
    <cellStyle name="20 % - Akzent5 3 2 2 4 4 2" xfId="11999"/>
    <cellStyle name="20 % - Akzent5 3 2 2 4 4 3" xfId="12000"/>
    <cellStyle name="20 % - Akzent5 3 2 2 4 4 4" xfId="12001"/>
    <cellStyle name="20 % - Akzent5 3 2 2 4 4 5" xfId="12002"/>
    <cellStyle name="20 % - Akzent5 3 2 2 4 5" xfId="12003"/>
    <cellStyle name="20 % - Akzent5 3 2 2 4 5 2" xfId="12004"/>
    <cellStyle name="20 % - Akzent5 3 2 2 4 5 3" xfId="12005"/>
    <cellStyle name="20 % - Akzent5 3 2 2 4 5 4" xfId="12006"/>
    <cellStyle name="20 % - Akzent5 3 2 2 4 5 5" xfId="12007"/>
    <cellStyle name="20 % - Akzent5 3 2 2 4 6" xfId="12008"/>
    <cellStyle name="20 % - Akzent5 3 2 2 4 7" xfId="12009"/>
    <cellStyle name="20 % - Akzent5 3 2 2 4 8" xfId="12010"/>
    <cellStyle name="20 % - Akzent5 3 2 2 4 9" xfId="12011"/>
    <cellStyle name="20 % - Akzent5 3 2 3" xfId="12012"/>
    <cellStyle name="20 % - Akzent5 3 2 3 2" xfId="12013"/>
    <cellStyle name="20 % - Akzent5 3 2 3 2 2" xfId="12014"/>
    <cellStyle name="20 % - Akzent5 3 2 3 2 2 2" xfId="12015"/>
    <cellStyle name="20 % - Akzent5 3 2 3 2 2 2 2" xfId="12016"/>
    <cellStyle name="20 % - Akzent5 3 2 3 2 2 2 2 2" xfId="12017"/>
    <cellStyle name="20 % - Akzent5 3 2 3 2 2 2 2 2 2" xfId="12018"/>
    <cellStyle name="20 % - Akzent5 3 2 3 2 2 2 2 2 3" xfId="12019"/>
    <cellStyle name="20 % - Akzent5 3 2 3 2 2 2 2 2 4" xfId="12020"/>
    <cellStyle name="20 % - Akzent5 3 2 3 2 2 2 2 2 5" xfId="12021"/>
    <cellStyle name="20 % - Akzent5 3 2 3 2 2 2 2 3" xfId="12022"/>
    <cellStyle name="20 % - Akzent5 3 2 3 2 2 2 2 4" xfId="12023"/>
    <cellStyle name="20 % - Akzent5 3 2 3 2 2 2 2 5" xfId="12024"/>
    <cellStyle name="20 % - Akzent5 3 2 3 2 2 2 2 6" xfId="12025"/>
    <cellStyle name="20 % - Akzent5 3 2 3 2 2 2 3" xfId="12026"/>
    <cellStyle name="20 % - Akzent5 3 2 3 2 2 2 3 2" xfId="12027"/>
    <cellStyle name="20 % - Akzent5 3 2 3 2 2 2 3 3" xfId="12028"/>
    <cellStyle name="20 % - Akzent5 3 2 3 2 2 2 3 4" xfId="12029"/>
    <cellStyle name="20 % - Akzent5 3 2 3 2 2 2 3 5" xfId="12030"/>
    <cellStyle name="20 % - Akzent5 3 2 3 2 2 2 4" xfId="12031"/>
    <cellStyle name="20 % - Akzent5 3 2 3 2 2 2 4 2" xfId="12032"/>
    <cellStyle name="20 % - Akzent5 3 2 3 2 2 2 4 3" xfId="12033"/>
    <cellStyle name="20 % - Akzent5 3 2 3 2 2 2 4 4" xfId="12034"/>
    <cellStyle name="20 % - Akzent5 3 2 3 2 2 2 4 5" xfId="12035"/>
    <cellStyle name="20 % - Akzent5 3 2 3 2 2 2 5" xfId="12036"/>
    <cellStyle name="20 % - Akzent5 3 2 3 2 2 2 6" xfId="12037"/>
    <cellStyle name="20 % - Akzent5 3 2 3 2 2 2 7" xfId="12038"/>
    <cellStyle name="20 % - Akzent5 3 2 3 2 2 2 8" xfId="12039"/>
    <cellStyle name="20 % - Akzent5 3 2 3 2 2 3" xfId="12040"/>
    <cellStyle name="20 % - Akzent5 3 2 3 2 2 3 2" xfId="12041"/>
    <cellStyle name="20 % - Akzent5 3 2 3 2 2 3 2 2" xfId="12042"/>
    <cellStyle name="20 % - Akzent5 3 2 3 2 2 3 2 3" xfId="12043"/>
    <cellStyle name="20 % - Akzent5 3 2 3 2 2 3 2 4" xfId="12044"/>
    <cellStyle name="20 % - Akzent5 3 2 3 2 2 3 2 5" xfId="12045"/>
    <cellStyle name="20 % - Akzent5 3 2 3 2 2 3 3" xfId="12046"/>
    <cellStyle name="20 % - Akzent5 3 2 3 2 2 3 4" xfId="12047"/>
    <cellStyle name="20 % - Akzent5 3 2 3 2 2 3 5" xfId="12048"/>
    <cellStyle name="20 % - Akzent5 3 2 3 2 2 3 6" xfId="12049"/>
    <cellStyle name="20 % - Akzent5 3 2 3 2 2 4" xfId="12050"/>
    <cellStyle name="20 % - Akzent5 3 2 3 2 2 4 2" xfId="12051"/>
    <cellStyle name="20 % - Akzent5 3 2 3 2 2 4 3" xfId="12052"/>
    <cellStyle name="20 % - Akzent5 3 2 3 2 2 4 4" xfId="12053"/>
    <cellStyle name="20 % - Akzent5 3 2 3 2 2 4 5" xfId="12054"/>
    <cellStyle name="20 % - Akzent5 3 2 3 2 2 5" xfId="12055"/>
    <cellStyle name="20 % - Akzent5 3 2 3 2 2 5 2" xfId="12056"/>
    <cellStyle name="20 % - Akzent5 3 2 3 2 2 5 3" xfId="12057"/>
    <cellStyle name="20 % - Akzent5 3 2 3 2 2 5 4" xfId="12058"/>
    <cellStyle name="20 % - Akzent5 3 2 3 2 2 5 5" xfId="12059"/>
    <cellStyle name="20 % - Akzent5 3 2 3 2 2 6" xfId="12060"/>
    <cellStyle name="20 % - Akzent5 3 2 3 2 2 7" xfId="12061"/>
    <cellStyle name="20 % - Akzent5 3 2 3 2 2 8" xfId="12062"/>
    <cellStyle name="20 % - Akzent5 3 2 3 2 2 9" xfId="12063"/>
    <cellStyle name="20 % - Akzent5 3 2 3 3" xfId="12064"/>
    <cellStyle name="20 % - Akzent5 3 2 3 3 2" xfId="12065"/>
    <cellStyle name="20 % - Akzent5 3 2 3 3 2 2" xfId="12066"/>
    <cellStyle name="20 % - Akzent5 3 2 3 3 2 2 2" xfId="12067"/>
    <cellStyle name="20 % - Akzent5 3 2 3 3 2 2 2 2" xfId="12068"/>
    <cellStyle name="20 % - Akzent5 3 2 3 3 2 2 2 3" xfId="12069"/>
    <cellStyle name="20 % - Akzent5 3 2 3 3 2 2 2 4" xfId="12070"/>
    <cellStyle name="20 % - Akzent5 3 2 3 3 2 2 2 5" xfId="12071"/>
    <cellStyle name="20 % - Akzent5 3 2 3 3 2 2 3" xfId="12072"/>
    <cellStyle name="20 % - Akzent5 3 2 3 3 2 2 4" xfId="12073"/>
    <cellStyle name="20 % - Akzent5 3 2 3 3 2 2 5" xfId="12074"/>
    <cellStyle name="20 % - Akzent5 3 2 3 3 2 2 6" xfId="12075"/>
    <cellStyle name="20 % - Akzent5 3 2 3 3 2 3" xfId="12076"/>
    <cellStyle name="20 % - Akzent5 3 2 3 3 2 3 2" xfId="12077"/>
    <cellStyle name="20 % - Akzent5 3 2 3 3 2 3 3" xfId="12078"/>
    <cellStyle name="20 % - Akzent5 3 2 3 3 2 3 4" xfId="12079"/>
    <cellStyle name="20 % - Akzent5 3 2 3 3 2 3 5" xfId="12080"/>
    <cellStyle name="20 % - Akzent5 3 2 3 3 2 4" xfId="12081"/>
    <cellStyle name="20 % - Akzent5 3 2 3 3 2 4 2" xfId="12082"/>
    <cellStyle name="20 % - Akzent5 3 2 3 3 2 4 3" xfId="12083"/>
    <cellStyle name="20 % - Akzent5 3 2 3 3 2 4 4" xfId="12084"/>
    <cellStyle name="20 % - Akzent5 3 2 3 3 2 4 5" xfId="12085"/>
    <cellStyle name="20 % - Akzent5 3 2 3 3 2 5" xfId="12086"/>
    <cellStyle name="20 % - Akzent5 3 2 3 3 2 6" xfId="12087"/>
    <cellStyle name="20 % - Akzent5 3 2 3 3 2 7" xfId="12088"/>
    <cellStyle name="20 % - Akzent5 3 2 3 3 2 8" xfId="12089"/>
    <cellStyle name="20 % - Akzent5 3 2 3 3 3" xfId="12090"/>
    <cellStyle name="20 % - Akzent5 3 2 3 3 3 2" xfId="12091"/>
    <cellStyle name="20 % - Akzent5 3 2 3 3 3 2 2" xfId="12092"/>
    <cellStyle name="20 % - Akzent5 3 2 3 3 3 2 3" xfId="12093"/>
    <cellStyle name="20 % - Akzent5 3 2 3 3 3 2 4" xfId="12094"/>
    <cellStyle name="20 % - Akzent5 3 2 3 3 3 2 5" xfId="12095"/>
    <cellStyle name="20 % - Akzent5 3 2 3 3 3 3" xfId="12096"/>
    <cellStyle name="20 % - Akzent5 3 2 3 3 3 4" xfId="12097"/>
    <cellStyle name="20 % - Akzent5 3 2 3 3 3 5" xfId="12098"/>
    <cellStyle name="20 % - Akzent5 3 2 3 3 3 6" xfId="12099"/>
    <cellStyle name="20 % - Akzent5 3 2 3 3 4" xfId="12100"/>
    <cellStyle name="20 % - Akzent5 3 2 3 3 4 2" xfId="12101"/>
    <cellStyle name="20 % - Akzent5 3 2 3 3 4 3" xfId="12102"/>
    <cellStyle name="20 % - Akzent5 3 2 3 3 4 4" xfId="12103"/>
    <cellStyle name="20 % - Akzent5 3 2 3 3 4 5" xfId="12104"/>
    <cellStyle name="20 % - Akzent5 3 2 3 3 5" xfId="12105"/>
    <cellStyle name="20 % - Akzent5 3 2 3 3 5 2" xfId="12106"/>
    <cellStyle name="20 % - Akzent5 3 2 3 3 5 3" xfId="12107"/>
    <cellStyle name="20 % - Akzent5 3 2 3 3 5 4" xfId="12108"/>
    <cellStyle name="20 % - Akzent5 3 2 3 3 5 5" xfId="12109"/>
    <cellStyle name="20 % - Akzent5 3 2 3 3 6" xfId="12110"/>
    <cellStyle name="20 % - Akzent5 3 2 3 3 7" xfId="12111"/>
    <cellStyle name="20 % - Akzent5 3 2 3 3 8" xfId="12112"/>
    <cellStyle name="20 % - Akzent5 3 2 3 3 9" xfId="12113"/>
    <cellStyle name="20 % - Akzent5 3 2 4" xfId="12114"/>
    <cellStyle name="20 % - Akzent5 3 2 4 2" xfId="12115"/>
    <cellStyle name="20 % - Akzent5 3 2 4 2 2" xfId="12116"/>
    <cellStyle name="20 % - Akzent5 3 2 4 2 2 2" xfId="12117"/>
    <cellStyle name="20 % - Akzent5 3 2 4 2 2 2 2" xfId="12118"/>
    <cellStyle name="20 % - Akzent5 3 2 4 2 2 2 2 2" xfId="12119"/>
    <cellStyle name="20 % - Akzent5 3 2 4 2 2 2 2 3" xfId="12120"/>
    <cellStyle name="20 % - Akzent5 3 2 4 2 2 2 2 4" xfId="12121"/>
    <cellStyle name="20 % - Akzent5 3 2 4 2 2 2 2 5" xfId="12122"/>
    <cellStyle name="20 % - Akzent5 3 2 4 2 2 2 3" xfId="12123"/>
    <cellStyle name="20 % - Akzent5 3 2 4 2 2 2 4" xfId="12124"/>
    <cellStyle name="20 % - Akzent5 3 2 4 2 2 2 5" xfId="12125"/>
    <cellStyle name="20 % - Akzent5 3 2 4 2 2 2 6" xfId="12126"/>
    <cellStyle name="20 % - Akzent5 3 2 4 2 2 3" xfId="12127"/>
    <cellStyle name="20 % - Akzent5 3 2 4 2 2 3 2" xfId="12128"/>
    <cellStyle name="20 % - Akzent5 3 2 4 2 2 3 3" xfId="12129"/>
    <cellStyle name="20 % - Akzent5 3 2 4 2 2 3 4" xfId="12130"/>
    <cellStyle name="20 % - Akzent5 3 2 4 2 2 3 5" xfId="12131"/>
    <cellStyle name="20 % - Akzent5 3 2 4 2 2 4" xfId="12132"/>
    <cellStyle name="20 % - Akzent5 3 2 4 2 2 4 2" xfId="12133"/>
    <cellStyle name="20 % - Akzent5 3 2 4 2 2 4 3" xfId="12134"/>
    <cellStyle name="20 % - Akzent5 3 2 4 2 2 4 4" xfId="12135"/>
    <cellStyle name="20 % - Akzent5 3 2 4 2 2 4 5" xfId="12136"/>
    <cellStyle name="20 % - Akzent5 3 2 4 2 2 5" xfId="12137"/>
    <cellStyle name="20 % - Akzent5 3 2 4 2 2 6" xfId="12138"/>
    <cellStyle name="20 % - Akzent5 3 2 4 2 2 7" xfId="12139"/>
    <cellStyle name="20 % - Akzent5 3 2 4 2 2 8" xfId="12140"/>
    <cellStyle name="20 % - Akzent5 3 2 4 2 3" xfId="12141"/>
    <cellStyle name="20 % - Akzent5 3 2 4 2 3 2" xfId="12142"/>
    <cellStyle name="20 % - Akzent5 3 2 4 2 3 2 2" xfId="12143"/>
    <cellStyle name="20 % - Akzent5 3 2 4 2 3 2 3" xfId="12144"/>
    <cellStyle name="20 % - Akzent5 3 2 4 2 3 2 4" xfId="12145"/>
    <cellStyle name="20 % - Akzent5 3 2 4 2 3 2 5" xfId="12146"/>
    <cellStyle name="20 % - Akzent5 3 2 4 2 3 3" xfId="12147"/>
    <cellStyle name="20 % - Akzent5 3 2 4 2 3 4" xfId="12148"/>
    <cellStyle name="20 % - Akzent5 3 2 4 2 3 5" xfId="12149"/>
    <cellStyle name="20 % - Akzent5 3 2 4 2 3 6" xfId="12150"/>
    <cellStyle name="20 % - Akzent5 3 2 4 2 4" xfId="12151"/>
    <cellStyle name="20 % - Akzent5 3 2 4 2 4 2" xfId="12152"/>
    <cellStyle name="20 % - Akzent5 3 2 4 2 4 3" xfId="12153"/>
    <cellStyle name="20 % - Akzent5 3 2 4 2 4 4" xfId="12154"/>
    <cellStyle name="20 % - Akzent5 3 2 4 2 4 5" xfId="12155"/>
    <cellStyle name="20 % - Akzent5 3 2 4 2 5" xfId="12156"/>
    <cellStyle name="20 % - Akzent5 3 2 4 2 5 2" xfId="12157"/>
    <cellStyle name="20 % - Akzent5 3 2 4 2 5 3" xfId="12158"/>
    <cellStyle name="20 % - Akzent5 3 2 4 2 5 4" xfId="12159"/>
    <cellStyle name="20 % - Akzent5 3 2 4 2 5 5" xfId="12160"/>
    <cellStyle name="20 % - Akzent5 3 2 4 2 6" xfId="12161"/>
    <cellStyle name="20 % - Akzent5 3 2 4 2 7" xfId="12162"/>
    <cellStyle name="20 % - Akzent5 3 2 4 2 8" xfId="12163"/>
    <cellStyle name="20 % - Akzent5 3 2 4 2 9" xfId="12164"/>
    <cellStyle name="20 % - Akzent5 3 2 5" xfId="12165"/>
    <cellStyle name="20 % - Akzent5 3 2 6" xfId="12166"/>
    <cellStyle name="20 % - Akzent5 3 2 6 2" xfId="12167"/>
    <cellStyle name="20 % - Akzent5 3 2 6 2 2" xfId="12168"/>
    <cellStyle name="20 % - Akzent5 3 2 6 2 2 2" xfId="12169"/>
    <cellStyle name="20 % - Akzent5 3 2 6 2 2 2 2" xfId="12170"/>
    <cellStyle name="20 % - Akzent5 3 2 6 2 2 2 3" xfId="12171"/>
    <cellStyle name="20 % - Akzent5 3 2 6 2 2 2 4" xfId="12172"/>
    <cellStyle name="20 % - Akzent5 3 2 6 2 2 2 5" xfId="12173"/>
    <cellStyle name="20 % - Akzent5 3 2 6 2 2 3" xfId="12174"/>
    <cellStyle name="20 % - Akzent5 3 2 6 2 2 4" xfId="12175"/>
    <cellStyle name="20 % - Akzent5 3 2 6 2 2 5" xfId="12176"/>
    <cellStyle name="20 % - Akzent5 3 2 6 2 2 6" xfId="12177"/>
    <cellStyle name="20 % - Akzent5 3 2 6 2 3" xfId="12178"/>
    <cellStyle name="20 % - Akzent5 3 2 6 2 3 2" xfId="12179"/>
    <cellStyle name="20 % - Akzent5 3 2 6 2 3 3" xfId="12180"/>
    <cellStyle name="20 % - Akzent5 3 2 6 2 3 4" xfId="12181"/>
    <cellStyle name="20 % - Akzent5 3 2 6 2 3 5" xfId="12182"/>
    <cellStyle name="20 % - Akzent5 3 2 6 2 4" xfId="12183"/>
    <cellStyle name="20 % - Akzent5 3 2 6 2 4 2" xfId="12184"/>
    <cellStyle name="20 % - Akzent5 3 2 6 2 4 3" xfId="12185"/>
    <cellStyle name="20 % - Akzent5 3 2 6 2 4 4" xfId="12186"/>
    <cellStyle name="20 % - Akzent5 3 2 6 2 4 5" xfId="12187"/>
    <cellStyle name="20 % - Akzent5 3 2 6 2 5" xfId="12188"/>
    <cellStyle name="20 % - Akzent5 3 2 6 2 6" xfId="12189"/>
    <cellStyle name="20 % - Akzent5 3 2 6 2 7" xfId="12190"/>
    <cellStyle name="20 % - Akzent5 3 2 6 2 8" xfId="12191"/>
    <cellStyle name="20 % - Akzent5 3 2 6 3" xfId="12192"/>
    <cellStyle name="20 % - Akzent5 3 2 6 3 2" xfId="12193"/>
    <cellStyle name="20 % - Akzent5 3 2 6 3 2 2" xfId="12194"/>
    <cellStyle name="20 % - Akzent5 3 2 6 3 2 3" xfId="12195"/>
    <cellStyle name="20 % - Akzent5 3 2 6 3 2 4" xfId="12196"/>
    <cellStyle name="20 % - Akzent5 3 2 6 3 2 5" xfId="12197"/>
    <cellStyle name="20 % - Akzent5 3 2 6 3 3" xfId="12198"/>
    <cellStyle name="20 % - Akzent5 3 2 6 3 4" xfId="12199"/>
    <cellStyle name="20 % - Akzent5 3 2 6 3 5" xfId="12200"/>
    <cellStyle name="20 % - Akzent5 3 2 6 3 6" xfId="12201"/>
    <cellStyle name="20 % - Akzent5 3 2 6 4" xfId="12202"/>
    <cellStyle name="20 % - Akzent5 3 2 6 4 2" xfId="12203"/>
    <cellStyle name="20 % - Akzent5 3 2 6 4 3" xfId="12204"/>
    <cellStyle name="20 % - Akzent5 3 2 6 4 4" xfId="12205"/>
    <cellStyle name="20 % - Akzent5 3 2 6 4 5" xfId="12206"/>
    <cellStyle name="20 % - Akzent5 3 2 6 5" xfId="12207"/>
    <cellStyle name="20 % - Akzent5 3 2 6 5 2" xfId="12208"/>
    <cellStyle name="20 % - Akzent5 3 2 6 5 3" xfId="12209"/>
    <cellStyle name="20 % - Akzent5 3 2 6 5 4" xfId="12210"/>
    <cellStyle name="20 % - Akzent5 3 2 6 5 5" xfId="12211"/>
    <cellStyle name="20 % - Akzent5 3 2 6 6" xfId="12212"/>
    <cellStyle name="20 % - Akzent5 3 2 6 7" xfId="12213"/>
    <cellStyle name="20 % - Akzent5 3 2 6 8" xfId="12214"/>
    <cellStyle name="20 % - Akzent5 3 2 6 9" xfId="12215"/>
    <cellStyle name="20 % - Akzent5 3 3" xfId="12216"/>
    <cellStyle name="20 % - Akzent5 3 3 2" xfId="12217"/>
    <cellStyle name="20 % - Akzent5 3 3 2 2" xfId="12218"/>
    <cellStyle name="20 % - Akzent5 3 3 2 2 2" xfId="12219"/>
    <cellStyle name="20 % - Akzent5 3 3 2 2 2 2" xfId="12220"/>
    <cellStyle name="20 % - Akzent5 3 3 2 2 2 2 2" xfId="12221"/>
    <cellStyle name="20 % - Akzent5 3 3 2 2 2 2 2 2" xfId="12222"/>
    <cellStyle name="20 % - Akzent5 3 3 2 2 2 2 2 3" xfId="12223"/>
    <cellStyle name="20 % - Akzent5 3 3 2 2 2 2 2 4" xfId="12224"/>
    <cellStyle name="20 % - Akzent5 3 3 2 2 2 2 2 5" xfId="12225"/>
    <cellStyle name="20 % - Akzent5 3 3 2 2 2 2 3" xfId="12226"/>
    <cellStyle name="20 % - Akzent5 3 3 2 2 2 2 4" xfId="12227"/>
    <cellStyle name="20 % - Akzent5 3 3 2 2 2 2 5" xfId="12228"/>
    <cellStyle name="20 % - Akzent5 3 3 2 2 2 2 6" xfId="12229"/>
    <cellStyle name="20 % - Akzent5 3 3 2 2 2 3" xfId="12230"/>
    <cellStyle name="20 % - Akzent5 3 3 2 2 2 3 2" xfId="12231"/>
    <cellStyle name="20 % - Akzent5 3 3 2 2 2 3 3" xfId="12232"/>
    <cellStyle name="20 % - Akzent5 3 3 2 2 2 3 4" xfId="12233"/>
    <cellStyle name="20 % - Akzent5 3 3 2 2 2 3 5" xfId="12234"/>
    <cellStyle name="20 % - Akzent5 3 3 2 2 2 4" xfId="12235"/>
    <cellStyle name="20 % - Akzent5 3 3 2 2 2 4 2" xfId="12236"/>
    <cellStyle name="20 % - Akzent5 3 3 2 2 2 4 3" xfId="12237"/>
    <cellStyle name="20 % - Akzent5 3 3 2 2 2 4 4" xfId="12238"/>
    <cellStyle name="20 % - Akzent5 3 3 2 2 2 4 5" xfId="12239"/>
    <cellStyle name="20 % - Akzent5 3 3 2 2 2 5" xfId="12240"/>
    <cellStyle name="20 % - Akzent5 3 3 2 2 2 6" xfId="12241"/>
    <cellStyle name="20 % - Akzent5 3 3 2 2 2 7" xfId="12242"/>
    <cellStyle name="20 % - Akzent5 3 3 2 2 2 8" xfId="12243"/>
    <cellStyle name="20 % - Akzent5 3 3 2 2 3" xfId="12244"/>
    <cellStyle name="20 % - Akzent5 3 3 2 2 3 2" xfId="12245"/>
    <cellStyle name="20 % - Akzent5 3 3 2 2 3 2 2" xfId="12246"/>
    <cellStyle name="20 % - Akzent5 3 3 2 2 3 2 3" xfId="12247"/>
    <cellStyle name="20 % - Akzent5 3 3 2 2 3 2 4" xfId="12248"/>
    <cellStyle name="20 % - Akzent5 3 3 2 2 3 2 5" xfId="12249"/>
    <cellStyle name="20 % - Akzent5 3 3 2 2 3 3" xfId="12250"/>
    <cellStyle name="20 % - Akzent5 3 3 2 2 3 4" xfId="12251"/>
    <cellStyle name="20 % - Akzent5 3 3 2 2 3 5" xfId="12252"/>
    <cellStyle name="20 % - Akzent5 3 3 2 2 3 6" xfId="12253"/>
    <cellStyle name="20 % - Akzent5 3 3 2 2 4" xfId="12254"/>
    <cellStyle name="20 % - Akzent5 3 3 2 2 4 2" xfId="12255"/>
    <cellStyle name="20 % - Akzent5 3 3 2 2 4 3" xfId="12256"/>
    <cellStyle name="20 % - Akzent5 3 3 2 2 4 4" xfId="12257"/>
    <cellStyle name="20 % - Akzent5 3 3 2 2 4 5" xfId="12258"/>
    <cellStyle name="20 % - Akzent5 3 3 2 2 5" xfId="12259"/>
    <cellStyle name="20 % - Akzent5 3 3 2 2 5 2" xfId="12260"/>
    <cellStyle name="20 % - Akzent5 3 3 2 2 5 3" xfId="12261"/>
    <cellStyle name="20 % - Akzent5 3 3 2 2 5 4" xfId="12262"/>
    <cellStyle name="20 % - Akzent5 3 3 2 2 5 5" xfId="12263"/>
    <cellStyle name="20 % - Akzent5 3 3 2 2 6" xfId="12264"/>
    <cellStyle name="20 % - Akzent5 3 3 2 2 7" xfId="12265"/>
    <cellStyle name="20 % - Akzent5 3 3 2 2 8" xfId="12266"/>
    <cellStyle name="20 % - Akzent5 3 3 2 2 9" xfId="12267"/>
    <cellStyle name="20 % - Akzent5 3 3 2 3" xfId="12268"/>
    <cellStyle name="20 % - Akzent5 3 3 2 3 2" xfId="12269"/>
    <cellStyle name="20 % - Akzent5 3 3 2 3 2 2" xfId="12270"/>
    <cellStyle name="20 % - Akzent5 3 3 2 3 2 2 2" xfId="12271"/>
    <cellStyle name="20 % - Akzent5 3 3 2 3 2 2 2 2" xfId="12272"/>
    <cellStyle name="20 % - Akzent5 3 3 2 3 2 2 2 3" xfId="12273"/>
    <cellStyle name="20 % - Akzent5 3 3 2 3 2 2 2 4" xfId="12274"/>
    <cellStyle name="20 % - Akzent5 3 3 2 3 2 2 2 5" xfId="12275"/>
    <cellStyle name="20 % - Akzent5 3 3 2 3 2 2 3" xfId="12276"/>
    <cellStyle name="20 % - Akzent5 3 3 2 3 2 2 4" xfId="12277"/>
    <cellStyle name="20 % - Akzent5 3 3 2 3 2 2 5" xfId="12278"/>
    <cellStyle name="20 % - Akzent5 3 3 2 3 2 2 6" xfId="12279"/>
    <cellStyle name="20 % - Akzent5 3 3 2 3 2 3" xfId="12280"/>
    <cellStyle name="20 % - Akzent5 3 3 2 3 2 3 2" xfId="12281"/>
    <cellStyle name="20 % - Akzent5 3 3 2 3 2 3 3" xfId="12282"/>
    <cellStyle name="20 % - Akzent5 3 3 2 3 2 3 4" xfId="12283"/>
    <cellStyle name="20 % - Akzent5 3 3 2 3 2 3 5" xfId="12284"/>
    <cellStyle name="20 % - Akzent5 3 3 2 3 2 4" xfId="12285"/>
    <cellStyle name="20 % - Akzent5 3 3 2 3 2 4 2" xfId="12286"/>
    <cellStyle name="20 % - Akzent5 3 3 2 3 2 4 3" xfId="12287"/>
    <cellStyle name="20 % - Akzent5 3 3 2 3 2 4 4" xfId="12288"/>
    <cellStyle name="20 % - Akzent5 3 3 2 3 2 4 5" xfId="12289"/>
    <cellStyle name="20 % - Akzent5 3 3 2 3 2 5" xfId="12290"/>
    <cellStyle name="20 % - Akzent5 3 3 2 3 2 6" xfId="12291"/>
    <cellStyle name="20 % - Akzent5 3 3 2 3 2 7" xfId="12292"/>
    <cellStyle name="20 % - Akzent5 3 3 2 3 2 8" xfId="12293"/>
    <cellStyle name="20 % - Akzent5 3 3 2 3 3" xfId="12294"/>
    <cellStyle name="20 % - Akzent5 3 3 2 3 3 2" xfId="12295"/>
    <cellStyle name="20 % - Akzent5 3 3 2 3 3 2 2" xfId="12296"/>
    <cellStyle name="20 % - Akzent5 3 3 2 3 3 2 3" xfId="12297"/>
    <cellStyle name="20 % - Akzent5 3 3 2 3 3 2 4" xfId="12298"/>
    <cellStyle name="20 % - Akzent5 3 3 2 3 3 2 5" xfId="12299"/>
    <cellStyle name="20 % - Akzent5 3 3 2 3 3 3" xfId="12300"/>
    <cellStyle name="20 % - Akzent5 3 3 2 3 3 4" xfId="12301"/>
    <cellStyle name="20 % - Akzent5 3 3 2 3 3 5" xfId="12302"/>
    <cellStyle name="20 % - Akzent5 3 3 2 3 3 6" xfId="12303"/>
    <cellStyle name="20 % - Akzent5 3 3 2 3 4" xfId="12304"/>
    <cellStyle name="20 % - Akzent5 3 3 2 3 4 2" xfId="12305"/>
    <cellStyle name="20 % - Akzent5 3 3 2 3 4 3" xfId="12306"/>
    <cellStyle name="20 % - Akzent5 3 3 2 3 4 4" xfId="12307"/>
    <cellStyle name="20 % - Akzent5 3 3 2 3 4 5" xfId="12308"/>
    <cellStyle name="20 % - Akzent5 3 3 2 3 5" xfId="12309"/>
    <cellStyle name="20 % - Akzent5 3 3 2 3 5 2" xfId="12310"/>
    <cellStyle name="20 % - Akzent5 3 3 2 3 5 3" xfId="12311"/>
    <cellStyle name="20 % - Akzent5 3 3 2 3 5 4" xfId="12312"/>
    <cellStyle name="20 % - Akzent5 3 3 2 3 5 5" xfId="12313"/>
    <cellStyle name="20 % - Akzent5 3 3 2 3 6" xfId="12314"/>
    <cellStyle name="20 % - Akzent5 3 3 2 3 7" xfId="12315"/>
    <cellStyle name="20 % - Akzent5 3 3 2 3 8" xfId="12316"/>
    <cellStyle name="20 % - Akzent5 3 3 2 3 9" xfId="12317"/>
    <cellStyle name="20 % - Akzent5 3 3 3" xfId="12318"/>
    <cellStyle name="20 % - Akzent5 3 3 3 2" xfId="12319"/>
    <cellStyle name="20 % - Akzent5 3 3 3 2 2" xfId="12320"/>
    <cellStyle name="20 % - Akzent5 3 3 3 2 2 2" xfId="12321"/>
    <cellStyle name="20 % - Akzent5 3 3 3 2 2 2 2" xfId="12322"/>
    <cellStyle name="20 % - Akzent5 3 3 3 2 2 2 3" xfId="12323"/>
    <cellStyle name="20 % - Akzent5 3 3 3 2 2 2 4" xfId="12324"/>
    <cellStyle name="20 % - Akzent5 3 3 3 2 2 2 5" xfId="12325"/>
    <cellStyle name="20 % - Akzent5 3 3 3 2 2 3" xfId="12326"/>
    <cellStyle name="20 % - Akzent5 3 3 3 2 2 4" xfId="12327"/>
    <cellStyle name="20 % - Akzent5 3 3 3 2 2 5" xfId="12328"/>
    <cellStyle name="20 % - Akzent5 3 3 3 2 2 6" xfId="12329"/>
    <cellStyle name="20 % - Akzent5 3 3 3 2 3" xfId="12330"/>
    <cellStyle name="20 % - Akzent5 3 3 3 2 3 2" xfId="12331"/>
    <cellStyle name="20 % - Akzent5 3 3 3 2 3 3" xfId="12332"/>
    <cellStyle name="20 % - Akzent5 3 3 3 2 3 4" xfId="12333"/>
    <cellStyle name="20 % - Akzent5 3 3 3 2 3 5" xfId="12334"/>
    <cellStyle name="20 % - Akzent5 3 3 3 2 4" xfId="12335"/>
    <cellStyle name="20 % - Akzent5 3 3 3 2 4 2" xfId="12336"/>
    <cellStyle name="20 % - Akzent5 3 3 3 2 4 3" xfId="12337"/>
    <cellStyle name="20 % - Akzent5 3 3 3 2 4 4" xfId="12338"/>
    <cellStyle name="20 % - Akzent5 3 3 3 2 4 5" xfId="12339"/>
    <cellStyle name="20 % - Akzent5 3 3 3 2 5" xfId="12340"/>
    <cellStyle name="20 % - Akzent5 3 3 3 2 6" xfId="12341"/>
    <cellStyle name="20 % - Akzent5 3 3 3 2 7" xfId="12342"/>
    <cellStyle name="20 % - Akzent5 3 3 3 2 8" xfId="12343"/>
    <cellStyle name="20 % - Akzent5 3 3 3 3" xfId="12344"/>
    <cellStyle name="20 % - Akzent5 3 3 3 3 2" xfId="12345"/>
    <cellStyle name="20 % - Akzent5 3 3 3 3 2 2" xfId="12346"/>
    <cellStyle name="20 % - Akzent5 3 3 3 3 2 3" xfId="12347"/>
    <cellStyle name="20 % - Akzent5 3 3 3 3 2 4" xfId="12348"/>
    <cellStyle name="20 % - Akzent5 3 3 3 3 2 5" xfId="12349"/>
    <cellStyle name="20 % - Akzent5 3 3 3 3 3" xfId="12350"/>
    <cellStyle name="20 % - Akzent5 3 3 3 3 4" xfId="12351"/>
    <cellStyle name="20 % - Akzent5 3 3 3 3 5" xfId="12352"/>
    <cellStyle name="20 % - Akzent5 3 3 3 3 6" xfId="12353"/>
    <cellStyle name="20 % - Akzent5 3 3 3 4" xfId="12354"/>
    <cellStyle name="20 % - Akzent5 3 3 3 4 2" xfId="12355"/>
    <cellStyle name="20 % - Akzent5 3 3 3 4 3" xfId="12356"/>
    <cellStyle name="20 % - Akzent5 3 3 3 4 4" xfId="12357"/>
    <cellStyle name="20 % - Akzent5 3 3 3 4 5" xfId="12358"/>
    <cellStyle name="20 % - Akzent5 3 3 3 5" xfId="12359"/>
    <cellStyle name="20 % - Akzent5 3 3 3 5 2" xfId="12360"/>
    <cellStyle name="20 % - Akzent5 3 3 3 5 3" xfId="12361"/>
    <cellStyle name="20 % - Akzent5 3 3 3 5 4" xfId="12362"/>
    <cellStyle name="20 % - Akzent5 3 3 3 5 5" xfId="12363"/>
    <cellStyle name="20 % - Akzent5 3 3 3 6" xfId="12364"/>
    <cellStyle name="20 % - Akzent5 3 3 3 7" xfId="12365"/>
    <cellStyle name="20 % - Akzent5 3 3 3 8" xfId="12366"/>
    <cellStyle name="20 % - Akzent5 3 3 3 9" xfId="12367"/>
    <cellStyle name="20 % - Akzent5 3 3 4" xfId="12368"/>
    <cellStyle name="20 % - Akzent5 3 3 4 2" xfId="12369"/>
    <cellStyle name="20 % - Akzent5 3 3 4 2 2" xfId="12370"/>
    <cellStyle name="20 % - Akzent5 3 3 4 2 2 2" xfId="12371"/>
    <cellStyle name="20 % - Akzent5 3 3 4 2 2 2 2" xfId="12372"/>
    <cellStyle name="20 % - Akzent5 3 3 4 2 2 2 3" xfId="12373"/>
    <cellStyle name="20 % - Akzent5 3 3 4 2 2 2 4" xfId="12374"/>
    <cellStyle name="20 % - Akzent5 3 3 4 2 2 2 5" xfId="12375"/>
    <cellStyle name="20 % - Akzent5 3 3 4 2 2 3" xfId="12376"/>
    <cellStyle name="20 % - Akzent5 3 3 4 2 2 4" xfId="12377"/>
    <cellStyle name="20 % - Akzent5 3 3 4 2 2 5" xfId="12378"/>
    <cellStyle name="20 % - Akzent5 3 3 4 2 2 6" xfId="12379"/>
    <cellStyle name="20 % - Akzent5 3 3 4 2 3" xfId="12380"/>
    <cellStyle name="20 % - Akzent5 3 3 4 2 3 2" xfId="12381"/>
    <cellStyle name="20 % - Akzent5 3 3 4 2 3 3" xfId="12382"/>
    <cellStyle name="20 % - Akzent5 3 3 4 2 3 4" xfId="12383"/>
    <cellStyle name="20 % - Akzent5 3 3 4 2 3 5" xfId="12384"/>
    <cellStyle name="20 % - Akzent5 3 3 4 2 4" xfId="12385"/>
    <cellStyle name="20 % - Akzent5 3 3 4 2 4 2" xfId="12386"/>
    <cellStyle name="20 % - Akzent5 3 3 4 2 4 3" xfId="12387"/>
    <cellStyle name="20 % - Akzent5 3 3 4 2 4 4" xfId="12388"/>
    <cellStyle name="20 % - Akzent5 3 3 4 2 4 5" xfId="12389"/>
    <cellStyle name="20 % - Akzent5 3 3 4 2 5" xfId="12390"/>
    <cellStyle name="20 % - Akzent5 3 3 4 2 6" xfId="12391"/>
    <cellStyle name="20 % - Akzent5 3 3 4 2 7" xfId="12392"/>
    <cellStyle name="20 % - Akzent5 3 3 4 2 8" xfId="12393"/>
    <cellStyle name="20 % - Akzent5 3 3 4 3" xfId="12394"/>
    <cellStyle name="20 % - Akzent5 3 3 4 3 2" xfId="12395"/>
    <cellStyle name="20 % - Akzent5 3 3 4 3 2 2" xfId="12396"/>
    <cellStyle name="20 % - Akzent5 3 3 4 3 2 3" xfId="12397"/>
    <cellStyle name="20 % - Akzent5 3 3 4 3 2 4" xfId="12398"/>
    <cellStyle name="20 % - Akzent5 3 3 4 3 2 5" xfId="12399"/>
    <cellStyle name="20 % - Akzent5 3 3 4 3 3" xfId="12400"/>
    <cellStyle name="20 % - Akzent5 3 3 4 3 4" xfId="12401"/>
    <cellStyle name="20 % - Akzent5 3 3 4 3 5" xfId="12402"/>
    <cellStyle name="20 % - Akzent5 3 3 4 3 6" xfId="12403"/>
    <cellStyle name="20 % - Akzent5 3 3 4 4" xfId="12404"/>
    <cellStyle name="20 % - Akzent5 3 3 4 4 2" xfId="12405"/>
    <cellStyle name="20 % - Akzent5 3 3 4 4 3" xfId="12406"/>
    <cellStyle name="20 % - Akzent5 3 3 4 4 4" xfId="12407"/>
    <cellStyle name="20 % - Akzent5 3 3 4 4 5" xfId="12408"/>
    <cellStyle name="20 % - Akzent5 3 3 4 5" xfId="12409"/>
    <cellStyle name="20 % - Akzent5 3 3 4 5 2" xfId="12410"/>
    <cellStyle name="20 % - Akzent5 3 3 4 5 3" xfId="12411"/>
    <cellStyle name="20 % - Akzent5 3 3 4 5 4" xfId="12412"/>
    <cellStyle name="20 % - Akzent5 3 3 4 5 5" xfId="12413"/>
    <cellStyle name="20 % - Akzent5 3 3 4 6" xfId="12414"/>
    <cellStyle name="20 % - Akzent5 3 3 4 7" xfId="12415"/>
    <cellStyle name="20 % - Akzent5 3 3 4 8" xfId="12416"/>
    <cellStyle name="20 % - Akzent5 3 3 4 9" xfId="12417"/>
    <cellStyle name="20 % - Akzent5 3 4" xfId="12418"/>
    <cellStyle name="20 % - Akzent5 3 4 2" xfId="12419"/>
    <cellStyle name="20 % - Akzent5 3 4 2 2" xfId="12420"/>
    <cellStyle name="20 % - Akzent5 3 4 2 2 2" xfId="12421"/>
    <cellStyle name="20 % - Akzent5 3 4 2 2 2 2" xfId="12422"/>
    <cellStyle name="20 % - Akzent5 3 4 2 2 2 2 2" xfId="12423"/>
    <cellStyle name="20 % - Akzent5 3 4 2 2 2 2 2 2" xfId="12424"/>
    <cellStyle name="20 % - Akzent5 3 4 2 2 2 2 2 3" xfId="12425"/>
    <cellStyle name="20 % - Akzent5 3 4 2 2 2 2 2 4" xfId="12426"/>
    <cellStyle name="20 % - Akzent5 3 4 2 2 2 2 2 5" xfId="12427"/>
    <cellStyle name="20 % - Akzent5 3 4 2 2 2 2 3" xfId="12428"/>
    <cellStyle name="20 % - Akzent5 3 4 2 2 2 2 4" xfId="12429"/>
    <cellStyle name="20 % - Akzent5 3 4 2 2 2 2 5" xfId="12430"/>
    <cellStyle name="20 % - Akzent5 3 4 2 2 2 2 6" xfId="12431"/>
    <cellStyle name="20 % - Akzent5 3 4 2 2 2 3" xfId="12432"/>
    <cellStyle name="20 % - Akzent5 3 4 2 2 2 3 2" xfId="12433"/>
    <cellStyle name="20 % - Akzent5 3 4 2 2 2 3 3" xfId="12434"/>
    <cellStyle name="20 % - Akzent5 3 4 2 2 2 3 4" xfId="12435"/>
    <cellStyle name="20 % - Akzent5 3 4 2 2 2 3 5" xfId="12436"/>
    <cellStyle name="20 % - Akzent5 3 4 2 2 2 4" xfId="12437"/>
    <cellStyle name="20 % - Akzent5 3 4 2 2 2 4 2" xfId="12438"/>
    <cellStyle name="20 % - Akzent5 3 4 2 2 2 4 3" xfId="12439"/>
    <cellStyle name="20 % - Akzent5 3 4 2 2 2 4 4" xfId="12440"/>
    <cellStyle name="20 % - Akzent5 3 4 2 2 2 4 5" xfId="12441"/>
    <cellStyle name="20 % - Akzent5 3 4 2 2 2 5" xfId="12442"/>
    <cellStyle name="20 % - Akzent5 3 4 2 2 2 6" xfId="12443"/>
    <cellStyle name="20 % - Akzent5 3 4 2 2 2 7" xfId="12444"/>
    <cellStyle name="20 % - Akzent5 3 4 2 2 2 8" xfId="12445"/>
    <cellStyle name="20 % - Akzent5 3 4 2 2 3" xfId="12446"/>
    <cellStyle name="20 % - Akzent5 3 4 2 2 3 2" xfId="12447"/>
    <cellStyle name="20 % - Akzent5 3 4 2 2 3 2 2" xfId="12448"/>
    <cellStyle name="20 % - Akzent5 3 4 2 2 3 2 3" xfId="12449"/>
    <cellStyle name="20 % - Akzent5 3 4 2 2 3 2 4" xfId="12450"/>
    <cellStyle name="20 % - Akzent5 3 4 2 2 3 2 5" xfId="12451"/>
    <cellStyle name="20 % - Akzent5 3 4 2 2 3 3" xfId="12452"/>
    <cellStyle name="20 % - Akzent5 3 4 2 2 3 4" xfId="12453"/>
    <cellStyle name="20 % - Akzent5 3 4 2 2 3 5" xfId="12454"/>
    <cellStyle name="20 % - Akzent5 3 4 2 2 3 6" xfId="12455"/>
    <cellStyle name="20 % - Akzent5 3 4 2 2 4" xfId="12456"/>
    <cellStyle name="20 % - Akzent5 3 4 2 2 4 2" xfId="12457"/>
    <cellStyle name="20 % - Akzent5 3 4 2 2 4 3" xfId="12458"/>
    <cellStyle name="20 % - Akzent5 3 4 2 2 4 4" xfId="12459"/>
    <cellStyle name="20 % - Akzent5 3 4 2 2 4 5" xfId="12460"/>
    <cellStyle name="20 % - Akzent5 3 4 2 2 5" xfId="12461"/>
    <cellStyle name="20 % - Akzent5 3 4 2 2 5 2" xfId="12462"/>
    <cellStyle name="20 % - Akzent5 3 4 2 2 5 3" xfId="12463"/>
    <cellStyle name="20 % - Akzent5 3 4 2 2 5 4" xfId="12464"/>
    <cellStyle name="20 % - Akzent5 3 4 2 2 5 5" xfId="12465"/>
    <cellStyle name="20 % - Akzent5 3 4 2 2 6" xfId="12466"/>
    <cellStyle name="20 % - Akzent5 3 4 2 2 7" xfId="12467"/>
    <cellStyle name="20 % - Akzent5 3 4 2 2 8" xfId="12468"/>
    <cellStyle name="20 % - Akzent5 3 4 2 2 9" xfId="12469"/>
    <cellStyle name="20 % - Akzent5 3 4 3" xfId="12470"/>
    <cellStyle name="20 % - Akzent5 3 4 3 2" xfId="12471"/>
    <cellStyle name="20 % - Akzent5 3 4 3 2 2" xfId="12472"/>
    <cellStyle name="20 % - Akzent5 3 4 3 2 2 2" xfId="12473"/>
    <cellStyle name="20 % - Akzent5 3 4 3 2 2 2 2" xfId="12474"/>
    <cellStyle name="20 % - Akzent5 3 4 3 2 2 2 3" xfId="12475"/>
    <cellStyle name="20 % - Akzent5 3 4 3 2 2 2 4" xfId="12476"/>
    <cellStyle name="20 % - Akzent5 3 4 3 2 2 2 5" xfId="12477"/>
    <cellStyle name="20 % - Akzent5 3 4 3 2 2 3" xfId="12478"/>
    <cellStyle name="20 % - Akzent5 3 4 3 2 2 4" xfId="12479"/>
    <cellStyle name="20 % - Akzent5 3 4 3 2 2 5" xfId="12480"/>
    <cellStyle name="20 % - Akzent5 3 4 3 2 2 6" xfId="12481"/>
    <cellStyle name="20 % - Akzent5 3 4 3 2 3" xfId="12482"/>
    <cellStyle name="20 % - Akzent5 3 4 3 2 3 2" xfId="12483"/>
    <cellStyle name="20 % - Akzent5 3 4 3 2 3 3" xfId="12484"/>
    <cellStyle name="20 % - Akzent5 3 4 3 2 3 4" xfId="12485"/>
    <cellStyle name="20 % - Akzent5 3 4 3 2 3 5" xfId="12486"/>
    <cellStyle name="20 % - Akzent5 3 4 3 2 4" xfId="12487"/>
    <cellStyle name="20 % - Akzent5 3 4 3 2 4 2" xfId="12488"/>
    <cellStyle name="20 % - Akzent5 3 4 3 2 4 3" xfId="12489"/>
    <cellStyle name="20 % - Akzent5 3 4 3 2 4 4" xfId="12490"/>
    <cellStyle name="20 % - Akzent5 3 4 3 2 4 5" xfId="12491"/>
    <cellStyle name="20 % - Akzent5 3 4 3 2 5" xfId="12492"/>
    <cellStyle name="20 % - Akzent5 3 4 3 2 6" xfId="12493"/>
    <cellStyle name="20 % - Akzent5 3 4 3 2 7" xfId="12494"/>
    <cellStyle name="20 % - Akzent5 3 4 3 2 8" xfId="12495"/>
    <cellStyle name="20 % - Akzent5 3 4 3 3" xfId="12496"/>
    <cellStyle name="20 % - Akzent5 3 4 3 3 2" xfId="12497"/>
    <cellStyle name="20 % - Akzent5 3 4 3 3 2 2" xfId="12498"/>
    <cellStyle name="20 % - Akzent5 3 4 3 3 2 3" xfId="12499"/>
    <cellStyle name="20 % - Akzent5 3 4 3 3 2 4" xfId="12500"/>
    <cellStyle name="20 % - Akzent5 3 4 3 3 2 5" xfId="12501"/>
    <cellStyle name="20 % - Akzent5 3 4 3 3 3" xfId="12502"/>
    <cellStyle name="20 % - Akzent5 3 4 3 3 4" xfId="12503"/>
    <cellStyle name="20 % - Akzent5 3 4 3 3 5" xfId="12504"/>
    <cellStyle name="20 % - Akzent5 3 4 3 3 6" xfId="12505"/>
    <cellStyle name="20 % - Akzent5 3 4 3 4" xfId="12506"/>
    <cellStyle name="20 % - Akzent5 3 4 3 4 2" xfId="12507"/>
    <cellStyle name="20 % - Akzent5 3 4 3 4 3" xfId="12508"/>
    <cellStyle name="20 % - Akzent5 3 4 3 4 4" xfId="12509"/>
    <cellStyle name="20 % - Akzent5 3 4 3 4 5" xfId="12510"/>
    <cellStyle name="20 % - Akzent5 3 4 3 5" xfId="12511"/>
    <cellStyle name="20 % - Akzent5 3 4 3 5 2" xfId="12512"/>
    <cellStyle name="20 % - Akzent5 3 4 3 5 3" xfId="12513"/>
    <cellStyle name="20 % - Akzent5 3 4 3 5 4" xfId="12514"/>
    <cellStyle name="20 % - Akzent5 3 4 3 5 5" xfId="12515"/>
    <cellStyle name="20 % - Akzent5 3 4 3 6" xfId="12516"/>
    <cellStyle name="20 % - Akzent5 3 4 3 7" xfId="12517"/>
    <cellStyle name="20 % - Akzent5 3 4 3 8" xfId="12518"/>
    <cellStyle name="20 % - Akzent5 3 4 3 9" xfId="12519"/>
    <cellStyle name="20 % - Akzent5 3 5" xfId="12520"/>
    <cellStyle name="20 % - Akzent5 3 5 2" xfId="12521"/>
    <cellStyle name="20 % - Akzent5 3 5 2 2" xfId="12522"/>
    <cellStyle name="20 % - Akzent5 3 5 2 2 2" xfId="12523"/>
    <cellStyle name="20 % - Akzent5 3 5 2 2 2 2" xfId="12524"/>
    <cellStyle name="20 % - Akzent5 3 5 2 2 2 2 2" xfId="12525"/>
    <cellStyle name="20 % - Akzent5 3 5 2 2 2 2 3" xfId="12526"/>
    <cellStyle name="20 % - Akzent5 3 5 2 2 2 2 4" xfId="12527"/>
    <cellStyle name="20 % - Akzent5 3 5 2 2 2 2 5" xfId="12528"/>
    <cellStyle name="20 % - Akzent5 3 5 2 2 2 3" xfId="12529"/>
    <cellStyle name="20 % - Akzent5 3 5 2 2 2 4" xfId="12530"/>
    <cellStyle name="20 % - Akzent5 3 5 2 2 2 5" xfId="12531"/>
    <cellStyle name="20 % - Akzent5 3 5 2 2 2 6" xfId="12532"/>
    <cellStyle name="20 % - Akzent5 3 5 2 2 3" xfId="12533"/>
    <cellStyle name="20 % - Akzent5 3 5 2 2 3 2" xfId="12534"/>
    <cellStyle name="20 % - Akzent5 3 5 2 2 3 3" xfId="12535"/>
    <cellStyle name="20 % - Akzent5 3 5 2 2 3 4" xfId="12536"/>
    <cellStyle name="20 % - Akzent5 3 5 2 2 3 5" xfId="12537"/>
    <cellStyle name="20 % - Akzent5 3 5 2 2 4" xfId="12538"/>
    <cellStyle name="20 % - Akzent5 3 5 2 2 4 2" xfId="12539"/>
    <cellStyle name="20 % - Akzent5 3 5 2 2 4 3" xfId="12540"/>
    <cellStyle name="20 % - Akzent5 3 5 2 2 4 4" xfId="12541"/>
    <cellStyle name="20 % - Akzent5 3 5 2 2 4 5" xfId="12542"/>
    <cellStyle name="20 % - Akzent5 3 5 2 2 5" xfId="12543"/>
    <cellStyle name="20 % - Akzent5 3 5 2 2 6" xfId="12544"/>
    <cellStyle name="20 % - Akzent5 3 5 2 2 7" xfId="12545"/>
    <cellStyle name="20 % - Akzent5 3 5 2 2 8" xfId="12546"/>
    <cellStyle name="20 % - Akzent5 3 5 2 3" xfId="12547"/>
    <cellStyle name="20 % - Akzent5 3 5 2 3 2" xfId="12548"/>
    <cellStyle name="20 % - Akzent5 3 5 2 3 2 2" xfId="12549"/>
    <cellStyle name="20 % - Akzent5 3 5 2 3 2 3" xfId="12550"/>
    <cellStyle name="20 % - Akzent5 3 5 2 3 2 4" xfId="12551"/>
    <cellStyle name="20 % - Akzent5 3 5 2 3 2 5" xfId="12552"/>
    <cellStyle name="20 % - Akzent5 3 5 2 3 3" xfId="12553"/>
    <cellStyle name="20 % - Akzent5 3 5 2 3 4" xfId="12554"/>
    <cellStyle name="20 % - Akzent5 3 5 2 3 5" xfId="12555"/>
    <cellStyle name="20 % - Akzent5 3 5 2 3 6" xfId="12556"/>
    <cellStyle name="20 % - Akzent5 3 5 2 4" xfId="12557"/>
    <cellStyle name="20 % - Akzent5 3 5 2 4 2" xfId="12558"/>
    <cellStyle name="20 % - Akzent5 3 5 2 4 3" xfId="12559"/>
    <cellStyle name="20 % - Akzent5 3 5 2 4 4" xfId="12560"/>
    <cellStyle name="20 % - Akzent5 3 5 2 4 5" xfId="12561"/>
    <cellStyle name="20 % - Akzent5 3 5 2 5" xfId="12562"/>
    <cellStyle name="20 % - Akzent5 3 5 2 5 2" xfId="12563"/>
    <cellStyle name="20 % - Akzent5 3 5 2 5 3" xfId="12564"/>
    <cellStyle name="20 % - Akzent5 3 5 2 5 4" xfId="12565"/>
    <cellStyle name="20 % - Akzent5 3 5 2 5 5" xfId="12566"/>
    <cellStyle name="20 % - Akzent5 3 5 2 6" xfId="12567"/>
    <cellStyle name="20 % - Akzent5 3 5 2 7" xfId="12568"/>
    <cellStyle name="20 % - Akzent5 3 5 2 8" xfId="12569"/>
    <cellStyle name="20 % - Akzent5 3 5 2 9" xfId="12570"/>
    <cellStyle name="20 % - Akzent5 3 5 3" xfId="12571"/>
    <cellStyle name="20 % - Akzent5 3 5 3 2" xfId="12572"/>
    <cellStyle name="20 % - Akzent5 3 5 3 2 2" xfId="12573"/>
    <cellStyle name="20 % - Akzent5 3 5 3 2 2 2" xfId="12574"/>
    <cellStyle name="20 % - Akzent5 3 5 3 2 2 2 2" xfId="12575"/>
    <cellStyle name="20 % - Akzent5 3 5 3 2 2 2 3" xfId="12576"/>
    <cellStyle name="20 % - Akzent5 3 5 3 2 2 2 4" xfId="12577"/>
    <cellStyle name="20 % - Akzent5 3 5 3 2 2 2 5" xfId="12578"/>
    <cellStyle name="20 % - Akzent5 3 5 3 2 2 3" xfId="12579"/>
    <cellStyle name="20 % - Akzent5 3 5 3 2 2 4" xfId="12580"/>
    <cellStyle name="20 % - Akzent5 3 5 3 2 2 5" xfId="12581"/>
    <cellStyle name="20 % - Akzent5 3 5 3 2 2 6" xfId="12582"/>
    <cellStyle name="20 % - Akzent5 3 5 3 2 3" xfId="12583"/>
    <cellStyle name="20 % - Akzent5 3 5 3 2 3 2" xfId="12584"/>
    <cellStyle name="20 % - Akzent5 3 5 3 2 3 3" xfId="12585"/>
    <cellStyle name="20 % - Akzent5 3 5 3 2 3 4" xfId="12586"/>
    <cellStyle name="20 % - Akzent5 3 5 3 2 3 5" xfId="12587"/>
    <cellStyle name="20 % - Akzent5 3 5 3 2 4" xfId="12588"/>
    <cellStyle name="20 % - Akzent5 3 5 3 2 4 2" xfId="12589"/>
    <cellStyle name="20 % - Akzent5 3 5 3 2 4 3" xfId="12590"/>
    <cellStyle name="20 % - Akzent5 3 5 3 2 4 4" xfId="12591"/>
    <cellStyle name="20 % - Akzent5 3 5 3 2 4 5" xfId="12592"/>
    <cellStyle name="20 % - Akzent5 3 5 3 2 5" xfId="12593"/>
    <cellStyle name="20 % - Akzent5 3 5 3 2 6" xfId="12594"/>
    <cellStyle name="20 % - Akzent5 3 5 3 2 7" xfId="12595"/>
    <cellStyle name="20 % - Akzent5 3 5 3 2 8" xfId="12596"/>
    <cellStyle name="20 % - Akzent5 3 5 3 3" xfId="12597"/>
    <cellStyle name="20 % - Akzent5 3 5 3 3 2" xfId="12598"/>
    <cellStyle name="20 % - Akzent5 3 5 3 3 2 2" xfId="12599"/>
    <cellStyle name="20 % - Akzent5 3 5 3 3 2 3" xfId="12600"/>
    <cellStyle name="20 % - Akzent5 3 5 3 3 2 4" xfId="12601"/>
    <cellStyle name="20 % - Akzent5 3 5 3 3 2 5" xfId="12602"/>
    <cellStyle name="20 % - Akzent5 3 5 3 3 3" xfId="12603"/>
    <cellStyle name="20 % - Akzent5 3 5 3 3 4" xfId="12604"/>
    <cellStyle name="20 % - Akzent5 3 5 3 3 5" xfId="12605"/>
    <cellStyle name="20 % - Akzent5 3 5 3 3 6" xfId="12606"/>
    <cellStyle name="20 % - Akzent5 3 5 3 4" xfId="12607"/>
    <cellStyle name="20 % - Akzent5 3 5 3 4 2" xfId="12608"/>
    <cellStyle name="20 % - Akzent5 3 5 3 4 3" xfId="12609"/>
    <cellStyle name="20 % - Akzent5 3 5 3 4 4" xfId="12610"/>
    <cellStyle name="20 % - Akzent5 3 5 3 4 5" xfId="12611"/>
    <cellStyle name="20 % - Akzent5 3 5 3 5" xfId="12612"/>
    <cellStyle name="20 % - Akzent5 3 5 3 5 2" xfId="12613"/>
    <cellStyle name="20 % - Akzent5 3 5 3 5 3" xfId="12614"/>
    <cellStyle name="20 % - Akzent5 3 5 3 5 4" xfId="12615"/>
    <cellStyle name="20 % - Akzent5 3 5 3 5 5" xfId="12616"/>
    <cellStyle name="20 % - Akzent5 3 5 3 6" xfId="12617"/>
    <cellStyle name="20 % - Akzent5 3 5 3 7" xfId="12618"/>
    <cellStyle name="20 % - Akzent5 3 5 3 8" xfId="12619"/>
    <cellStyle name="20 % - Akzent5 3 5 3 9" xfId="12620"/>
    <cellStyle name="20 % - Akzent5 3 6" xfId="12621"/>
    <cellStyle name="20 % - Akzent5 3 6 2" xfId="12622"/>
    <cellStyle name="20 % - Akzent5 3 6 2 2" xfId="12623"/>
    <cellStyle name="20 % - Akzent5 3 6 2 2 2" xfId="12624"/>
    <cellStyle name="20 % - Akzent5 3 6 2 2 2 2" xfId="12625"/>
    <cellStyle name="20 % - Akzent5 3 6 2 2 2 2 2" xfId="12626"/>
    <cellStyle name="20 % - Akzent5 3 6 2 2 2 2 3" xfId="12627"/>
    <cellStyle name="20 % - Akzent5 3 6 2 2 2 2 4" xfId="12628"/>
    <cellStyle name="20 % - Akzent5 3 6 2 2 2 2 5" xfId="12629"/>
    <cellStyle name="20 % - Akzent5 3 6 2 2 2 3" xfId="12630"/>
    <cellStyle name="20 % - Akzent5 3 6 2 2 2 4" xfId="12631"/>
    <cellStyle name="20 % - Akzent5 3 6 2 2 2 5" xfId="12632"/>
    <cellStyle name="20 % - Akzent5 3 6 2 2 2 6" xfId="12633"/>
    <cellStyle name="20 % - Akzent5 3 6 2 2 3" xfId="12634"/>
    <cellStyle name="20 % - Akzent5 3 6 2 2 3 2" xfId="12635"/>
    <cellStyle name="20 % - Akzent5 3 6 2 2 3 3" xfId="12636"/>
    <cellStyle name="20 % - Akzent5 3 6 2 2 3 4" xfId="12637"/>
    <cellStyle name="20 % - Akzent5 3 6 2 2 3 5" xfId="12638"/>
    <cellStyle name="20 % - Akzent5 3 6 2 2 4" xfId="12639"/>
    <cellStyle name="20 % - Akzent5 3 6 2 2 4 2" xfId="12640"/>
    <cellStyle name="20 % - Akzent5 3 6 2 2 4 3" xfId="12641"/>
    <cellStyle name="20 % - Akzent5 3 6 2 2 4 4" xfId="12642"/>
    <cellStyle name="20 % - Akzent5 3 6 2 2 4 5" xfId="12643"/>
    <cellStyle name="20 % - Akzent5 3 6 2 2 5" xfId="12644"/>
    <cellStyle name="20 % - Akzent5 3 6 2 2 6" xfId="12645"/>
    <cellStyle name="20 % - Akzent5 3 6 2 2 7" xfId="12646"/>
    <cellStyle name="20 % - Akzent5 3 6 2 2 8" xfId="12647"/>
    <cellStyle name="20 % - Akzent5 3 6 2 3" xfId="12648"/>
    <cellStyle name="20 % - Akzent5 3 6 2 3 2" xfId="12649"/>
    <cellStyle name="20 % - Akzent5 3 6 2 3 2 2" xfId="12650"/>
    <cellStyle name="20 % - Akzent5 3 6 2 3 2 3" xfId="12651"/>
    <cellStyle name="20 % - Akzent5 3 6 2 3 2 4" xfId="12652"/>
    <cellStyle name="20 % - Akzent5 3 6 2 3 2 5" xfId="12653"/>
    <cellStyle name="20 % - Akzent5 3 6 2 3 3" xfId="12654"/>
    <cellStyle name="20 % - Akzent5 3 6 2 3 4" xfId="12655"/>
    <cellStyle name="20 % - Akzent5 3 6 2 3 5" xfId="12656"/>
    <cellStyle name="20 % - Akzent5 3 6 2 3 6" xfId="12657"/>
    <cellStyle name="20 % - Akzent5 3 6 2 4" xfId="12658"/>
    <cellStyle name="20 % - Akzent5 3 6 2 4 2" xfId="12659"/>
    <cellStyle name="20 % - Akzent5 3 6 2 4 3" xfId="12660"/>
    <cellStyle name="20 % - Akzent5 3 6 2 4 4" xfId="12661"/>
    <cellStyle name="20 % - Akzent5 3 6 2 4 5" xfId="12662"/>
    <cellStyle name="20 % - Akzent5 3 6 2 5" xfId="12663"/>
    <cellStyle name="20 % - Akzent5 3 6 2 5 2" xfId="12664"/>
    <cellStyle name="20 % - Akzent5 3 6 2 5 3" xfId="12665"/>
    <cellStyle name="20 % - Akzent5 3 6 2 5 4" xfId="12666"/>
    <cellStyle name="20 % - Akzent5 3 6 2 5 5" xfId="12667"/>
    <cellStyle name="20 % - Akzent5 3 6 2 6" xfId="12668"/>
    <cellStyle name="20 % - Akzent5 3 6 2 7" xfId="12669"/>
    <cellStyle name="20 % - Akzent5 3 6 2 8" xfId="12670"/>
    <cellStyle name="20 % - Akzent5 3 6 2 9" xfId="12671"/>
    <cellStyle name="20 % - Akzent5 3 7" xfId="12672"/>
    <cellStyle name="20 % - Akzent5 3 7 2" xfId="12673"/>
    <cellStyle name="20 % - Akzent5 3 7 2 2" xfId="12674"/>
    <cellStyle name="20 % - Akzent5 3 7 2 2 2" xfId="12675"/>
    <cellStyle name="20 % - Akzent5 3 7 2 2 2 2" xfId="12676"/>
    <cellStyle name="20 % - Akzent5 3 7 2 2 2 3" xfId="12677"/>
    <cellStyle name="20 % - Akzent5 3 7 2 2 2 4" xfId="12678"/>
    <cellStyle name="20 % - Akzent5 3 7 2 2 2 5" xfId="12679"/>
    <cellStyle name="20 % - Akzent5 3 7 2 2 3" xfId="12680"/>
    <cellStyle name="20 % - Akzent5 3 7 2 2 4" xfId="12681"/>
    <cellStyle name="20 % - Akzent5 3 7 2 2 5" xfId="12682"/>
    <cellStyle name="20 % - Akzent5 3 7 2 2 6" xfId="12683"/>
    <cellStyle name="20 % - Akzent5 3 7 2 3" xfId="12684"/>
    <cellStyle name="20 % - Akzent5 3 7 2 3 2" xfId="12685"/>
    <cellStyle name="20 % - Akzent5 3 7 2 3 3" xfId="12686"/>
    <cellStyle name="20 % - Akzent5 3 7 2 3 4" xfId="12687"/>
    <cellStyle name="20 % - Akzent5 3 7 2 3 5" xfId="12688"/>
    <cellStyle name="20 % - Akzent5 3 7 2 4" xfId="12689"/>
    <cellStyle name="20 % - Akzent5 3 7 2 4 2" xfId="12690"/>
    <cellStyle name="20 % - Akzent5 3 7 2 4 3" xfId="12691"/>
    <cellStyle name="20 % - Akzent5 3 7 2 4 4" xfId="12692"/>
    <cellStyle name="20 % - Akzent5 3 7 2 4 5" xfId="12693"/>
    <cellStyle name="20 % - Akzent5 3 7 2 5" xfId="12694"/>
    <cellStyle name="20 % - Akzent5 3 7 2 6" xfId="12695"/>
    <cellStyle name="20 % - Akzent5 3 7 2 7" xfId="12696"/>
    <cellStyle name="20 % - Akzent5 3 7 2 8" xfId="12697"/>
    <cellStyle name="20 % - Akzent5 3 7 3" xfId="12698"/>
    <cellStyle name="20 % - Akzent5 3 7 3 2" xfId="12699"/>
    <cellStyle name="20 % - Akzent5 3 7 3 2 2" xfId="12700"/>
    <cellStyle name="20 % - Akzent5 3 7 3 2 3" xfId="12701"/>
    <cellStyle name="20 % - Akzent5 3 7 3 2 4" xfId="12702"/>
    <cellStyle name="20 % - Akzent5 3 7 3 2 5" xfId="12703"/>
    <cellStyle name="20 % - Akzent5 3 7 3 3" xfId="12704"/>
    <cellStyle name="20 % - Akzent5 3 7 3 4" xfId="12705"/>
    <cellStyle name="20 % - Akzent5 3 7 3 5" xfId="12706"/>
    <cellStyle name="20 % - Akzent5 3 7 3 6" xfId="12707"/>
    <cellStyle name="20 % - Akzent5 3 7 4" xfId="12708"/>
    <cellStyle name="20 % - Akzent5 3 7 4 2" xfId="12709"/>
    <cellStyle name="20 % - Akzent5 3 7 4 3" xfId="12710"/>
    <cellStyle name="20 % - Akzent5 3 7 4 4" xfId="12711"/>
    <cellStyle name="20 % - Akzent5 3 7 4 5" xfId="12712"/>
    <cellStyle name="20 % - Akzent5 3 7 5" xfId="12713"/>
    <cellStyle name="20 % - Akzent5 3 7 5 2" xfId="12714"/>
    <cellStyle name="20 % - Akzent5 3 7 5 3" xfId="12715"/>
    <cellStyle name="20 % - Akzent5 3 7 5 4" xfId="12716"/>
    <cellStyle name="20 % - Akzent5 3 7 5 5" xfId="12717"/>
    <cellStyle name="20 % - Akzent5 3 7 6" xfId="12718"/>
    <cellStyle name="20 % - Akzent5 3 7 7" xfId="12719"/>
    <cellStyle name="20 % - Akzent5 3 7 8" xfId="12720"/>
    <cellStyle name="20 % - Akzent5 3 7 9" xfId="12721"/>
    <cellStyle name="20 % - Akzent5 3 8" xfId="12722"/>
    <cellStyle name="20 % - Akzent5 3 8 2" xfId="12723"/>
    <cellStyle name="20 % - Akzent5 3 8 2 2" xfId="12724"/>
    <cellStyle name="20 % - Akzent5 3 8 2 2 2" xfId="12725"/>
    <cellStyle name="20 % - Akzent5 3 8 2 2 2 2" xfId="12726"/>
    <cellStyle name="20 % - Akzent5 3 8 2 2 2 3" xfId="12727"/>
    <cellStyle name="20 % - Akzent5 3 8 2 2 2 4" xfId="12728"/>
    <cellStyle name="20 % - Akzent5 3 8 2 2 2 5" xfId="12729"/>
    <cellStyle name="20 % - Akzent5 3 8 2 2 3" xfId="12730"/>
    <cellStyle name="20 % - Akzent5 3 8 2 2 4" xfId="12731"/>
    <cellStyle name="20 % - Akzent5 3 8 2 2 5" xfId="12732"/>
    <cellStyle name="20 % - Akzent5 3 8 2 2 6" xfId="12733"/>
    <cellStyle name="20 % - Akzent5 3 8 2 3" xfId="12734"/>
    <cellStyle name="20 % - Akzent5 3 8 2 3 2" xfId="12735"/>
    <cellStyle name="20 % - Akzent5 3 8 2 3 3" xfId="12736"/>
    <cellStyle name="20 % - Akzent5 3 8 2 3 4" xfId="12737"/>
    <cellStyle name="20 % - Akzent5 3 8 2 3 5" xfId="12738"/>
    <cellStyle name="20 % - Akzent5 3 8 2 4" xfId="12739"/>
    <cellStyle name="20 % - Akzent5 3 8 2 4 2" xfId="12740"/>
    <cellStyle name="20 % - Akzent5 3 8 2 4 3" xfId="12741"/>
    <cellStyle name="20 % - Akzent5 3 8 2 4 4" xfId="12742"/>
    <cellStyle name="20 % - Akzent5 3 8 2 4 5" xfId="12743"/>
    <cellStyle name="20 % - Akzent5 3 8 2 5" xfId="12744"/>
    <cellStyle name="20 % - Akzent5 3 8 2 6" xfId="12745"/>
    <cellStyle name="20 % - Akzent5 3 8 2 7" xfId="12746"/>
    <cellStyle name="20 % - Akzent5 3 8 2 8" xfId="12747"/>
    <cellStyle name="20 % - Akzent5 3 8 3" xfId="12748"/>
    <cellStyle name="20 % - Akzent5 3 8 3 2" xfId="12749"/>
    <cellStyle name="20 % - Akzent5 3 8 3 2 2" xfId="12750"/>
    <cellStyle name="20 % - Akzent5 3 8 3 2 3" xfId="12751"/>
    <cellStyle name="20 % - Akzent5 3 8 3 2 4" xfId="12752"/>
    <cellStyle name="20 % - Akzent5 3 8 3 2 5" xfId="12753"/>
    <cellStyle name="20 % - Akzent5 3 8 3 3" xfId="12754"/>
    <cellStyle name="20 % - Akzent5 3 8 3 4" xfId="12755"/>
    <cellStyle name="20 % - Akzent5 3 8 3 5" xfId="12756"/>
    <cellStyle name="20 % - Akzent5 3 8 3 6" xfId="12757"/>
    <cellStyle name="20 % - Akzent5 3 8 4" xfId="12758"/>
    <cellStyle name="20 % - Akzent5 3 8 4 2" xfId="12759"/>
    <cellStyle name="20 % - Akzent5 3 8 4 3" xfId="12760"/>
    <cellStyle name="20 % - Akzent5 3 8 4 4" xfId="12761"/>
    <cellStyle name="20 % - Akzent5 3 8 4 5" xfId="12762"/>
    <cellStyle name="20 % - Akzent5 3 8 5" xfId="12763"/>
    <cellStyle name="20 % - Akzent5 3 8 5 2" xfId="12764"/>
    <cellStyle name="20 % - Akzent5 3 8 5 3" xfId="12765"/>
    <cellStyle name="20 % - Akzent5 3 8 5 4" xfId="12766"/>
    <cellStyle name="20 % - Akzent5 3 8 5 5" xfId="12767"/>
    <cellStyle name="20 % - Akzent5 3 8 6" xfId="12768"/>
    <cellStyle name="20 % - Akzent5 3 8 7" xfId="12769"/>
    <cellStyle name="20 % - Akzent5 3 8 8" xfId="12770"/>
    <cellStyle name="20 % - Akzent5 3 8 9" xfId="12771"/>
    <cellStyle name="20 % - Akzent5 4" xfId="12772"/>
    <cellStyle name="20 % - Akzent5 4 2" xfId="12773"/>
    <cellStyle name="20 % - Akzent5 4 2 2" xfId="12774"/>
    <cellStyle name="20 % - Akzent5 4 2 2 2" xfId="12775"/>
    <cellStyle name="20 % - Akzent5 4 2 2 2 2" xfId="12776"/>
    <cellStyle name="20 % - Akzent5 4 2 2 2 2 2" xfId="12777"/>
    <cellStyle name="20 % - Akzent5 4 2 2 2 2 2 2" xfId="12778"/>
    <cellStyle name="20 % - Akzent5 4 2 2 2 2 2 2 2" xfId="12779"/>
    <cellStyle name="20 % - Akzent5 4 2 2 2 2 2 2 3" xfId="12780"/>
    <cellStyle name="20 % - Akzent5 4 2 2 2 2 2 2 4" xfId="12781"/>
    <cellStyle name="20 % - Akzent5 4 2 2 2 2 2 2 5" xfId="12782"/>
    <cellStyle name="20 % - Akzent5 4 2 2 2 2 2 3" xfId="12783"/>
    <cellStyle name="20 % - Akzent5 4 2 2 2 2 2 4" xfId="12784"/>
    <cellStyle name="20 % - Akzent5 4 2 2 2 2 2 5" xfId="12785"/>
    <cellStyle name="20 % - Akzent5 4 2 2 2 2 2 6" xfId="12786"/>
    <cellStyle name="20 % - Akzent5 4 2 2 2 2 3" xfId="12787"/>
    <cellStyle name="20 % - Akzent5 4 2 2 2 2 3 2" xfId="12788"/>
    <cellStyle name="20 % - Akzent5 4 2 2 2 2 3 3" xfId="12789"/>
    <cellStyle name="20 % - Akzent5 4 2 2 2 2 3 4" xfId="12790"/>
    <cellStyle name="20 % - Akzent5 4 2 2 2 2 3 5" xfId="12791"/>
    <cellStyle name="20 % - Akzent5 4 2 2 2 2 4" xfId="12792"/>
    <cellStyle name="20 % - Akzent5 4 2 2 2 2 4 2" xfId="12793"/>
    <cellStyle name="20 % - Akzent5 4 2 2 2 2 4 3" xfId="12794"/>
    <cellStyle name="20 % - Akzent5 4 2 2 2 2 4 4" xfId="12795"/>
    <cellStyle name="20 % - Akzent5 4 2 2 2 2 4 5" xfId="12796"/>
    <cellStyle name="20 % - Akzent5 4 2 2 2 2 5" xfId="12797"/>
    <cellStyle name="20 % - Akzent5 4 2 2 2 2 6" xfId="12798"/>
    <cellStyle name="20 % - Akzent5 4 2 2 2 2 7" xfId="12799"/>
    <cellStyle name="20 % - Akzent5 4 2 2 2 2 8" xfId="12800"/>
    <cellStyle name="20 % - Akzent5 4 2 2 2 3" xfId="12801"/>
    <cellStyle name="20 % - Akzent5 4 2 2 2 3 2" xfId="12802"/>
    <cellStyle name="20 % - Akzent5 4 2 2 2 3 2 2" xfId="12803"/>
    <cellStyle name="20 % - Akzent5 4 2 2 2 3 2 3" xfId="12804"/>
    <cellStyle name="20 % - Akzent5 4 2 2 2 3 2 4" xfId="12805"/>
    <cellStyle name="20 % - Akzent5 4 2 2 2 3 2 5" xfId="12806"/>
    <cellStyle name="20 % - Akzent5 4 2 2 2 3 3" xfId="12807"/>
    <cellStyle name="20 % - Akzent5 4 2 2 2 3 4" xfId="12808"/>
    <cellStyle name="20 % - Akzent5 4 2 2 2 3 5" xfId="12809"/>
    <cellStyle name="20 % - Akzent5 4 2 2 2 3 6" xfId="12810"/>
    <cellStyle name="20 % - Akzent5 4 2 2 2 4" xfId="12811"/>
    <cellStyle name="20 % - Akzent5 4 2 2 2 4 2" xfId="12812"/>
    <cellStyle name="20 % - Akzent5 4 2 2 2 4 3" xfId="12813"/>
    <cellStyle name="20 % - Akzent5 4 2 2 2 4 4" xfId="12814"/>
    <cellStyle name="20 % - Akzent5 4 2 2 2 4 5" xfId="12815"/>
    <cellStyle name="20 % - Akzent5 4 2 2 2 5" xfId="12816"/>
    <cellStyle name="20 % - Akzent5 4 2 2 2 5 2" xfId="12817"/>
    <cellStyle name="20 % - Akzent5 4 2 2 2 5 3" xfId="12818"/>
    <cellStyle name="20 % - Akzent5 4 2 2 2 5 4" xfId="12819"/>
    <cellStyle name="20 % - Akzent5 4 2 2 2 5 5" xfId="12820"/>
    <cellStyle name="20 % - Akzent5 4 2 2 2 6" xfId="12821"/>
    <cellStyle name="20 % - Akzent5 4 2 2 2 7" xfId="12822"/>
    <cellStyle name="20 % - Akzent5 4 2 2 2 8" xfId="12823"/>
    <cellStyle name="20 % - Akzent5 4 2 2 2 9" xfId="12824"/>
    <cellStyle name="20 % - Akzent5 4 2 2 3" xfId="12825"/>
    <cellStyle name="20 % - Akzent5 4 2 2 3 2" xfId="12826"/>
    <cellStyle name="20 % - Akzent5 4 2 2 3 2 2" xfId="12827"/>
    <cellStyle name="20 % - Akzent5 4 2 2 3 2 2 2" xfId="12828"/>
    <cellStyle name="20 % - Akzent5 4 2 2 3 2 2 2 2" xfId="12829"/>
    <cellStyle name="20 % - Akzent5 4 2 2 3 2 2 2 3" xfId="12830"/>
    <cellStyle name="20 % - Akzent5 4 2 2 3 2 2 2 4" xfId="12831"/>
    <cellStyle name="20 % - Akzent5 4 2 2 3 2 2 2 5" xfId="12832"/>
    <cellStyle name="20 % - Akzent5 4 2 2 3 2 2 3" xfId="12833"/>
    <cellStyle name="20 % - Akzent5 4 2 2 3 2 2 4" xfId="12834"/>
    <cellStyle name="20 % - Akzent5 4 2 2 3 2 2 5" xfId="12835"/>
    <cellStyle name="20 % - Akzent5 4 2 2 3 2 2 6" xfId="12836"/>
    <cellStyle name="20 % - Akzent5 4 2 2 3 2 3" xfId="12837"/>
    <cellStyle name="20 % - Akzent5 4 2 2 3 2 3 2" xfId="12838"/>
    <cellStyle name="20 % - Akzent5 4 2 2 3 2 3 3" xfId="12839"/>
    <cellStyle name="20 % - Akzent5 4 2 2 3 2 3 4" xfId="12840"/>
    <cellStyle name="20 % - Akzent5 4 2 2 3 2 3 5" xfId="12841"/>
    <cellStyle name="20 % - Akzent5 4 2 2 3 2 4" xfId="12842"/>
    <cellStyle name="20 % - Akzent5 4 2 2 3 2 4 2" xfId="12843"/>
    <cellStyle name="20 % - Akzent5 4 2 2 3 2 4 3" xfId="12844"/>
    <cellStyle name="20 % - Akzent5 4 2 2 3 2 4 4" xfId="12845"/>
    <cellStyle name="20 % - Akzent5 4 2 2 3 2 4 5" xfId="12846"/>
    <cellStyle name="20 % - Akzent5 4 2 2 3 2 5" xfId="12847"/>
    <cellStyle name="20 % - Akzent5 4 2 2 3 2 6" xfId="12848"/>
    <cellStyle name="20 % - Akzent5 4 2 2 3 2 7" xfId="12849"/>
    <cellStyle name="20 % - Akzent5 4 2 2 3 2 8" xfId="12850"/>
    <cellStyle name="20 % - Akzent5 4 2 2 3 3" xfId="12851"/>
    <cellStyle name="20 % - Akzent5 4 2 2 3 3 2" xfId="12852"/>
    <cellStyle name="20 % - Akzent5 4 2 2 3 3 2 2" xfId="12853"/>
    <cellStyle name="20 % - Akzent5 4 2 2 3 3 2 3" xfId="12854"/>
    <cellStyle name="20 % - Akzent5 4 2 2 3 3 2 4" xfId="12855"/>
    <cellStyle name="20 % - Akzent5 4 2 2 3 3 2 5" xfId="12856"/>
    <cellStyle name="20 % - Akzent5 4 2 2 3 3 3" xfId="12857"/>
    <cellStyle name="20 % - Akzent5 4 2 2 3 3 4" xfId="12858"/>
    <cellStyle name="20 % - Akzent5 4 2 2 3 3 5" xfId="12859"/>
    <cellStyle name="20 % - Akzent5 4 2 2 3 3 6" xfId="12860"/>
    <cellStyle name="20 % - Akzent5 4 2 2 3 4" xfId="12861"/>
    <cellStyle name="20 % - Akzent5 4 2 2 3 4 2" xfId="12862"/>
    <cellStyle name="20 % - Akzent5 4 2 2 3 4 3" xfId="12863"/>
    <cellStyle name="20 % - Akzent5 4 2 2 3 4 4" xfId="12864"/>
    <cellStyle name="20 % - Akzent5 4 2 2 3 4 5" xfId="12865"/>
    <cellStyle name="20 % - Akzent5 4 2 2 3 5" xfId="12866"/>
    <cellStyle name="20 % - Akzent5 4 2 2 3 5 2" xfId="12867"/>
    <cellStyle name="20 % - Akzent5 4 2 2 3 5 3" xfId="12868"/>
    <cellStyle name="20 % - Akzent5 4 2 2 3 5 4" xfId="12869"/>
    <cellStyle name="20 % - Akzent5 4 2 2 3 5 5" xfId="12870"/>
    <cellStyle name="20 % - Akzent5 4 2 2 3 6" xfId="12871"/>
    <cellStyle name="20 % - Akzent5 4 2 2 3 7" xfId="12872"/>
    <cellStyle name="20 % - Akzent5 4 2 2 3 8" xfId="12873"/>
    <cellStyle name="20 % - Akzent5 4 2 2 3 9" xfId="12874"/>
    <cellStyle name="20 % - Akzent5 4 2 3" xfId="12875"/>
    <cellStyle name="20 % - Akzent5 4 2 3 2" xfId="12876"/>
    <cellStyle name="20 % - Akzent5 4 2 3 2 2" xfId="12877"/>
    <cellStyle name="20 % - Akzent5 4 2 3 2 2 2" xfId="12878"/>
    <cellStyle name="20 % - Akzent5 4 2 3 2 2 2 2" xfId="12879"/>
    <cellStyle name="20 % - Akzent5 4 2 3 2 2 2 3" xfId="12880"/>
    <cellStyle name="20 % - Akzent5 4 2 3 2 2 2 4" xfId="12881"/>
    <cellStyle name="20 % - Akzent5 4 2 3 2 2 2 5" xfId="12882"/>
    <cellStyle name="20 % - Akzent5 4 2 3 2 2 3" xfId="12883"/>
    <cellStyle name="20 % - Akzent5 4 2 3 2 2 4" xfId="12884"/>
    <cellStyle name="20 % - Akzent5 4 2 3 2 2 5" xfId="12885"/>
    <cellStyle name="20 % - Akzent5 4 2 3 2 2 6" xfId="12886"/>
    <cellStyle name="20 % - Akzent5 4 2 3 2 3" xfId="12887"/>
    <cellStyle name="20 % - Akzent5 4 2 3 2 3 2" xfId="12888"/>
    <cellStyle name="20 % - Akzent5 4 2 3 2 3 3" xfId="12889"/>
    <cellStyle name="20 % - Akzent5 4 2 3 2 3 4" xfId="12890"/>
    <cellStyle name="20 % - Akzent5 4 2 3 2 3 5" xfId="12891"/>
    <cellStyle name="20 % - Akzent5 4 2 3 2 4" xfId="12892"/>
    <cellStyle name="20 % - Akzent5 4 2 3 2 4 2" xfId="12893"/>
    <cellStyle name="20 % - Akzent5 4 2 3 2 4 3" xfId="12894"/>
    <cellStyle name="20 % - Akzent5 4 2 3 2 4 4" xfId="12895"/>
    <cellStyle name="20 % - Akzent5 4 2 3 2 4 5" xfId="12896"/>
    <cellStyle name="20 % - Akzent5 4 2 3 2 5" xfId="12897"/>
    <cellStyle name="20 % - Akzent5 4 2 3 2 6" xfId="12898"/>
    <cellStyle name="20 % - Akzent5 4 2 3 2 7" xfId="12899"/>
    <cellStyle name="20 % - Akzent5 4 2 3 2 8" xfId="12900"/>
    <cellStyle name="20 % - Akzent5 4 2 3 3" xfId="12901"/>
    <cellStyle name="20 % - Akzent5 4 2 3 3 2" xfId="12902"/>
    <cellStyle name="20 % - Akzent5 4 2 3 3 2 2" xfId="12903"/>
    <cellStyle name="20 % - Akzent5 4 2 3 3 2 3" xfId="12904"/>
    <cellStyle name="20 % - Akzent5 4 2 3 3 2 4" xfId="12905"/>
    <cellStyle name="20 % - Akzent5 4 2 3 3 2 5" xfId="12906"/>
    <cellStyle name="20 % - Akzent5 4 2 3 3 3" xfId="12907"/>
    <cellStyle name="20 % - Akzent5 4 2 3 3 4" xfId="12908"/>
    <cellStyle name="20 % - Akzent5 4 2 3 3 5" xfId="12909"/>
    <cellStyle name="20 % - Akzent5 4 2 3 3 6" xfId="12910"/>
    <cellStyle name="20 % - Akzent5 4 2 3 4" xfId="12911"/>
    <cellStyle name="20 % - Akzent5 4 2 3 4 2" xfId="12912"/>
    <cellStyle name="20 % - Akzent5 4 2 3 4 3" xfId="12913"/>
    <cellStyle name="20 % - Akzent5 4 2 3 4 4" xfId="12914"/>
    <cellStyle name="20 % - Akzent5 4 2 3 4 5" xfId="12915"/>
    <cellStyle name="20 % - Akzent5 4 2 3 5" xfId="12916"/>
    <cellStyle name="20 % - Akzent5 4 2 3 5 2" xfId="12917"/>
    <cellStyle name="20 % - Akzent5 4 2 3 5 3" xfId="12918"/>
    <cellStyle name="20 % - Akzent5 4 2 3 5 4" xfId="12919"/>
    <cellStyle name="20 % - Akzent5 4 2 3 5 5" xfId="12920"/>
    <cellStyle name="20 % - Akzent5 4 2 3 6" xfId="12921"/>
    <cellStyle name="20 % - Akzent5 4 2 3 7" xfId="12922"/>
    <cellStyle name="20 % - Akzent5 4 2 3 8" xfId="12923"/>
    <cellStyle name="20 % - Akzent5 4 2 3 9" xfId="12924"/>
    <cellStyle name="20 % - Akzent5 4 2 4" xfId="12925"/>
    <cellStyle name="20 % - Akzent5 4 2 4 2" xfId="12926"/>
    <cellStyle name="20 % - Akzent5 4 2 4 2 2" xfId="12927"/>
    <cellStyle name="20 % - Akzent5 4 2 4 2 2 2" xfId="12928"/>
    <cellStyle name="20 % - Akzent5 4 2 4 2 2 2 2" xfId="12929"/>
    <cellStyle name="20 % - Akzent5 4 2 4 2 2 2 3" xfId="12930"/>
    <cellStyle name="20 % - Akzent5 4 2 4 2 2 2 4" xfId="12931"/>
    <cellStyle name="20 % - Akzent5 4 2 4 2 2 2 5" xfId="12932"/>
    <cellStyle name="20 % - Akzent5 4 2 4 2 2 3" xfId="12933"/>
    <cellStyle name="20 % - Akzent5 4 2 4 2 2 4" xfId="12934"/>
    <cellStyle name="20 % - Akzent5 4 2 4 2 2 5" xfId="12935"/>
    <cellStyle name="20 % - Akzent5 4 2 4 2 2 6" xfId="12936"/>
    <cellStyle name="20 % - Akzent5 4 2 4 2 3" xfId="12937"/>
    <cellStyle name="20 % - Akzent5 4 2 4 2 3 2" xfId="12938"/>
    <cellStyle name="20 % - Akzent5 4 2 4 2 3 3" xfId="12939"/>
    <cellStyle name="20 % - Akzent5 4 2 4 2 3 4" xfId="12940"/>
    <cellStyle name="20 % - Akzent5 4 2 4 2 3 5" xfId="12941"/>
    <cellStyle name="20 % - Akzent5 4 2 4 2 4" xfId="12942"/>
    <cellStyle name="20 % - Akzent5 4 2 4 2 4 2" xfId="12943"/>
    <cellStyle name="20 % - Akzent5 4 2 4 2 4 3" xfId="12944"/>
    <cellStyle name="20 % - Akzent5 4 2 4 2 4 4" xfId="12945"/>
    <cellStyle name="20 % - Akzent5 4 2 4 2 4 5" xfId="12946"/>
    <cellStyle name="20 % - Akzent5 4 2 4 2 5" xfId="12947"/>
    <cellStyle name="20 % - Akzent5 4 2 4 2 6" xfId="12948"/>
    <cellStyle name="20 % - Akzent5 4 2 4 2 7" xfId="12949"/>
    <cellStyle name="20 % - Akzent5 4 2 4 2 8" xfId="12950"/>
    <cellStyle name="20 % - Akzent5 4 2 4 3" xfId="12951"/>
    <cellStyle name="20 % - Akzent5 4 2 4 3 2" xfId="12952"/>
    <cellStyle name="20 % - Akzent5 4 2 4 3 2 2" xfId="12953"/>
    <cellStyle name="20 % - Akzent5 4 2 4 3 2 3" xfId="12954"/>
    <cellStyle name="20 % - Akzent5 4 2 4 3 2 4" xfId="12955"/>
    <cellStyle name="20 % - Akzent5 4 2 4 3 2 5" xfId="12956"/>
    <cellStyle name="20 % - Akzent5 4 2 4 3 3" xfId="12957"/>
    <cellStyle name="20 % - Akzent5 4 2 4 3 4" xfId="12958"/>
    <cellStyle name="20 % - Akzent5 4 2 4 3 5" xfId="12959"/>
    <cellStyle name="20 % - Akzent5 4 2 4 3 6" xfId="12960"/>
    <cellStyle name="20 % - Akzent5 4 2 4 4" xfId="12961"/>
    <cellStyle name="20 % - Akzent5 4 2 4 4 2" xfId="12962"/>
    <cellStyle name="20 % - Akzent5 4 2 4 4 3" xfId="12963"/>
    <cellStyle name="20 % - Akzent5 4 2 4 4 4" xfId="12964"/>
    <cellStyle name="20 % - Akzent5 4 2 4 4 5" xfId="12965"/>
    <cellStyle name="20 % - Akzent5 4 2 4 5" xfId="12966"/>
    <cellStyle name="20 % - Akzent5 4 2 4 5 2" xfId="12967"/>
    <cellStyle name="20 % - Akzent5 4 2 4 5 3" xfId="12968"/>
    <cellStyle name="20 % - Akzent5 4 2 4 5 4" xfId="12969"/>
    <cellStyle name="20 % - Akzent5 4 2 4 5 5" xfId="12970"/>
    <cellStyle name="20 % - Akzent5 4 2 4 6" xfId="12971"/>
    <cellStyle name="20 % - Akzent5 4 2 4 7" xfId="12972"/>
    <cellStyle name="20 % - Akzent5 4 2 4 8" xfId="12973"/>
    <cellStyle name="20 % - Akzent5 4 2 4 9" xfId="12974"/>
    <cellStyle name="20 % - Akzent5 4 3" xfId="12975"/>
    <cellStyle name="20 % - Akzent5 4 3 2" xfId="12976"/>
    <cellStyle name="20 % - Akzent5 4 3 2 2" xfId="12977"/>
    <cellStyle name="20 % - Akzent5 4 3 2 2 2" xfId="12978"/>
    <cellStyle name="20 % - Akzent5 4 3 2 2 2 2" xfId="12979"/>
    <cellStyle name="20 % - Akzent5 4 3 2 2 2 2 2" xfId="12980"/>
    <cellStyle name="20 % - Akzent5 4 3 2 2 2 2 2 2" xfId="12981"/>
    <cellStyle name="20 % - Akzent5 4 3 2 2 2 2 2 3" xfId="12982"/>
    <cellStyle name="20 % - Akzent5 4 3 2 2 2 2 2 4" xfId="12983"/>
    <cellStyle name="20 % - Akzent5 4 3 2 2 2 2 2 5" xfId="12984"/>
    <cellStyle name="20 % - Akzent5 4 3 2 2 2 2 3" xfId="12985"/>
    <cellStyle name="20 % - Akzent5 4 3 2 2 2 2 4" xfId="12986"/>
    <cellStyle name="20 % - Akzent5 4 3 2 2 2 2 5" xfId="12987"/>
    <cellStyle name="20 % - Akzent5 4 3 2 2 2 2 6" xfId="12988"/>
    <cellStyle name="20 % - Akzent5 4 3 2 2 2 3" xfId="12989"/>
    <cellStyle name="20 % - Akzent5 4 3 2 2 2 3 2" xfId="12990"/>
    <cellStyle name="20 % - Akzent5 4 3 2 2 2 3 3" xfId="12991"/>
    <cellStyle name="20 % - Akzent5 4 3 2 2 2 3 4" xfId="12992"/>
    <cellStyle name="20 % - Akzent5 4 3 2 2 2 3 5" xfId="12993"/>
    <cellStyle name="20 % - Akzent5 4 3 2 2 2 4" xfId="12994"/>
    <cellStyle name="20 % - Akzent5 4 3 2 2 2 4 2" xfId="12995"/>
    <cellStyle name="20 % - Akzent5 4 3 2 2 2 4 3" xfId="12996"/>
    <cellStyle name="20 % - Akzent5 4 3 2 2 2 4 4" xfId="12997"/>
    <cellStyle name="20 % - Akzent5 4 3 2 2 2 4 5" xfId="12998"/>
    <cellStyle name="20 % - Akzent5 4 3 2 2 2 5" xfId="12999"/>
    <cellStyle name="20 % - Akzent5 4 3 2 2 2 6" xfId="13000"/>
    <cellStyle name="20 % - Akzent5 4 3 2 2 2 7" xfId="13001"/>
    <cellStyle name="20 % - Akzent5 4 3 2 2 2 8" xfId="13002"/>
    <cellStyle name="20 % - Akzent5 4 3 2 2 3" xfId="13003"/>
    <cellStyle name="20 % - Akzent5 4 3 2 2 3 2" xfId="13004"/>
    <cellStyle name="20 % - Akzent5 4 3 2 2 3 2 2" xfId="13005"/>
    <cellStyle name="20 % - Akzent5 4 3 2 2 3 2 3" xfId="13006"/>
    <cellStyle name="20 % - Akzent5 4 3 2 2 3 2 4" xfId="13007"/>
    <cellStyle name="20 % - Akzent5 4 3 2 2 3 2 5" xfId="13008"/>
    <cellStyle name="20 % - Akzent5 4 3 2 2 3 3" xfId="13009"/>
    <cellStyle name="20 % - Akzent5 4 3 2 2 3 4" xfId="13010"/>
    <cellStyle name="20 % - Akzent5 4 3 2 2 3 5" xfId="13011"/>
    <cellStyle name="20 % - Akzent5 4 3 2 2 3 6" xfId="13012"/>
    <cellStyle name="20 % - Akzent5 4 3 2 2 4" xfId="13013"/>
    <cellStyle name="20 % - Akzent5 4 3 2 2 4 2" xfId="13014"/>
    <cellStyle name="20 % - Akzent5 4 3 2 2 4 3" xfId="13015"/>
    <cellStyle name="20 % - Akzent5 4 3 2 2 4 4" xfId="13016"/>
    <cellStyle name="20 % - Akzent5 4 3 2 2 4 5" xfId="13017"/>
    <cellStyle name="20 % - Akzent5 4 3 2 2 5" xfId="13018"/>
    <cellStyle name="20 % - Akzent5 4 3 2 2 5 2" xfId="13019"/>
    <cellStyle name="20 % - Akzent5 4 3 2 2 5 3" xfId="13020"/>
    <cellStyle name="20 % - Akzent5 4 3 2 2 5 4" xfId="13021"/>
    <cellStyle name="20 % - Akzent5 4 3 2 2 5 5" xfId="13022"/>
    <cellStyle name="20 % - Akzent5 4 3 2 2 6" xfId="13023"/>
    <cellStyle name="20 % - Akzent5 4 3 2 2 7" xfId="13024"/>
    <cellStyle name="20 % - Akzent5 4 3 2 2 8" xfId="13025"/>
    <cellStyle name="20 % - Akzent5 4 3 2 2 9" xfId="13026"/>
    <cellStyle name="20 % - Akzent5 4 3 3" xfId="13027"/>
    <cellStyle name="20 % - Akzent5 4 3 3 2" xfId="13028"/>
    <cellStyle name="20 % - Akzent5 4 3 3 2 2" xfId="13029"/>
    <cellStyle name="20 % - Akzent5 4 3 3 2 2 2" xfId="13030"/>
    <cellStyle name="20 % - Akzent5 4 3 3 2 2 2 2" xfId="13031"/>
    <cellStyle name="20 % - Akzent5 4 3 3 2 2 2 3" xfId="13032"/>
    <cellStyle name="20 % - Akzent5 4 3 3 2 2 2 4" xfId="13033"/>
    <cellStyle name="20 % - Akzent5 4 3 3 2 2 2 5" xfId="13034"/>
    <cellStyle name="20 % - Akzent5 4 3 3 2 2 3" xfId="13035"/>
    <cellStyle name="20 % - Akzent5 4 3 3 2 2 4" xfId="13036"/>
    <cellStyle name="20 % - Akzent5 4 3 3 2 2 5" xfId="13037"/>
    <cellStyle name="20 % - Akzent5 4 3 3 2 2 6" xfId="13038"/>
    <cellStyle name="20 % - Akzent5 4 3 3 2 3" xfId="13039"/>
    <cellStyle name="20 % - Akzent5 4 3 3 2 3 2" xfId="13040"/>
    <cellStyle name="20 % - Akzent5 4 3 3 2 3 3" xfId="13041"/>
    <cellStyle name="20 % - Akzent5 4 3 3 2 3 4" xfId="13042"/>
    <cellStyle name="20 % - Akzent5 4 3 3 2 3 5" xfId="13043"/>
    <cellStyle name="20 % - Akzent5 4 3 3 2 4" xfId="13044"/>
    <cellStyle name="20 % - Akzent5 4 3 3 2 4 2" xfId="13045"/>
    <cellStyle name="20 % - Akzent5 4 3 3 2 4 3" xfId="13046"/>
    <cellStyle name="20 % - Akzent5 4 3 3 2 4 4" xfId="13047"/>
    <cellStyle name="20 % - Akzent5 4 3 3 2 4 5" xfId="13048"/>
    <cellStyle name="20 % - Akzent5 4 3 3 2 5" xfId="13049"/>
    <cellStyle name="20 % - Akzent5 4 3 3 2 6" xfId="13050"/>
    <cellStyle name="20 % - Akzent5 4 3 3 2 7" xfId="13051"/>
    <cellStyle name="20 % - Akzent5 4 3 3 2 8" xfId="13052"/>
    <cellStyle name="20 % - Akzent5 4 3 3 3" xfId="13053"/>
    <cellStyle name="20 % - Akzent5 4 3 3 3 2" xfId="13054"/>
    <cellStyle name="20 % - Akzent5 4 3 3 3 2 2" xfId="13055"/>
    <cellStyle name="20 % - Akzent5 4 3 3 3 2 3" xfId="13056"/>
    <cellStyle name="20 % - Akzent5 4 3 3 3 2 4" xfId="13057"/>
    <cellStyle name="20 % - Akzent5 4 3 3 3 2 5" xfId="13058"/>
    <cellStyle name="20 % - Akzent5 4 3 3 3 3" xfId="13059"/>
    <cellStyle name="20 % - Akzent5 4 3 3 3 4" xfId="13060"/>
    <cellStyle name="20 % - Akzent5 4 3 3 3 5" xfId="13061"/>
    <cellStyle name="20 % - Akzent5 4 3 3 3 6" xfId="13062"/>
    <cellStyle name="20 % - Akzent5 4 3 3 4" xfId="13063"/>
    <cellStyle name="20 % - Akzent5 4 3 3 4 2" xfId="13064"/>
    <cellStyle name="20 % - Akzent5 4 3 3 4 3" xfId="13065"/>
    <cellStyle name="20 % - Akzent5 4 3 3 4 4" xfId="13066"/>
    <cellStyle name="20 % - Akzent5 4 3 3 4 5" xfId="13067"/>
    <cellStyle name="20 % - Akzent5 4 3 3 5" xfId="13068"/>
    <cellStyle name="20 % - Akzent5 4 3 3 5 2" xfId="13069"/>
    <cellStyle name="20 % - Akzent5 4 3 3 5 3" xfId="13070"/>
    <cellStyle name="20 % - Akzent5 4 3 3 5 4" xfId="13071"/>
    <cellStyle name="20 % - Akzent5 4 3 3 5 5" xfId="13072"/>
    <cellStyle name="20 % - Akzent5 4 3 3 6" xfId="13073"/>
    <cellStyle name="20 % - Akzent5 4 3 3 7" xfId="13074"/>
    <cellStyle name="20 % - Akzent5 4 3 3 8" xfId="13075"/>
    <cellStyle name="20 % - Akzent5 4 3 3 9" xfId="13076"/>
    <cellStyle name="20 % - Akzent5 4 4" xfId="13077"/>
    <cellStyle name="20 % - Akzent5 4 4 2" xfId="13078"/>
    <cellStyle name="20 % - Akzent5 4 4 2 2" xfId="13079"/>
    <cellStyle name="20 % - Akzent5 4 4 2 2 2" xfId="13080"/>
    <cellStyle name="20 % - Akzent5 4 4 2 2 2 2" xfId="13081"/>
    <cellStyle name="20 % - Akzent5 4 4 2 2 2 2 2" xfId="13082"/>
    <cellStyle name="20 % - Akzent5 4 4 2 2 2 2 3" xfId="13083"/>
    <cellStyle name="20 % - Akzent5 4 4 2 2 2 2 4" xfId="13084"/>
    <cellStyle name="20 % - Akzent5 4 4 2 2 2 2 5" xfId="13085"/>
    <cellStyle name="20 % - Akzent5 4 4 2 2 2 3" xfId="13086"/>
    <cellStyle name="20 % - Akzent5 4 4 2 2 2 4" xfId="13087"/>
    <cellStyle name="20 % - Akzent5 4 4 2 2 2 5" xfId="13088"/>
    <cellStyle name="20 % - Akzent5 4 4 2 2 2 6" xfId="13089"/>
    <cellStyle name="20 % - Akzent5 4 4 2 2 3" xfId="13090"/>
    <cellStyle name="20 % - Akzent5 4 4 2 2 3 2" xfId="13091"/>
    <cellStyle name="20 % - Akzent5 4 4 2 2 3 3" xfId="13092"/>
    <cellStyle name="20 % - Akzent5 4 4 2 2 3 4" xfId="13093"/>
    <cellStyle name="20 % - Akzent5 4 4 2 2 3 5" xfId="13094"/>
    <cellStyle name="20 % - Akzent5 4 4 2 2 4" xfId="13095"/>
    <cellStyle name="20 % - Akzent5 4 4 2 2 4 2" xfId="13096"/>
    <cellStyle name="20 % - Akzent5 4 4 2 2 4 3" xfId="13097"/>
    <cellStyle name="20 % - Akzent5 4 4 2 2 4 4" xfId="13098"/>
    <cellStyle name="20 % - Akzent5 4 4 2 2 4 5" xfId="13099"/>
    <cellStyle name="20 % - Akzent5 4 4 2 2 5" xfId="13100"/>
    <cellStyle name="20 % - Akzent5 4 4 2 2 6" xfId="13101"/>
    <cellStyle name="20 % - Akzent5 4 4 2 2 7" xfId="13102"/>
    <cellStyle name="20 % - Akzent5 4 4 2 2 8" xfId="13103"/>
    <cellStyle name="20 % - Akzent5 4 4 2 3" xfId="13104"/>
    <cellStyle name="20 % - Akzent5 4 4 2 3 2" xfId="13105"/>
    <cellStyle name="20 % - Akzent5 4 4 2 3 2 2" xfId="13106"/>
    <cellStyle name="20 % - Akzent5 4 4 2 3 2 3" xfId="13107"/>
    <cellStyle name="20 % - Akzent5 4 4 2 3 2 4" xfId="13108"/>
    <cellStyle name="20 % - Akzent5 4 4 2 3 2 5" xfId="13109"/>
    <cellStyle name="20 % - Akzent5 4 4 2 3 3" xfId="13110"/>
    <cellStyle name="20 % - Akzent5 4 4 2 3 4" xfId="13111"/>
    <cellStyle name="20 % - Akzent5 4 4 2 3 5" xfId="13112"/>
    <cellStyle name="20 % - Akzent5 4 4 2 3 6" xfId="13113"/>
    <cellStyle name="20 % - Akzent5 4 4 2 4" xfId="13114"/>
    <cellStyle name="20 % - Akzent5 4 4 2 4 2" xfId="13115"/>
    <cellStyle name="20 % - Akzent5 4 4 2 4 3" xfId="13116"/>
    <cellStyle name="20 % - Akzent5 4 4 2 4 4" xfId="13117"/>
    <cellStyle name="20 % - Akzent5 4 4 2 4 5" xfId="13118"/>
    <cellStyle name="20 % - Akzent5 4 4 2 5" xfId="13119"/>
    <cellStyle name="20 % - Akzent5 4 4 2 5 2" xfId="13120"/>
    <cellStyle name="20 % - Akzent5 4 4 2 5 3" xfId="13121"/>
    <cellStyle name="20 % - Akzent5 4 4 2 5 4" xfId="13122"/>
    <cellStyle name="20 % - Akzent5 4 4 2 5 5" xfId="13123"/>
    <cellStyle name="20 % - Akzent5 4 4 2 6" xfId="13124"/>
    <cellStyle name="20 % - Akzent5 4 4 2 7" xfId="13125"/>
    <cellStyle name="20 % - Akzent5 4 4 2 8" xfId="13126"/>
    <cellStyle name="20 % - Akzent5 4 4 2 9" xfId="13127"/>
    <cellStyle name="20 % - Akzent5 4 5" xfId="13128"/>
    <cellStyle name="20 % - Akzent5 4 6" xfId="13129"/>
    <cellStyle name="20 % - Akzent5 4 6 2" xfId="13130"/>
    <cellStyle name="20 % - Akzent5 4 6 2 2" xfId="13131"/>
    <cellStyle name="20 % - Akzent5 4 6 2 2 2" xfId="13132"/>
    <cellStyle name="20 % - Akzent5 4 6 2 2 2 2" xfId="13133"/>
    <cellStyle name="20 % - Akzent5 4 6 2 2 2 3" xfId="13134"/>
    <cellStyle name="20 % - Akzent5 4 6 2 2 2 4" xfId="13135"/>
    <cellStyle name="20 % - Akzent5 4 6 2 2 2 5" xfId="13136"/>
    <cellStyle name="20 % - Akzent5 4 6 2 2 3" xfId="13137"/>
    <cellStyle name="20 % - Akzent5 4 6 2 2 4" xfId="13138"/>
    <cellStyle name="20 % - Akzent5 4 6 2 2 5" xfId="13139"/>
    <cellStyle name="20 % - Akzent5 4 6 2 2 6" xfId="13140"/>
    <cellStyle name="20 % - Akzent5 4 6 2 3" xfId="13141"/>
    <cellStyle name="20 % - Akzent5 4 6 2 3 2" xfId="13142"/>
    <cellStyle name="20 % - Akzent5 4 6 2 3 3" xfId="13143"/>
    <cellStyle name="20 % - Akzent5 4 6 2 3 4" xfId="13144"/>
    <cellStyle name="20 % - Akzent5 4 6 2 3 5" xfId="13145"/>
    <cellStyle name="20 % - Akzent5 4 6 2 4" xfId="13146"/>
    <cellStyle name="20 % - Akzent5 4 6 2 4 2" xfId="13147"/>
    <cellStyle name="20 % - Akzent5 4 6 2 4 3" xfId="13148"/>
    <cellStyle name="20 % - Akzent5 4 6 2 4 4" xfId="13149"/>
    <cellStyle name="20 % - Akzent5 4 6 2 4 5" xfId="13150"/>
    <cellStyle name="20 % - Akzent5 4 6 2 5" xfId="13151"/>
    <cellStyle name="20 % - Akzent5 4 6 2 6" xfId="13152"/>
    <cellStyle name="20 % - Akzent5 4 6 2 7" xfId="13153"/>
    <cellStyle name="20 % - Akzent5 4 6 2 8" xfId="13154"/>
    <cellStyle name="20 % - Akzent5 4 6 3" xfId="13155"/>
    <cellStyle name="20 % - Akzent5 4 6 3 2" xfId="13156"/>
    <cellStyle name="20 % - Akzent5 4 6 3 2 2" xfId="13157"/>
    <cellStyle name="20 % - Akzent5 4 6 3 2 3" xfId="13158"/>
    <cellStyle name="20 % - Akzent5 4 6 3 2 4" xfId="13159"/>
    <cellStyle name="20 % - Akzent5 4 6 3 2 5" xfId="13160"/>
    <cellStyle name="20 % - Akzent5 4 6 3 3" xfId="13161"/>
    <cellStyle name="20 % - Akzent5 4 6 3 4" xfId="13162"/>
    <cellStyle name="20 % - Akzent5 4 6 3 5" xfId="13163"/>
    <cellStyle name="20 % - Akzent5 4 6 3 6" xfId="13164"/>
    <cellStyle name="20 % - Akzent5 4 6 4" xfId="13165"/>
    <cellStyle name="20 % - Akzent5 4 6 4 2" xfId="13166"/>
    <cellStyle name="20 % - Akzent5 4 6 4 3" xfId="13167"/>
    <cellStyle name="20 % - Akzent5 4 6 4 4" xfId="13168"/>
    <cellStyle name="20 % - Akzent5 4 6 4 5" xfId="13169"/>
    <cellStyle name="20 % - Akzent5 4 6 5" xfId="13170"/>
    <cellStyle name="20 % - Akzent5 4 6 5 2" xfId="13171"/>
    <cellStyle name="20 % - Akzent5 4 6 5 3" xfId="13172"/>
    <cellStyle name="20 % - Akzent5 4 6 5 4" xfId="13173"/>
    <cellStyle name="20 % - Akzent5 4 6 5 5" xfId="13174"/>
    <cellStyle name="20 % - Akzent5 4 6 6" xfId="13175"/>
    <cellStyle name="20 % - Akzent5 4 6 7" xfId="13176"/>
    <cellStyle name="20 % - Akzent5 4 6 8" xfId="13177"/>
    <cellStyle name="20 % - Akzent5 4 6 9" xfId="13178"/>
    <cellStyle name="20 % - Akzent5 5" xfId="13179"/>
    <cellStyle name="20 % - Akzent5 5 2" xfId="13180"/>
    <cellStyle name="20 % - Akzent5 5 2 2" xfId="13181"/>
    <cellStyle name="20 % - Akzent5 5 2 2 2" xfId="13182"/>
    <cellStyle name="20 % - Akzent5 5 2 2 2 2" xfId="13183"/>
    <cellStyle name="20 % - Akzent5 5 2 2 2 2 2" xfId="13184"/>
    <cellStyle name="20 % - Akzent5 5 2 2 2 2 2 2" xfId="13185"/>
    <cellStyle name="20 % - Akzent5 5 2 2 2 2 2 2 2" xfId="13186"/>
    <cellStyle name="20 % - Akzent5 5 2 2 2 2 2 2 3" xfId="13187"/>
    <cellStyle name="20 % - Akzent5 5 2 2 2 2 2 2 4" xfId="13188"/>
    <cellStyle name="20 % - Akzent5 5 2 2 2 2 2 2 5" xfId="13189"/>
    <cellStyle name="20 % - Akzent5 5 2 2 2 2 2 3" xfId="13190"/>
    <cellStyle name="20 % - Akzent5 5 2 2 2 2 2 4" xfId="13191"/>
    <cellStyle name="20 % - Akzent5 5 2 2 2 2 2 5" xfId="13192"/>
    <cellStyle name="20 % - Akzent5 5 2 2 2 2 2 6" xfId="13193"/>
    <cellStyle name="20 % - Akzent5 5 2 2 2 2 3" xfId="13194"/>
    <cellStyle name="20 % - Akzent5 5 2 2 2 2 3 2" xfId="13195"/>
    <cellStyle name="20 % - Akzent5 5 2 2 2 2 3 3" xfId="13196"/>
    <cellStyle name="20 % - Akzent5 5 2 2 2 2 3 4" xfId="13197"/>
    <cellStyle name="20 % - Akzent5 5 2 2 2 2 3 5" xfId="13198"/>
    <cellStyle name="20 % - Akzent5 5 2 2 2 2 4" xfId="13199"/>
    <cellStyle name="20 % - Akzent5 5 2 2 2 2 4 2" xfId="13200"/>
    <cellStyle name="20 % - Akzent5 5 2 2 2 2 4 3" xfId="13201"/>
    <cellStyle name="20 % - Akzent5 5 2 2 2 2 4 4" xfId="13202"/>
    <cellStyle name="20 % - Akzent5 5 2 2 2 2 4 5" xfId="13203"/>
    <cellStyle name="20 % - Akzent5 5 2 2 2 2 5" xfId="13204"/>
    <cellStyle name="20 % - Akzent5 5 2 2 2 2 6" xfId="13205"/>
    <cellStyle name="20 % - Akzent5 5 2 2 2 2 7" xfId="13206"/>
    <cellStyle name="20 % - Akzent5 5 2 2 2 2 8" xfId="13207"/>
    <cellStyle name="20 % - Akzent5 5 2 2 2 3" xfId="13208"/>
    <cellStyle name="20 % - Akzent5 5 2 2 2 3 2" xfId="13209"/>
    <cellStyle name="20 % - Akzent5 5 2 2 2 3 2 2" xfId="13210"/>
    <cellStyle name="20 % - Akzent5 5 2 2 2 3 2 3" xfId="13211"/>
    <cellStyle name="20 % - Akzent5 5 2 2 2 3 2 4" xfId="13212"/>
    <cellStyle name="20 % - Akzent5 5 2 2 2 3 2 5" xfId="13213"/>
    <cellStyle name="20 % - Akzent5 5 2 2 2 3 3" xfId="13214"/>
    <cellStyle name="20 % - Akzent5 5 2 2 2 3 4" xfId="13215"/>
    <cellStyle name="20 % - Akzent5 5 2 2 2 3 5" xfId="13216"/>
    <cellStyle name="20 % - Akzent5 5 2 2 2 3 6" xfId="13217"/>
    <cellStyle name="20 % - Akzent5 5 2 2 2 4" xfId="13218"/>
    <cellStyle name="20 % - Akzent5 5 2 2 2 4 2" xfId="13219"/>
    <cellStyle name="20 % - Akzent5 5 2 2 2 4 3" xfId="13220"/>
    <cellStyle name="20 % - Akzent5 5 2 2 2 4 4" xfId="13221"/>
    <cellStyle name="20 % - Akzent5 5 2 2 2 4 5" xfId="13222"/>
    <cellStyle name="20 % - Akzent5 5 2 2 2 5" xfId="13223"/>
    <cellStyle name="20 % - Akzent5 5 2 2 2 5 2" xfId="13224"/>
    <cellStyle name="20 % - Akzent5 5 2 2 2 5 3" xfId="13225"/>
    <cellStyle name="20 % - Akzent5 5 2 2 2 5 4" xfId="13226"/>
    <cellStyle name="20 % - Akzent5 5 2 2 2 5 5" xfId="13227"/>
    <cellStyle name="20 % - Akzent5 5 2 2 2 6" xfId="13228"/>
    <cellStyle name="20 % - Akzent5 5 2 2 2 7" xfId="13229"/>
    <cellStyle name="20 % - Akzent5 5 2 2 2 8" xfId="13230"/>
    <cellStyle name="20 % - Akzent5 5 2 2 2 9" xfId="13231"/>
    <cellStyle name="20 % - Akzent5 5 2 3" xfId="13232"/>
    <cellStyle name="20 % - Akzent5 5 2 3 2" xfId="13233"/>
    <cellStyle name="20 % - Akzent5 5 2 3 2 2" xfId="13234"/>
    <cellStyle name="20 % - Akzent5 5 2 3 2 2 2" xfId="13235"/>
    <cellStyle name="20 % - Akzent5 5 2 3 2 2 2 2" xfId="13236"/>
    <cellStyle name="20 % - Akzent5 5 2 3 2 2 2 3" xfId="13237"/>
    <cellStyle name="20 % - Akzent5 5 2 3 2 2 2 4" xfId="13238"/>
    <cellStyle name="20 % - Akzent5 5 2 3 2 2 2 5" xfId="13239"/>
    <cellStyle name="20 % - Akzent5 5 2 3 2 2 3" xfId="13240"/>
    <cellStyle name="20 % - Akzent5 5 2 3 2 2 4" xfId="13241"/>
    <cellStyle name="20 % - Akzent5 5 2 3 2 2 5" xfId="13242"/>
    <cellStyle name="20 % - Akzent5 5 2 3 2 2 6" xfId="13243"/>
    <cellStyle name="20 % - Akzent5 5 2 3 2 3" xfId="13244"/>
    <cellStyle name="20 % - Akzent5 5 2 3 2 3 2" xfId="13245"/>
    <cellStyle name="20 % - Akzent5 5 2 3 2 3 3" xfId="13246"/>
    <cellStyle name="20 % - Akzent5 5 2 3 2 3 4" xfId="13247"/>
    <cellStyle name="20 % - Akzent5 5 2 3 2 3 5" xfId="13248"/>
    <cellStyle name="20 % - Akzent5 5 2 3 2 4" xfId="13249"/>
    <cellStyle name="20 % - Akzent5 5 2 3 2 4 2" xfId="13250"/>
    <cellStyle name="20 % - Akzent5 5 2 3 2 4 3" xfId="13251"/>
    <cellStyle name="20 % - Akzent5 5 2 3 2 4 4" xfId="13252"/>
    <cellStyle name="20 % - Akzent5 5 2 3 2 4 5" xfId="13253"/>
    <cellStyle name="20 % - Akzent5 5 2 3 2 5" xfId="13254"/>
    <cellStyle name="20 % - Akzent5 5 2 3 2 6" xfId="13255"/>
    <cellStyle name="20 % - Akzent5 5 2 3 2 7" xfId="13256"/>
    <cellStyle name="20 % - Akzent5 5 2 3 2 8" xfId="13257"/>
    <cellStyle name="20 % - Akzent5 5 2 3 3" xfId="13258"/>
    <cellStyle name="20 % - Akzent5 5 2 3 3 2" xfId="13259"/>
    <cellStyle name="20 % - Akzent5 5 2 3 3 2 2" xfId="13260"/>
    <cellStyle name="20 % - Akzent5 5 2 3 3 2 3" xfId="13261"/>
    <cellStyle name="20 % - Akzent5 5 2 3 3 2 4" xfId="13262"/>
    <cellStyle name="20 % - Akzent5 5 2 3 3 2 5" xfId="13263"/>
    <cellStyle name="20 % - Akzent5 5 2 3 3 3" xfId="13264"/>
    <cellStyle name="20 % - Akzent5 5 2 3 3 4" xfId="13265"/>
    <cellStyle name="20 % - Akzent5 5 2 3 3 5" xfId="13266"/>
    <cellStyle name="20 % - Akzent5 5 2 3 3 6" xfId="13267"/>
    <cellStyle name="20 % - Akzent5 5 2 3 4" xfId="13268"/>
    <cellStyle name="20 % - Akzent5 5 2 3 4 2" xfId="13269"/>
    <cellStyle name="20 % - Akzent5 5 2 3 4 3" xfId="13270"/>
    <cellStyle name="20 % - Akzent5 5 2 3 4 4" xfId="13271"/>
    <cellStyle name="20 % - Akzent5 5 2 3 4 5" xfId="13272"/>
    <cellStyle name="20 % - Akzent5 5 2 3 5" xfId="13273"/>
    <cellStyle name="20 % - Akzent5 5 2 3 5 2" xfId="13274"/>
    <cellStyle name="20 % - Akzent5 5 2 3 5 3" xfId="13275"/>
    <cellStyle name="20 % - Akzent5 5 2 3 5 4" xfId="13276"/>
    <cellStyle name="20 % - Akzent5 5 2 3 5 5" xfId="13277"/>
    <cellStyle name="20 % - Akzent5 5 2 3 6" xfId="13278"/>
    <cellStyle name="20 % - Akzent5 5 2 3 7" xfId="13279"/>
    <cellStyle name="20 % - Akzent5 5 2 3 8" xfId="13280"/>
    <cellStyle name="20 % - Akzent5 5 2 3 9" xfId="13281"/>
    <cellStyle name="20 % - Akzent5 5 3" xfId="13282"/>
    <cellStyle name="20 % - Akzent5 5 3 2" xfId="13283"/>
    <cellStyle name="20 % - Akzent5 5 3 3" xfId="13284"/>
    <cellStyle name="20 % - Akzent5 5 3 3 2" xfId="13285"/>
    <cellStyle name="20 % - Akzent5 5 3 3 2 2" xfId="13286"/>
    <cellStyle name="20 % - Akzent5 5 3 3 2 2 2" xfId="13287"/>
    <cellStyle name="20 % - Akzent5 5 3 3 2 2 2 2" xfId="13288"/>
    <cellStyle name="20 % - Akzent5 5 3 3 2 2 2 3" xfId="13289"/>
    <cellStyle name="20 % - Akzent5 5 3 3 2 2 2 4" xfId="13290"/>
    <cellStyle name="20 % - Akzent5 5 3 3 2 2 2 5" xfId="13291"/>
    <cellStyle name="20 % - Akzent5 5 3 3 2 2 3" xfId="13292"/>
    <cellStyle name="20 % - Akzent5 5 3 3 2 2 4" xfId="13293"/>
    <cellStyle name="20 % - Akzent5 5 3 3 2 2 5" xfId="13294"/>
    <cellStyle name="20 % - Akzent5 5 3 3 2 2 6" xfId="13295"/>
    <cellStyle name="20 % - Akzent5 5 3 3 2 3" xfId="13296"/>
    <cellStyle name="20 % - Akzent5 5 3 3 2 3 2" xfId="13297"/>
    <cellStyle name="20 % - Akzent5 5 3 3 2 3 3" xfId="13298"/>
    <cellStyle name="20 % - Akzent5 5 3 3 2 3 4" xfId="13299"/>
    <cellStyle name="20 % - Akzent5 5 3 3 2 3 5" xfId="13300"/>
    <cellStyle name="20 % - Akzent5 5 3 3 2 4" xfId="13301"/>
    <cellStyle name="20 % - Akzent5 5 3 3 2 4 2" xfId="13302"/>
    <cellStyle name="20 % - Akzent5 5 3 3 2 4 3" xfId="13303"/>
    <cellStyle name="20 % - Akzent5 5 3 3 2 4 4" xfId="13304"/>
    <cellStyle name="20 % - Akzent5 5 3 3 2 4 5" xfId="13305"/>
    <cellStyle name="20 % - Akzent5 5 3 3 2 5" xfId="13306"/>
    <cellStyle name="20 % - Akzent5 5 3 3 2 6" xfId="13307"/>
    <cellStyle name="20 % - Akzent5 5 3 3 2 7" xfId="13308"/>
    <cellStyle name="20 % - Akzent5 5 3 3 2 8" xfId="13309"/>
    <cellStyle name="20 % - Akzent5 5 3 3 3" xfId="13310"/>
    <cellStyle name="20 % - Akzent5 5 3 3 3 2" xfId="13311"/>
    <cellStyle name="20 % - Akzent5 5 3 3 3 2 2" xfId="13312"/>
    <cellStyle name="20 % - Akzent5 5 3 3 3 2 3" xfId="13313"/>
    <cellStyle name="20 % - Akzent5 5 3 3 3 2 4" xfId="13314"/>
    <cellStyle name="20 % - Akzent5 5 3 3 3 2 5" xfId="13315"/>
    <cellStyle name="20 % - Akzent5 5 3 3 3 3" xfId="13316"/>
    <cellStyle name="20 % - Akzent5 5 3 3 3 4" xfId="13317"/>
    <cellStyle name="20 % - Akzent5 5 3 3 3 5" xfId="13318"/>
    <cellStyle name="20 % - Akzent5 5 3 3 3 6" xfId="13319"/>
    <cellStyle name="20 % - Akzent5 5 3 3 4" xfId="13320"/>
    <cellStyle name="20 % - Akzent5 5 3 3 4 2" xfId="13321"/>
    <cellStyle name="20 % - Akzent5 5 3 3 4 3" xfId="13322"/>
    <cellStyle name="20 % - Akzent5 5 3 3 4 4" xfId="13323"/>
    <cellStyle name="20 % - Akzent5 5 3 3 4 5" xfId="13324"/>
    <cellStyle name="20 % - Akzent5 5 3 3 5" xfId="13325"/>
    <cellStyle name="20 % - Akzent5 5 3 3 5 2" xfId="13326"/>
    <cellStyle name="20 % - Akzent5 5 3 3 5 3" xfId="13327"/>
    <cellStyle name="20 % - Akzent5 5 3 3 5 4" xfId="13328"/>
    <cellStyle name="20 % - Akzent5 5 3 3 5 5" xfId="13329"/>
    <cellStyle name="20 % - Akzent5 5 3 3 6" xfId="13330"/>
    <cellStyle name="20 % - Akzent5 5 3 3 7" xfId="13331"/>
    <cellStyle name="20 % - Akzent5 5 3 3 8" xfId="13332"/>
    <cellStyle name="20 % - Akzent5 5 3 3 9" xfId="13333"/>
    <cellStyle name="20 % - Akzent5 5 4" xfId="13334"/>
    <cellStyle name="20 % - Akzent5 5 5" xfId="13335"/>
    <cellStyle name="20 % - Akzent5 5 6" xfId="13336"/>
    <cellStyle name="20 % - Akzent5 5 6 2" xfId="13337"/>
    <cellStyle name="20 % - Akzent5 5 6 2 2" xfId="13338"/>
    <cellStyle name="20 % - Akzent5 5 6 2 2 2" xfId="13339"/>
    <cellStyle name="20 % - Akzent5 5 6 2 2 2 2" xfId="13340"/>
    <cellStyle name="20 % - Akzent5 5 6 2 2 2 3" xfId="13341"/>
    <cellStyle name="20 % - Akzent5 5 6 2 2 2 4" xfId="13342"/>
    <cellStyle name="20 % - Akzent5 5 6 2 2 2 5" xfId="13343"/>
    <cellStyle name="20 % - Akzent5 5 6 2 2 3" xfId="13344"/>
    <cellStyle name="20 % - Akzent5 5 6 2 2 4" xfId="13345"/>
    <cellStyle name="20 % - Akzent5 5 6 2 2 5" xfId="13346"/>
    <cellStyle name="20 % - Akzent5 5 6 2 2 6" xfId="13347"/>
    <cellStyle name="20 % - Akzent5 5 6 2 3" xfId="13348"/>
    <cellStyle name="20 % - Akzent5 5 6 2 3 2" xfId="13349"/>
    <cellStyle name="20 % - Akzent5 5 6 2 3 3" xfId="13350"/>
    <cellStyle name="20 % - Akzent5 5 6 2 3 4" xfId="13351"/>
    <cellStyle name="20 % - Akzent5 5 6 2 3 5" xfId="13352"/>
    <cellStyle name="20 % - Akzent5 5 6 2 4" xfId="13353"/>
    <cellStyle name="20 % - Akzent5 5 6 2 4 2" xfId="13354"/>
    <cellStyle name="20 % - Akzent5 5 6 2 4 3" xfId="13355"/>
    <cellStyle name="20 % - Akzent5 5 6 2 4 4" xfId="13356"/>
    <cellStyle name="20 % - Akzent5 5 6 2 4 5" xfId="13357"/>
    <cellStyle name="20 % - Akzent5 5 6 2 5" xfId="13358"/>
    <cellStyle name="20 % - Akzent5 5 6 2 6" xfId="13359"/>
    <cellStyle name="20 % - Akzent5 5 6 2 7" xfId="13360"/>
    <cellStyle name="20 % - Akzent5 5 6 2 8" xfId="13361"/>
    <cellStyle name="20 % - Akzent5 5 6 3" xfId="13362"/>
    <cellStyle name="20 % - Akzent5 5 6 3 2" xfId="13363"/>
    <cellStyle name="20 % - Akzent5 5 6 3 2 2" xfId="13364"/>
    <cellStyle name="20 % - Akzent5 5 6 3 2 3" xfId="13365"/>
    <cellStyle name="20 % - Akzent5 5 6 3 2 4" xfId="13366"/>
    <cellStyle name="20 % - Akzent5 5 6 3 2 5" xfId="13367"/>
    <cellStyle name="20 % - Akzent5 5 6 3 3" xfId="13368"/>
    <cellStyle name="20 % - Akzent5 5 6 3 4" xfId="13369"/>
    <cellStyle name="20 % - Akzent5 5 6 3 5" xfId="13370"/>
    <cellStyle name="20 % - Akzent5 5 6 3 6" xfId="13371"/>
    <cellStyle name="20 % - Akzent5 5 6 4" xfId="13372"/>
    <cellStyle name="20 % - Akzent5 5 6 4 2" xfId="13373"/>
    <cellStyle name="20 % - Akzent5 5 6 4 3" xfId="13374"/>
    <cellStyle name="20 % - Akzent5 5 6 4 4" xfId="13375"/>
    <cellStyle name="20 % - Akzent5 5 6 4 5" xfId="13376"/>
    <cellStyle name="20 % - Akzent5 5 6 5" xfId="13377"/>
    <cellStyle name="20 % - Akzent5 5 6 5 2" xfId="13378"/>
    <cellStyle name="20 % - Akzent5 5 6 5 3" xfId="13379"/>
    <cellStyle name="20 % - Akzent5 5 6 5 4" xfId="13380"/>
    <cellStyle name="20 % - Akzent5 5 6 5 5" xfId="13381"/>
    <cellStyle name="20 % - Akzent5 5 6 6" xfId="13382"/>
    <cellStyle name="20 % - Akzent5 5 6 7" xfId="13383"/>
    <cellStyle name="20 % - Akzent5 5 6 8" xfId="13384"/>
    <cellStyle name="20 % - Akzent5 5 6 9" xfId="13385"/>
    <cellStyle name="20 % - Akzent5 6" xfId="13386"/>
    <cellStyle name="20 % - Akzent5 6 2" xfId="13387"/>
    <cellStyle name="20 % - Akzent5 6 2 2" xfId="13388"/>
    <cellStyle name="20 % - Akzent5 6 2 2 2" xfId="13389"/>
    <cellStyle name="20 % - Akzent5 6 2 2 2 2" xfId="13390"/>
    <cellStyle name="20 % - Akzent5 6 2 2 2 2 2" xfId="13391"/>
    <cellStyle name="20 % - Akzent5 6 2 2 2 2 2 2" xfId="13392"/>
    <cellStyle name="20 % - Akzent5 6 2 2 2 2 2 3" xfId="13393"/>
    <cellStyle name="20 % - Akzent5 6 2 2 2 2 2 4" xfId="13394"/>
    <cellStyle name="20 % - Akzent5 6 2 2 2 2 2 5" xfId="13395"/>
    <cellStyle name="20 % - Akzent5 6 2 2 2 2 3" xfId="13396"/>
    <cellStyle name="20 % - Akzent5 6 2 2 2 2 4" xfId="13397"/>
    <cellStyle name="20 % - Akzent5 6 2 2 2 2 5" xfId="13398"/>
    <cellStyle name="20 % - Akzent5 6 2 2 2 2 6" xfId="13399"/>
    <cellStyle name="20 % - Akzent5 6 2 2 2 3" xfId="13400"/>
    <cellStyle name="20 % - Akzent5 6 2 2 2 3 2" xfId="13401"/>
    <cellStyle name="20 % - Akzent5 6 2 2 2 3 3" xfId="13402"/>
    <cellStyle name="20 % - Akzent5 6 2 2 2 3 4" xfId="13403"/>
    <cellStyle name="20 % - Akzent5 6 2 2 2 3 5" xfId="13404"/>
    <cellStyle name="20 % - Akzent5 6 2 2 2 4" xfId="13405"/>
    <cellStyle name="20 % - Akzent5 6 2 2 2 4 2" xfId="13406"/>
    <cellStyle name="20 % - Akzent5 6 2 2 2 4 3" xfId="13407"/>
    <cellStyle name="20 % - Akzent5 6 2 2 2 4 4" xfId="13408"/>
    <cellStyle name="20 % - Akzent5 6 2 2 2 4 5" xfId="13409"/>
    <cellStyle name="20 % - Akzent5 6 2 2 2 5" xfId="13410"/>
    <cellStyle name="20 % - Akzent5 6 2 2 2 6" xfId="13411"/>
    <cellStyle name="20 % - Akzent5 6 2 2 2 7" xfId="13412"/>
    <cellStyle name="20 % - Akzent5 6 2 2 2 8" xfId="13413"/>
    <cellStyle name="20 % - Akzent5 6 2 2 3" xfId="13414"/>
    <cellStyle name="20 % - Akzent5 6 2 2 3 2" xfId="13415"/>
    <cellStyle name="20 % - Akzent5 6 2 2 3 2 2" xfId="13416"/>
    <cellStyle name="20 % - Akzent5 6 2 2 3 2 3" xfId="13417"/>
    <cellStyle name="20 % - Akzent5 6 2 2 3 2 4" xfId="13418"/>
    <cellStyle name="20 % - Akzent5 6 2 2 3 2 5" xfId="13419"/>
    <cellStyle name="20 % - Akzent5 6 2 2 3 3" xfId="13420"/>
    <cellStyle name="20 % - Akzent5 6 2 2 3 4" xfId="13421"/>
    <cellStyle name="20 % - Akzent5 6 2 2 3 5" xfId="13422"/>
    <cellStyle name="20 % - Akzent5 6 2 2 3 6" xfId="13423"/>
    <cellStyle name="20 % - Akzent5 6 2 2 4" xfId="13424"/>
    <cellStyle name="20 % - Akzent5 6 2 2 4 2" xfId="13425"/>
    <cellStyle name="20 % - Akzent5 6 2 2 4 3" xfId="13426"/>
    <cellStyle name="20 % - Akzent5 6 2 2 4 4" xfId="13427"/>
    <cellStyle name="20 % - Akzent5 6 2 2 4 5" xfId="13428"/>
    <cellStyle name="20 % - Akzent5 6 2 2 5" xfId="13429"/>
    <cellStyle name="20 % - Akzent5 6 2 2 5 2" xfId="13430"/>
    <cellStyle name="20 % - Akzent5 6 2 2 5 3" xfId="13431"/>
    <cellStyle name="20 % - Akzent5 6 2 2 5 4" xfId="13432"/>
    <cellStyle name="20 % - Akzent5 6 2 2 5 5" xfId="13433"/>
    <cellStyle name="20 % - Akzent5 6 2 2 6" xfId="13434"/>
    <cellStyle name="20 % - Akzent5 6 2 2 7" xfId="13435"/>
    <cellStyle name="20 % - Akzent5 6 2 2 8" xfId="13436"/>
    <cellStyle name="20 % - Akzent5 6 2 2 9" xfId="13437"/>
    <cellStyle name="20 % - Akzent5 6 2 3" xfId="13438"/>
    <cellStyle name="20 % - Akzent5 6 2 3 2" xfId="13439"/>
    <cellStyle name="20 % - Akzent5 6 2 3 2 2" xfId="13440"/>
    <cellStyle name="20 % - Akzent5 6 2 3 2 2 2" xfId="13441"/>
    <cellStyle name="20 % - Akzent5 6 2 3 2 2 2 2" xfId="13442"/>
    <cellStyle name="20 % - Akzent5 6 2 3 2 2 2 3" xfId="13443"/>
    <cellStyle name="20 % - Akzent5 6 2 3 2 2 2 4" xfId="13444"/>
    <cellStyle name="20 % - Akzent5 6 2 3 2 2 2 5" xfId="13445"/>
    <cellStyle name="20 % - Akzent5 6 2 3 2 2 3" xfId="13446"/>
    <cellStyle name="20 % - Akzent5 6 2 3 2 2 4" xfId="13447"/>
    <cellStyle name="20 % - Akzent5 6 2 3 2 2 5" xfId="13448"/>
    <cellStyle name="20 % - Akzent5 6 2 3 2 2 6" xfId="13449"/>
    <cellStyle name="20 % - Akzent5 6 2 3 2 3" xfId="13450"/>
    <cellStyle name="20 % - Akzent5 6 2 3 2 3 2" xfId="13451"/>
    <cellStyle name="20 % - Akzent5 6 2 3 2 3 3" xfId="13452"/>
    <cellStyle name="20 % - Akzent5 6 2 3 2 3 4" xfId="13453"/>
    <cellStyle name="20 % - Akzent5 6 2 3 2 3 5" xfId="13454"/>
    <cellStyle name="20 % - Akzent5 6 2 3 2 4" xfId="13455"/>
    <cellStyle name="20 % - Akzent5 6 2 3 2 4 2" xfId="13456"/>
    <cellStyle name="20 % - Akzent5 6 2 3 2 4 3" xfId="13457"/>
    <cellStyle name="20 % - Akzent5 6 2 3 2 4 4" xfId="13458"/>
    <cellStyle name="20 % - Akzent5 6 2 3 2 4 5" xfId="13459"/>
    <cellStyle name="20 % - Akzent5 6 2 3 2 5" xfId="13460"/>
    <cellStyle name="20 % - Akzent5 6 2 3 2 6" xfId="13461"/>
    <cellStyle name="20 % - Akzent5 6 2 3 2 7" xfId="13462"/>
    <cellStyle name="20 % - Akzent5 6 2 3 2 8" xfId="13463"/>
    <cellStyle name="20 % - Akzent5 6 2 3 3" xfId="13464"/>
    <cellStyle name="20 % - Akzent5 6 2 3 3 2" xfId="13465"/>
    <cellStyle name="20 % - Akzent5 6 2 3 3 2 2" xfId="13466"/>
    <cellStyle name="20 % - Akzent5 6 2 3 3 2 3" xfId="13467"/>
    <cellStyle name="20 % - Akzent5 6 2 3 3 2 4" xfId="13468"/>
    <cellStyle name="20 % - Akzent5 6 2 3 3 2 5" xfId="13469"/>
    <cellStyle name="20 % - Akzent5 6 2 3 3 3" xfId="13470"/>
    <cellStyle name="20 % - Akzent5 6 2 3 3 4" xfId="13471"/>
    <cellStyle name="20 % - Akzent5 6 2 3 3 5" xfId="13472"/>
    <cellStyle name="20 % - Akzent5 6 2 3 3 6" xfId="13473"/>
    <cellStyle name="20 % - Akzent5 6 2 3 4" xfId="13474"/>
    <cellStyle name="20 % - Akzent5 6 2 3 4 2" xfId="13475"/>
    <cellStyle name="20 % - Akzent5 6 2 3 4 3" xfId="13476"/>
    <cellStyle name="20 % - Akzent5 6 2 3 4 4" xfId="13477"/>
    <cellStyle name="20 % - Akzent5 6 2 3 4 5" xfId="13478"/>
    <cellStyle name="20 % - Akzent5 6 2 3 5" xfId="13479"/>
    <cellStyle name="20 % - Akzent5 6 2 3 5 2" xfId="13480"/>
    <cellStyle name="20 % - Akzent5 6 2 3 5 3" xfId="13481"/>
    <cellStyle name="20 % - Akzent5 6 2 3 5 4" xfId="13482"/>
    <cellStyle name="20 % - Akzent5 6 2 3 5 5" xfId="13483"/>
    <cellStyle name="20 % - Akzent5 6 2 3 6" xfId="13484"/>
    <cellStyle name="20 % - Akzent5 6 2 3 7" xfId="13485"/>
    <cellStyle name="20 % - Akzent5 6 2 3 8" xfId="13486"/>
    <cellStyle name="20 % - Akzent5 6 2 3 9" xfId="13487"/>
    <cellStyle name="20 % - Akzent5 6 3" xfId="13488"/>
    <cellStyle name="20 % - Akzent5 6 3 2" xfId="13489"/>
    <cellStyle name="20 % - Akzent5 6 3 2 2" xfId="13490"/>
    <cellStyle name="20 % - Akzent5 6 3 2 2 2" xfId="13491"/>
    <cellStyle name="20 % - Akzent5 6 3 2 2 2 2" xfId="13492"/>
    <cellStyle name="20 % - Akzent5 6 3 2 2 2 3" xfId="13493"/>
    <cellStyle name="20 % - Akzent5 6 3 2 2 2 4" xfId="13494"/>
    <cellStyle name="20 % - Akzent5 6 3 2 2 2 5" xfId="13495"/>
    <cellStyle name="20 % - Akzent5 6 3 2 2 3" xfId="13496"/>
    <cellStyle name="20 % - Akzent5 6 3 2 2 4" xfId="13497"/>
    <cellStyle name="20 % - Akzent5 6 3 2 2 5" xfId="13498"/>
    <cellStyle name="20 % - Akzent5 6 3 2 2 6" xfId="13499"/>
    <cellStyle name="20 % - Akzent5 6 3 2 3" xfId="13500"/>
    <cellStyle name="20 % - Akzent5 6 3 2 3 2" xfId="13501"/>
    <cellStyle name="20 % - Akzent5 6 3 2 3 3" xfId="13502"/>
    <cellStyle name="20 % - Akzent5 6 3 2 3 4" xfId="13503"/>
    <cellStyle name="20 % - Akzent5 6 3 2 3 5" xfId="13504"/>
    <cellStyle name="20 % - Akzent5 6 3 2 4" xfId="13505"/>
    <cellStyle name="20 % - Akzent5 6 3 2 4 2" xfId="13506"/>
    <cellStyle name="20 % - Akzent5 6 3 2 4 3" xfId="13507"/>
    <cellStyle name="20 % - Akzent5 6 3 2 4 4" xfId="13508"/>
    <cellStyle name="20 % - Akzent5 6 3 2 4 5" xfId="13509"/>
    <cellStyle name="20 % - Akzent5 6 3 2 5" xfId="13510"/>
    <cellStyle name="20 % - Akzent5 6 3 2 6" xfId="13511"/>
    <cellStyle name="20 % - Akzent5 6 3 2 7" xfId="13512"/>
    <cellStyle name="20 % - Akzent5 6 3 2 8" xfId="13513"/>
    <cellStyle name="20 % - Akzent5 6 3 3" xfId="13514"/>
    <cellStyle name="20 % - Akzent5 6 3 3 2" xfId="13515"/>
    <cellStyle name="20 % - Akzent5 6 3 3 2 2" xfId="13516"/>
    <cellStyle name="20 % - Akzent5 6 3 3 2 3" xfId="13517"/>
    <cellStyle name="20 % - Akzent5 6 3 3 2 4" xfId="13518"/>
    <cellStyle name="20 % - Akzent5 6 3 3 2 5" xfId="13519"/>
    <cellStyle name="20 % - Akzent5 6 3 3 3" xfId="13520"/>
    <cellStyle name="20 % - Akzent5 6 3 3 4" xfId="13521"/>
    <cellStyle name="20 % - Akzent5 6 3 3 5" xfId="13522"/>
    <cellStyle name="20 % - Akzent5 6 3 3 6" xfId="13523"/>
    <cellStyle name="20 % - Akzent5 6 3 4" xfId="13524"/>
    <cellStyle name="20 % - Akzent5 6 3 4 2" xfId="13525"/>
    <cellStyle name="20 % - Akzent5 6 3 4 3" xfId="13526"/>
    <cellStyle name="20 % - Akzent5 6 3 4 4" xfId="13527"/>
    <cellStyle name="20 % - Akzent5 6 3 4 5" xfId="13528"/>
    <cellStyle name="20 % - Akzent5 6 3 5" xfId="13529"/>
    <cellStyle name="20 % - Akzent5 6 3 5 2" xfId="13530"/>
    <cellStyle name="20 % - Akzent5 6 3 5 3" xfId="13531"/>
    <cellStyle name="20 % - Akzent5 6 3 5 4" xfId="13532"/>
    <cellStyle name="20 % - Akzent5 6 3 5 5" xfId="13533"/>
    <cellStyle name="20 % - Akzent5 6 3 6" xfId="13534"/>
    <cellStyle name="20 % - Akzent5 6 3 7" xfId="13535"/>
    <cellStyle name="20 % - Akzent5 6 3 8" xfId="13536"/>
    <cellStyle name="20 % - Akzent5 6 3 9" xfId="13537"/>
    <cellStyle name="20 % - Akzent5 6 4" xfId="13538"/>
    <cellStyle name="20 % - Akzent5 6 4 2" xfId="13539"/>
    <cellStyle name="20 % - Akzent5 6 4 2 2" xfId="13540"/>
    <cellStyle name="20 % - Akzent5 6 4 2 2 2" xfId="13541"/>
    <cellStyle name="20 % - Akzent5 6 4 2 2 2 2" xfId="13542"/>
    <cellStyle name="20 % - Akzent5 6 4 2 2 2 3" xfId="13543"/>
    <cellStyle name="20 % - Akzent5 6 4 2 2 2 4" xfId="13544"/>
    <cellStyle name="20 % - Akzent5 6 4 2 2 2 5" xfId="13545"/>
    <cellStyle name="20 % - Akzent5 6 4 2 2 3" xfId="13546"/>
    <cellStyle name="20 % - Akzent5 6 4 2 2 4" xfId="13547"/>
    <cellStyle name="20 % - Akzent5 6 4 2 2 5" xfId="13548"/>
    <cellStyle name="20 % - Akzent5 6 4 2 2 6" xfId="13549"/>
    <cellStyle name="20 % - Akzent5 6 4 2 3" xfId="13550"/>
    <cellStyle name="20 % - Akzent5 6 4 2 3 2" xfId="13551"/>
    <cellStyle name="20 % - Akzent5 6 4 2 3 3" xfId="13552"/>
    <cellStyle name="20 % - Akzent5 6 4 2 3 4" xfId="13553"/>
    <cellStyle name="20 % - Akzent5 6 4 2 3 5" xfId="13554"/>
    <cellStyle name="20 % - Akzent5 6 4 2 4" xfId="13555"/>
    <cellStyle name="20 % - Akzent5 6 4 2 4 2" xfId="13556"/>
    <cellStyle name="20 % - Akzent5 6 4 2 4 3" xfId="13557"/>
    <cellStyle name="20 % - Akzent5 6 4 2 4 4" xfId="13558"/>
    <cellStyle name="20 % - Akzent5 6 4 2 4 5" xfId="13559"/>
    <cellStyle name="20 % - Akzent5 6 4 2 5" xfId="13560"/>
    <cellStyle name="20 % - Akzent5 6 4 2 6" xfId="13561"/>
    <cellStyle name="20 % - Akzent5 6 4 2 7" xfId="13562"/>
    <cellStyle name="20 % - Akzent5 6 4 2 8" xfId="13563"/>
    <cellStyle name="20 % - Akzent5 6 4 3" xfId="13564"/>
    <cellStyle name="20 % - Akzent5 6 4 3 2" xfId="13565"/>
    <cellStyle name="20 % - Akzent5 6 4 3 2 2" xfId="13566"/>
    <cellStyle name="20 % - Akzent5 6 4 3 2 3" xfId="13567"/>
    <cellStyle name="20 % - Akzent5 6 4 3 2 4" xfId="13568"/>
    <cellStyle name="20 % - Akzent5 6 4 3 2 5" xfId="13569"/>
    <cellStyle name="20 % - Akzent5 6 4 3 3" xfId="13570"/>
    <cellStyle name="20 % - Akzent5 6 4 3 4" xfId="13571"/>
    <cellStyle name="20 % - Akzent5 6 4 3 5" xfId="13572"/>
    <cellStyle name="20 % - Akzent5 6 4 3 6" xfId="13573"/>
    <cellStyle name="20 % - Akzent5 6 4 4" xfId="13574"/>
    <cellStyle name="20 % - Akzent5 6 4 4 2" xfId="13575"/>
    <cellStyle name="20 % - Akzent5 6 4 4 3" xfId="13576"/>
    <cellStyle name="20 % - Akzent5 6 4 4 4" xfId="13577"/>
    <cellStyle name="20 % - Akzent5 6 4 4 5" xfId="13578"/>
    <cellStyle name="20 % - Akzent5 6 4 5" xfId="13579"/>
    <cellStyle name="20 % - Akzent5 6 4 5 2" xfId="13580"/>
    <cellStyle name="20 % - Akzent5 6 4 5 3" xfId="13581"/>
    <cellStyle name="20 % - Akzent5 6 4 5 4" xfId="13582"/>
    <cellStyle name="20 % - Akzent5 6 4 5 5" xfId="13583"/>
    <cellStyle name="20 % - Akzent5 6 4 6" xfId="13584"/>
    <cellStyle name="20 % - Akzent5 6 4 7" xfId="13585"/>
    <cellStyle name="20 % - Akzent5 6 4 8" xfId="13586"/>
    <cellStyle name="20 % - Akzent5 6 4 9" xfId="13587"/>
    <cellStyle name="20 % - Akzent5 7" xfId="13588"/>
    <cellStyle name="20 % - Akzent5 7 2" xfId="13589"/>
    <cellStyle name="20 % - Akzent5 7 2 2" xfId="13590"/>
    <cellStyle name="20 % - Akzent5 7 2 2 2" xfId="13591"/>
    <cellStyle name="20 % - Akzent5 7 2 2 2 2" xfId="13592"/>
    <cellStyle name="20 % - Akzent5 7 2 2 2 2 2" xfId="13593"/>
    <cellStyle name="20 % - Akzent5 7 2 2 2 2 2 2" xfId="13594"/>
    <cellStyle name="20 % - Akzent5 7 2 2 2 2 2 3" xfId="13595"/>
    <cellStyle name="20 % - Akzent5 7 2 2 2 2 2 4" xfId="13596"/>
    <cellStyle name="20 % - Akzent5 7 2 2 2 2 2 5" xfId="13597"/>
    <cellStyle name="20 % - Akzent5 7 2 2 2 2 3" xfId="13598"/>
    <cellStyle name="20 % - Akzent5 7 2 2 2 2 4" xfId="13599"/>
    <cellStyle name="20 % - Akzent5 7 2 2 2 2 5" xfId="13600"/>
    <cellStyle name="20 % - Akzent5 7 2 2 2 2 6" xfId="13601"/>
    <cellStyle name="20 % - Akzent5 7 2 2 2 3" xfId="13602"/>
    <cellStyle name="20 % - Akzent5 7 2 2 2 3 2" xfId="13603"/>
    <cellStyle name="20 % - Akzent5 7 2 2 2 3 3" xfId="13604"/>
    <cellStyle name="20 % - Akzent5 7 2 2 2 3 4" xfId="13605"/>
    <cellStyle name="20 % - Akzent5 7 2 2 2 3 5" xfId="13606"/>
    <cellStyle name="20 % - Akzent5 7 2 2 2 4" xfId="13607"/>
    <cellStyle name="20 % - Akzent5 7 2 2 2 4 2" xfId="13608"/>
    <cellStyle name="20 % - Akzent5 7 2 2 2 4 3" xfId="13609"/>
    <cellStyle name="20 % - Akzent5 7 2 2 2 4 4" xfId="13610"/>
    <cellStyle name="20 % - Akzent5 7 2 2 2 4 5" xfId="13611"/>
    <cellStyle name="20 % - Akzent5 7 2 2 2 5" xfId="13612"/>
    <cellStyle name="20 % - Akzent5 7 2 2 2 6" xfId="13613"/>
    <cellStyle name="20 % - Akzent5 7 2 2 2 7" xfId="13614"/>
    <cellStyle name="20 % - Akzent5 7 2 2 2 8" xfId="13615"/>
    <cellStyle name="20 % - Akzent5 7 2 2 3" xfId="13616"/>
    <cellStyle name="20 % - Akzent5 7 2 2 3 2" xfId="13617"/>
    <cellStyle name="20 % - Akzent5 7 2 2 3 2 2" xfId="13618"/>
    <cellStyle name="20 % - Akzent5 7 2 2 3 2 3" xfId="13619"/>
    <cellStyle name="20 % - Akzent5 7 2 2 3 2 4" xfId="13620"/>
    <cellStyle name="20 % - Akzent5 7 2 2 3 2 5" xfId="13621"/>
    <cellStyle name="20 % - Akzent5 7 2 2 3 3" xfId="13622"/>
    <cellStyle name="20 % - Akzent5 7 2 2 3 4" xfId="13623"/>
    <cellStyle name="20 % - Akzent5 7 2 2 3 5" xfId="13624"/>
    <cellStyle name="20 % - Akzent5 7 2 2 3 6" xfId="13625"/>
    <cellStyle name="20 % - Akzent5 7 2 2 4" xfId="13626"/>
    <cellStyle name="20 % - Akzent5 7 2 2 4 2" xfId="13627"/>
    <cellStyle name="20 % - Akzent5 7 2 2 4 3" xfId="13628"/>
    <cellStyle name="20 % - Akzent5 7 2 2 4 4" xfId="13629"/>
    <cellStyle name="20 % - Akzent5 7 2 2 4 5" xfId="13630"/>
    <cellStyle name="20 % - Akzent5 7 2 2 5" xfId="13631"/>
    <cellStyle name="20 % - Akzent5 7 2 2 5 2" xfId="13632"/>
    <cellStyle name="20 % - Akzent5 7 2 2 5 3" xfId="13633"/>
    <cellStyle name="20 % - Akzent5 7 2 2 5 4" xfId="13634"/>
    <cellStyle name="20 % - Akzent5 7 2 2 5 5" xfId="13635"/>
    <cellStyle name="20 % - Akzent5 7 2 2 6" xfId="13636"/>
    <cellStyle name="20 % - Akzent5 7 2 2 7" xfId="13637"/>
    <cellStyle name="20 % - Akzent5 7 2 2 8" xfId="13638"/>
    <cellStyle name="20 % - Akzent5 7 2 2 9" xfId="13639"/>
    <cellStyle name="20 % - Akzent5 7 2 3" xfId="13640"/>
    <cellStyle name="20 % - Akzent5 7 2 3 2" xfId="13641"/>
    <cellStyle name="20 % - Akzent5 7 2 3 2 2" xfId="13642"/>
    <cellStyle name="20 % - Akzent5 7 2 3 2 2 2" xfId="13643"/>
    <cellStyle name="20 % - Akzent5 7 2 3 2 2 2 2" xfId="13644"/>
    <cellStyle name="20 % - Akzent5 7 2 3 2 2 2 3" xfId="13645"/>
    <cellStyle name="20 % - Akzent5 7 2 3 2 2 2 4" xfId="13646"/>
    <cellStyle name="20 % - Akzent5 7 2 3 2 2 2 5" xfId="13647"/>
    <cellStyle name="20 % - Akzent5 7 2 3 2 2 3" xfId="13648"/>
    <cellStyle name="20 % - Akzent5 7 2 3 2 2 4" xfId="13649"/>
    <cellStyle name="20 % - Akzent5 7 2 3 2 2 5" xfId="13650"/>
    <cellStyle name="20 % - Akzent5 7 2 3 2 2 6" xfId="13651"/>
    <cellStyle name="20 % - Akzent5 7 2 3 2 3" xfId="13652"/>
    <cellStyle name="20 % - Akzent5 7 2 3 2 3 2" xfId="13653"/>
    <cellStyle name="20 % - Akzent5 7 2 3 2 3 3" xfId="13654"/>
    <cellStyle name="20 % - Akzent5 7 2 3 2 3 4" xfId="13655"/>
    <cellStyle name="20 % - Akzent5 7 2 3 2 3 5" xfId="13656"/>
    <cellStyle name="20 % - Akzent5 7 2 3 2 4" xfId="13657"/>
    <cellStyle name="20 % - Akzent5 7 2 3 2 4 2" xfId="13658"/>
    <cellStyle name="20 % - Akzent5 7 2 3 2 4 3" xfId="13659"/>
    <cellStyle name="20 % - Akzent5 7 2 3 2 4 4" xfId="13660"/>
    <cellStyle name="20 % - Akzent5 7 2 3 2 4 5" xfId="13661"/>
    <cellStyle name="20 % - Akzent5 7 2 3 2 5" xfId="13662"/>
    <cellStyle name="20 % - Akzent5 7 2 3 2 6" xfId="13663"/>
    <cellStyle name="20 % - Akzent5 7 2 3 2 7" xfId="13664"/>
    <cellStyle name="20 % - Akzent5 7 2 3 2 8" xfId="13665"/>
    <cellStyle name="20 % - Akzent5 7 2 3 3" xfId="13666"/>
    <cellStyle name="20 % - Akzent5 7 2 3 3 2" xfId="13667"/>
    <cellStyle name="20 % - Akzent5 7 2 3 3 2 2" xfId="13668"/>
    <cellStyle name="20 % - Akzent5 7 2 3 3 2 3" xfId="13669"/>
    <cellStyle name="20 % - Akzent5 7 2 3 3 2 4" xfId="13670"/>
    <cellStyle name="20 % - Akzent5 7 2 3 3 2 5" xfId="13671"/>
    <cellStyle name="20 % - Akzent5 7 2 3 3 3" xfId="13672"/>
    <cellStyle name="20 % - Akzent5 7 2 3 3 4" xfId="13673"/>
    <cellStyle name="20 % - Akzent5 7 2 3 3 5" xfId="13674"/>
    <cellStyle name="20 % - Akzent5 7 2 3 3 6" xfId="13675"/>
    <cellStyle name="20 % - Akzent5 7 2 3 4" xfId="13676"/>
    <cellStyle name="20 % - Akzent5 7 2 3 4 2" xfId="13677"/>
    <cellStyle name="20 % - Akzent5 7 2 3 4 3" xfId="13678"/>
    <cellStyle name="20 % - Akzent5 7 2 3 4 4" xfId="13679"/>
    <cellStyle name="20 % - Akzent5 7 2 3 4 5" xfId="13680"/>
    <cellStyle name="20 % - Akzent5 7 2 3 5" xfId="13681"/>
    <cellStyle name="20 % - Akzent5 7 2 3 5 2" xfId="13682"/>
    <cellStyle name="20 % - Akzent5 7 2 3 5 3" xfId="13683"/>
    <cellStyle name="20 % - Akzent5 7 2 3 5 4" xfId="13684"/>
    <cellStyle name="20 % - Akzent5 7 2 3 5 5" xfId="13685"/>
    <cellStyle name="20 % - Akzent5 7 2 3 6" xfId="13686"/>
    <cellStyle name="20 % - Akzent5 7 2 3 7" xfId="13687"/>
    <cellStyle name="20 % - Akzent5 7 2 3 8" xfId="13688"/>
    <cellStyle name="20 % - Akzent5 7 2 3 9" xfId="13689"/>
    <cellStyle name="20 % - Akzent5 7 3" xfId="13690"/>
    <cellStyle name="20 % - Akzent5 7 3 2" xfId="13691"/>
    <cellStyle name="20 % - Akzent5 7 3 2 2" xfId="13692"/>
    <cellStyle name="20 % - Akzent5 7 3 2 2 2" xfId="13693"/>
    <cellStyle name="20 % - Akzent5 7 3 2 2 2 2" xfId="13694"/>
    <cellStyle name="20 % - Akzent5 7 3 2 2 2 3" xfId="13695"/>
    <cellStyle name="20 % - Akzent5 7 3 2 2 2 4" xfId="13696"/>
    <cellStyle name="20 % - Akzent5 7 3 2 2 2 5" xfId="13697"/>
    <cellStyle name="20 % - Akzent5 7 3 2 2 3" xfId="13698"/>
    <cellStyle name="20 % - Akzent5 7 3 2 2 4" xfId="13699"/>
    <cellStyle name="20 % - Akzent5 7 3 2 2 5" xfId="13700"/>
    <cellStyle name="20 % - Akzent5 7 3 2 2 6" xfId="13701"/>
    <cellStyle name="20 % - Akzent5 7 3 2 3" xfId="13702"/>
    <cellStyle name="20 % - Akzent5 7 3 2 3 2" xfId="13703"/>
    <cellStyle name="20 % - Akzent5 7 3 2 3 3" xfId="13704"/>
    <cellStyle name="20 % - Akzent5 7 3 2 3 4" xfId="13705"/>
    <cellStyle name="20 % - Akzent5 7 3 2 3 5" xfId="13706"/>
    <cellStyle name="20 % - Akzent5 7 3 2 4" xfId="13707"/>
    <cellStyle name="20 % - Akzent5 7 3 2 4 2" xfId="13708"/>
    <cellStyle name="20 % - Akzent5 7 3 2 4 3" xfId="13709"/>
    <cellStyle name="20 % - Akzent5 7 3 2 4 4" xfId="13710"/>
    <cellStyle name="20 % - Akzent5 7 3 2 4 5" xfId="13711"/>
    <cellStyle name="20 % - Akzent5 7 3 2 5" xfId="13712"/>
    <cellStyle name="20 % - Akzent5 7 3 2 6" xfId="13713"/>
    <cellStyle name="20 % - Akzent5 7 3 2 7" xfId="13714"/>
    <cellStyle name="20 % - Akzent5 7 3 2 8" xfId="13715"/>
    <cellStyle name="20 % - Akzent5 7 3 3" xfId="13716"/>
    <cellStyle name="20 % - Akzent5 7 3 3 2" xfId="13717"/>
    <cellStyle name="20 % - Akzent5 7 3 3 2 2" xfId="13718"/>
    <cellStyle name="20 % - Akzent5 7 3 3 2 3" xfId="13719"/>
    <cellStyle name="20 % - Akzent5 7 3 3 2 4" xfId="13720"/>
    <cellStyle name="20 % - Akzent5 7 3 3 2 5" xfId="13721"/>
    <cellStyle name="20 % - Akzent5 7 3 3 3" xfId="13722"/>
    <cellStyle name="20 % - Akzent5 7 3 3 4" xfId="13723"/>
    <cellStyle name="20 % - Akzent5 7 3 3 5" xfId="13724"/>
    <cellStyle name="20 % - Akzent5 7 3 3 6" xfId="13725"/>
    <cellStyle name="20 % - Akzent5 7 3 4" xfId="13726"/>
    <cellStyle name="20 % - Akzent5 7 3 4 2" xfId="13727"/>
    <cellStyle name="20 % - Akzent5 7 3 4 3" xfId="13728"/>
    <cellStyle name="20 % - Akzent5 7 3 4 4" xfId="13729"/>
    <cellStyle name="20 % - Akzent5 7 3 4 5" xfId="13730"/>
    <cellStyle name="20 % - Akzent5 7 3 5" xfId="13731"/>
    <cellStyle name="20 % - Akzent5 7 3 5 2" xfId="13732"/>
    <cellStyle name="20 % - Akzent5 7 3 5 3" xfId="13733"/>
    <cellStyle name="20 % - Akzent5 7 3 5 4" xfId="13734"/>
    <cellStyle name="20 % - Akzent5 7 3 5 5" xfId="13735"/>
    <cellStyle name="20 % - Akzent5 7 3 6" xfId="13736"/>
    <cellStyle name="20 % - Akzent5 7 3 7" xfId="13737"/>
    <cellStyle name="20 % - Akzent5 7 3 8" xfId="13738"/>
    <cellStyle name="20 % - Akzent5 7 3 9" xfId="13739"/>
    <cellStyle name="20 % - Akzent5 7 4" xfId="13740"/>
    <cellStyle name="20 % - Akzent5 7 4 2" xfId="13741"/>
    <cellStyle name="20 % - Akzent5 7 4 2 2" xfId="13742"/>
    <cellStyle name="20 % - Akzent5 7 4 2 2 2" xfId="13743"/>
    <cellStyle name="20 % - Akzent5 7 4 2 2 2 2" xfId="13744"/>
    <cellStyle name="20 % - Akzent5 7 4 2 2 2 3" xfId="13745"/>
    <cellStyle name="20 % - Akzent5 7 4 2 2 2 4" xfId="13746"/>
    <cellStyle name="20 % - Akzent5 7 4 2 2 2 5" xfId="13747"/>
    <cellStyle name="20 % - Akzent5 7 4 2 2 3" xfId="13748"/>
    <cellStyle name="20 % - Akzent5 7 4 2 2 4" xfId="13749"/>
    <cellStyle name="20 % - Akzent5 7 4 2 2 5" xfId="13750"/>
    <cellStyle name="20 % - Akzent5 7 4 2 2 6" xfId="13751"/>
    <cellStyle name="20 % - Akzent5 7 4 2 3" xfId="13752"/>
    <cellStyle name="20 % - Akzent5 7 4 2 3 2" xfId="13753"/>
    <cellStyle name="20 % - Akzent5 7 4 2 3 3" xfId="13754"/>
    <cellStyle name="20 % - Akzent5 7 4 2 3 4" xfId="13755"/>
    <cellStyle name="20 % - Akzent5 7 4 2 3 5" xfId="13756"/>
    <cellStyle name="20 % - Akzent5 7 4 2 4" xfId="13757"/>
    <cellStyle name="20 % - Akzent5 7 4 2 4 2" xfId="13758"/>
    <cellStyle name="20 % - Akzent5 7 4 2 4 3" xfId="13759"/>
    <cellStyle name="20 % - Akzent5 7 4 2 4 4" xfId="13760"/>
    <cellStyle name="20 % - Akzent5 7 4 2 4 5" xfId="13761"/>
    <cellStyle name="20 % - Akzent5 7 4 2 5" xfId="13762"/>
    <cellStyle name="20 % - Akzent5 7 4 2 6" xfId="13763"/>
    <cellStyle name="20 % - Akzent5 7 4 2 7" xfId="13764"/>
    <cellStyle name="20 % - Akzent5 7 4 2 8" xfId="13765"/>
    <cellStyle name="20 % - Akzent5 7 4 3" xfId="13766"/>
    <cellStyle name="20 % - Akzent5 7 4 3 2" xfId="13767"/>
    <cellStyle name="20 % - Akzent5 7 4 3 2 2" xfId="13768"/>
    <cellStyle name="20 % - Akzent5 7 4 3 2 3" xfId="13769"/>
    <cellStyle name="20 % - Akzent5 7 4 3 2 4" xfId="13770"/>
    <cellStyle name="20 % - Akzent5 7 4 3 2 5" xfId="13771"/>
    <cellStyle name="20 % - Akzent5 7 4 3 3" xfId="13772"/>
    <cellStyle name="20 % - Akzent5 7 4 3 4" xfId="13773"/>
    <cellStyle name="20 % - Akzent5 7 4 3 5" xfId="13774"/>
    <cellStyle name="20 % - Akzent5 7 4 3 6" xfId="13775"/>
    <cellStyle name="20 % - Akzent5 7 4 4" xfId="13776"/>
    <cellStyle name="20 % - Akzent5 7 4 4 2" xfId="13777"/>
    <cellStyle name="20 % - Akzent5 7 4 4 3" xfId="13778"/>
    <cellStyle name="20 % - Akzent5 7 4 4 4" xfId="13779"/>
    <cellStyle name="20 % - Akzent5 7 4 4 5" xfId="13780"/>
    <cellStyle name="20 % - Akzent5 7 4 5" xfId="13781"/>
    <cellStyle name="20 % - Akzent5 7 4 5 2" xfId="13782"/>
    <cellStyle name="20 % - Akzent5 7 4 5 3" xfId="13783"/>
    <cellStyle name="20 % - Akzent5 7 4 5 4" xfId="13784"/>
    <cellStyle name="20 % - Akzent5 7 4 5 5" xfId="13785"/>
    <cellStyle name="20 % - Akzent5 7 4 6" xfId="13786"/>
    <cellStyle name="20 % - Akzent5 7 4 7" xfId="13787"/>
    <cellStyle name="20 % - Akzent5 7 4 8" xfId="13788"/>
    <cellStyle name="20 % - Akzent5 7 4 9" xfId="13789"/>
    <cellStyle name="20 % - Akzent5 8" xfId="13790"/>
    <cellStyle name="20 % - Akzent5 8 2" xfId="13791"/>
    <cellStyle name="20 % - Akzent5 8 2 2" xfId="13792"/>
    <cellStyle name="20 % - Akzent5 8 2 2 2" xfId="13793"/>
    <cellStyle name="20 % - Akzent5 8 2 2 2 2" xfId="13794"/>
    <cellStyle name="20 % - Akzent5 8 2 2 2 2 2" xfId="13795"/>
    <cellStyle name="20 % - Akzent5 8 2 2 2 2 2 2" xfId="13796"/>
    <cellStyle name="20 % - Akzent5 8 2 2 2 2 2 3" xfId="13797"/>
    <cellStyle name="20 % - Akzent5 8 2 2 2 2 2 4" xfId="13798"/>
    <cellStyle name="20 % - Akzent5 8 2 2 2 2 2 5" xfId="13799"/>
    <cellStyle name="20 % - Akzent5 8 2 2 2 2 3" xfId="13800"/>
    <cellStyle name="20 % - Akzent5 8 2 2 2 2 4" xfId="13801"/>
    <cellStyle name="20 % - Akzent5 8 2 2 2 2 5" xfId="13802"/>
    <cellStyle name="20 % - Akzent5 8 2 2 2 2 6" xfId="13803"/>
    <cellStyle name="20 % - Akzent5 8 2 2 2 3" xfId="13804"/>
    <cellStyle name="20 % - Akzent5 8 2 2 2 3 2" xfId="13805"/>
    <cellStyle name="20 % - Akzent5 8 2 2 2 3 3" xfId="13806"/>
    <cellStyle name="20 % - Akzent5 8 2 2 2 3 4" xfId="13807"/>
    <cellStyle name="20 % - Akzent5 8 2 2 2 3 5" xfId="13808"/>
    <cellStyle name="20 % - Akzent5 8 2 2 2 4" xfId="13809"/>
    <cellStyle name="20 % - Akzent5 8 2 2 2 4 2" xfId="13810"/>
    <cellStyle name="20 % - Akzent5 8 2 2 2 4 3" xfId="13811"/>
    <cellStyle name="20 % - Akzent5 8 2 2 2 4 4" xfId="13812"/>
    <cellStyle name="20 % - Akzent5 8 2 2 2 4 5" xfId="13813"/>
    <cellStyle name="20 % - Akzent5 8 2 2 2 5" xfId="13814"/>
    <cellStyle name="20 % - Akzent5 8 2 2 2 6" xfId="13815"/>
    <cellStyle name="20 % - Akzent5 8 2 2 2 7" xfId="13816"/>
    <cellStyle name="20 % - Akzent5 8 2 2 2 8" xfId="13817"/>
    <cellStyle name="20 % - Akzent5 8 2 2 3" xfId="13818"/>
    <cellStyle name="20 % - Akzent5 8 2 2 3 2" xfId="13819"/>
    <cellStyle name="20 % - Akzent5 8 2 2 3 2 2" xfId="13820"/>
    <cellStyle name="20 % - Akzent5 8 2 2 3 2 3" xfId="13821"/>
    <cellStyle name="20 % - Akzent5 8 2 2 3 2 4" xfId="13822"/>
    <cellStyle name="20 % - Akzent5 8 2 2 3 2 5" xfId="13823"/>
    <cellStyle name="20 % - Akzent5 8 2 2 3 3" xfId="13824"/>
    <cellStyle name="20 % - Akzent5 8 2 2 3 4" xfId="13825"/>
    <cellStyle name="20 % - Akzent5 8 2 2 3 5" xfId="13826"/>
    <cellStyle name="20 % - Akzent5 8 2 2 3 6" xfId="13827"/>
    <cellStyle name="20 % - Akzent5 8 2 2 4" xfId="13828"/>
    <cellStyle name="20 % - Akzent5 8 2 2 4 2" xfId="13829"/>
    <cellStyle name="20 % - Akzent5 8 2 2 4 3" xfId="13830"/>
    <cellStyle name="20 % - Akzent5 8 2 2 4 4" xfId="13831"/>
    <cellStyle name="20 % - Akzent5 8 2 2 4 5" xfId="13832"/>
    <cellStyle name="20 % - Akzent5 8 2 2 5" xfId="13833"/>
    <cellStyle name="20 % - Akzent5 8 2 2 5 2" xfId="13834"/>
    <cellStyle name="20 % - Akzent5 8 2 2 5 3" xfId="13835"/>
    <cellStyle name="20 % - Akzent5 8 2 2 5 4" xfId="13836"/>
    <cellStyle name="20 % - Akzent5 8 2 2 5 5" xfId="13837"/>
    <cellStyle name="20 % - Akzent5 8 2 2 6" xfId="13838"/>
    <cellStyle name="20 % - Akzent5 8 2 2 7" xfId="13839"/>
    <cellStyle name="20 % - Akzent5 8 2 2 8" xfId="13840"/>
    <cellStyle name="20 % - Akzent5 8 2 2 9" xfId="13841"/>
    <cellStyle name="20 % - Akzent5 8 2 3" xfId="13842"/>
    <cellStyle name="20 % - Akzent5 8 2 3 2" xfId="13843"/>
    <cellStyle name="20 % - Akzent5 8 2 3 2 2" xfId="13844"/>
    <cellStyle name="20 % - Akzent5 8 2 3 2 2 2" xfId="13845"/>
    <cellStyle name="20 % - Akzent5 8 2 3 2 2 2 2" xfId="13846"/>
    <cellStyle name="20 % - Akzent5 8 2 3 2 2 2 3" xfId="13847"/>
    <cellStyle name="20 % - Akzent5 8 2 3 2 2 2 4" xfId="13848"/>
    <cellStyle name="20 % - Akzent5 8 2 3 2 2 2 5" xfId="13849"/>
    <cellStyle name="20 % - Akzent5 8 2 3 2 2 3" xfId="13850"/>
    <cellStyle name="20 % - Akzent5 8 2 3 2 2 4" xfId="13851"/>
    <cellStyle name="20 % - Akzent5 8 2 3 2 2 5" xfId="13852"/>
    <cellStyle name="20 % - Akzent5 8 2 3 2 2 6" xfId="13853"/>
    <cellStyle name="20 % - Akzent5 8 2 3 2 3" xfId="13854"/>
    <cellStyle name="20 % - Akzent5 8 2 3 2 3 2" xfId="13855"/>
    <cellStyle name="20 % - Akzent5 8 2 3 2 3 3" xfId="13856"/>
    <cellStyle name="20 % - Akzent5 8 2 3 2 3 4" xfId="13857"/>
    <cellStyle name="20 % - Akzent5 8 2 3 2 3 5" xfId="13858"/>
    <cellStyle name="20 % - Akzent5 8 2 3 2 4" xfId="13859"/>
    <cellStyle name="20 % - Akzent5 8 2 3 2 4 2" xfId="13860"/>
    <cellStyle name="20 % - Akzent5 8 2 3 2 4 3" xfId="13861"/>
    <cellStyle name="20 % - Akzent5 8 2 3 2 4 4" xfId="13862"/>
    <cellStyle name="20 % - Akzent5 8 2 3 2 4 5" xfId="13863"/>
    <cellStyle name="20 % - Akzent5 8 2 3 2 5" xfId="13864"/>
    <cellStyle name="20 % - Akzent5 8 2 3 2 6" xfId="13865"/>
    <cellStyle name="20 % - Akzent5 8 2 3 2 7" xfId="13866"/>
    <cellStyle name="20 % - Akzent5 8 2 3 2 8" xfId="13867"/>
    <cellStyle name="20 % - Akzent5 8 2 3 3" xfId="13868"/>
    <cellStyle name="20 % - Akzent5 8 2 3 3 2" xfId="13869"/>
    <cellStyle name="20 % - Akzent5 8 2 3 3 2 2" xfId="13870"/>
    <cellStyle name="20 % - Akzent5 8 2 3 3 2 3" xfId="13871"/>
    <cellStyle name="20 % - Akzent5 8 2 3 3 2 4" xfId="13872"/>
    <cellStyle name="20 % - Akzent5 8 2 3 3 2 5" xfId="13873"/>
    <cellStyle name="20 % - Akzent5 8 2 3 3 3" xfId="13874"/>
    <cellStyle name="20 % - Akzent5 8 2 3 3 4" xfId="13875"/>
    <cellStyle name="20 % - Akzent5 8 2 3 3 5" xfId="13876"/>
    <cellStyle name="20 % - Akzent5 8 2 3 3 6" xfId="13877"/>
    <cellStyle name="20 % - Akzent5 8 2 3 4" xfId="13878"/>
    <cellStyle name="20 % - Akzent5 8 2 3 4 2" xfId="13879"/>
    <cellStyle name="20 % - Akzent5 8 2 3 4 3" xfId="13880"/>
    <cellStyle name="20 % - Akzent5 8 2 3 4 4" xfId="13881"/>
    <cellStyle name="20 % - Akzent5 8 2 3 4 5" xfId="13882"/>
    <cellStyle name="20 % - Akzent5 8 2 3 5" xfId="13883"/>
    <cellStyle name="20 % - Akzent5 8 2 3 5 2" xfId="13884"/>
    <cellStyle name="20 % - Akzent5 8 2 3 5 3" xfId="13885"/>
    <cellStyle name="20 % - Akzent5 8 2 3 5 4" xfId="13886"/>
    <cellStyle name="20 % - Akzent5 8 2 3 5 5" xfId="13887"/>
    <cellStyle name="20 % - Akzent5 8 2 3 6" xfId="13888"/>
    <cellStyle name="20 % - Akzent5 8 2 3 7" xfId="13889"/>
    <cellStyle name="20 % - Akzent5 8 2 3 8" xfId="13890"/>
    <cellStyle name="20 % - Akzent5 8 2 3 9" xfId="13891"/>
    <cellStyle name="20 % - Akzent5 8 3" xfId="13892"/>
    <cellStyle name="20 % - Akzent5 8 3 2" xfId="13893"/>
    <cellStyle name="20 % - Akzent5 8 3 2 2" xfId="13894"/>
    <cellStyle name="20 % - Akzent5 8 3 2 2 2" xfId="13895"/>
    <cellStyle name="20 % - Akzent5 8 3 2 2 2 2" xfId="13896"/>
    <cellStyle name="20 % - Akzent5 8 3 2 2 2 3" xfId="13897"/>
    <cellStyle name="20 % - Akzent5 8 3 2 2 2 4" xfId="13898"/>
    <cellStyle name="20 % - Akzent5 8 3 2 2 2 5" xfId="13899"/>
    <cellStyle name="20 % - Akzent5 8 3 2 2 3" xfId="13900"/>
    <cellStyle name="20 % - Akzent5 8 3 2 2 4" xfId="13901"/>
    <cellStyle name="20 % - Akzent5 8 3 2 2 5" xfId="13902"/>
    <cellStyle name="20 % - Akzent5 8 3 2 2 6" xfId="13903"/>
    <cellStyle name="20 % - Akzent5 8 3 2 3" xfId="13904"/>
    <cellStyle name="20 % - Akzent5 8 3 2 3 2" xfId="13905"/>
    <cellStyle name="20 % - Akzent5 8 3 2 3 3" xfId="13906"/>
    <cellStyle name="20 % - Akzent5 8 3 2 3 4" xfId="13907"/>
    <cellStyle name="20 % - Akzent5 8 3 2 3 5" xfId="13908"/>
    <cellStyle name="20 % - Akzent5 8 3 2 4" xfId="13909"/>
    <cellStyle name="20 % - Akzent5 8 3 2 4 2" xfId="13910"/>
    <cellStyle name="20 % - Akzent5 8 3 2 4 3" xfId="13911"/>
    <cellStyle name="20 % - Akzent5 8 3 2 4 4" xfId="13912"/>
    <cellStyle name="20 % - Akzent5 8 3 2 4 5" xfId="13913"/>
    <cellStyle name="20 % - Akzent5 8 3 2 5" xfId="13914"/>
    <cellStyle name="20 % - Akzent5 8 3 2 6" xfId="13915"/>
    <cellStyle name="20 % - Akzent5 8 3 2 7" xfId="13916"/>
    <cellStyle name="20 % - Akzent5 8 3 2 8" xfId="13917"/>
    <cellStyle name="20 % - Akzent5 8 3 3" xfId="13918"/>
    <cellStyle name="20 % - Akzent5 8 3 3 2" xfId="13919"/>
    <cellStyle name="20 % - Akzent5 8 3 3 2 2" xfId="13920"/>
    <cellStyle name="20 % - Akzent5 8 3 3 2 3" xfId="13921"/>
    <cellStyle name="20 % - Akzent5 8 3 3 2 4" xfId="13922"/>
    <cellStyle name="20 % - Akzent5 8 3 3 2 5" xfId="13923"/>
    <cellStyle name="20 % - Akzent5 8 3 3 3" xfId="13924"/>
    <cellStyle name="20 % - Akzent5 8 3 3 4" xfId="13925"/>
    <cellStyle name="20 % - Akzent5 8 3 3 5" xfId="13926"/>
    <cellStyle name="20 % - Akzent5 8 3 3 6" xfId="13927"/>
    <cellStyle name="20 % - Akzent5 8 3 4" xfId="13928"/>
    <cellStyle name="20 % - Akzent5 8 3 4 2" xfId="13929"/>
    <cellStyle name="20 % - Akzent5 8 3 4 3" xfId="13930"/>
    <cellStyle name="20 % - Akzent5 8 3 4 4" xfId="13931"/>
    <cellStyle name="20 % - Akzent5 8 3 4 5" xfId="13932"/>
    <cellStyle name="20 % - Akzent5 8 3 5" xfId="13933"/>
    <cellStyle name="20 % - Akzent5 8 3 5 2" xfId="13934"/>
    <cellStyle name="20 % - Akzent5 8 3 5 3" xfId="13935"/>
    <cellStyle name="20 % - Akzent5 8 3 5 4" xfId="13936"/>
    <cellStyle name="20 % - Akzent5 8 3 5 5" xfId="13937"/>
    <cellStyle name="20 % - Akzent5 8 3 6" xfId="13938"/>
    <cellStyle name="20 % - Akzent5 8 3 7" xfId="13939"/>
    <cellStyle name="20 % - Akzent5 8 3 8" xfId="13940"/>
    <cellStyle name="20 % - Akzent5 8 3 9" xfId="13941"/>
    <cellStyle name="20 % - Akzent5 8 4" xfId="13942"/>
    <cellStyle name="20 % - Akzent5 8 4 2" xfId="13943"/>
    <cellStyle name="20 % - Akzent5 8 4 2 2" xfId="13944"/>
    <cellStyle name="20 % - Akzent5 8 4 2 2 2" xfId="13945"/>
    <cellStyle name="20 % - Akzent5 8 4 2 2 2 2" xfId="13946"/>
    <cellStyle name="20 % - Akzent5 8 4 2 2 2 3" xfId="13947"/>
    <cellStyle name="20 % - Akzent5 8 4 2 2 2 4" xfId="13948"/>
    <cellStyle name="20 % - Akzent5 8 4 2 2 2 5" xfId="13949"/>
    <cellStyle name="20 % - Akzent5 8 4 2 2 3" xfId="13950"/>
    <cellStyle name="20 % - Akzent5 8 4 2 2 4" xfId="13951"/>
    <cellStyle name="20 % - Akzent5 8 4 2 2 5" xfId="13952"/>
    <cellStyle name="20 % - Akzent5 8 4 2 2 6" xfId="13953"/>
    <cellStyle name="20 % - Akzent5 8 4 2 3" xfId="13954"/>
    <cellStyle name="20 % - Akzent5 8 4 2 3 2" xfId="13955"/>
    <cellStyle name="20 % - Akzent5 8 4 2 3 3" xfId="13956"/>
    <cellStyle name="20 % - Akzent5 8 4 2 3 4" xfId="13957"/>
    <cellStyle name="20 % - Akzent5 8 4 2 3 5" xfId="13958"/>
    <cellStyle name="20 % - Akzent5 8 4 2 4" xfId="13959"/>
    <cellStyle name="20 % - Akzent5 8 4 2 4 2" xfId="13960"/>
    <cellStyle name="20 % - Akzent5 8 4 2 4 3" xfId="13961"/>
    <cellStyle name="20 % - Akzent5 8 4 2 4 4" xfId="13962"/>
    <cellStyle name="20 % - Akzent5 8 4 2 4 5" xfId="13963"/>
    <cellStyle name="20 % - Akzent5 8 4 2 5" xfId="13964"/>
    <cellStyle name="20 % - Akzent5 8 4 2 6" xfId="13965"/>
    <cellStyle name="20 % - Akzent5 8 4 2 7" xfId="13966"/>
    <cellStyle name="20 % - Akzent5 8 4 2 8" xfId="13967"/>
    <cellStyle name="20 % - Akzent5 8 4 3" xfId="13968"/>
    <cellStyle name="20 % - Akzent5 8 4 3 2" xfId="13969"/>
    <cellStyle name="20 % - Akzent5 8 4 3 2 2" xfId="13970"/>
    <cellStyle name="20 % - Akzent5 8 4 3 2 3" xfId="13971"/>
    <cellStyle name="20 % - Akzent5 8 4 3 2 4" xfId="13972"/>
    <cellStyle name="20 % - Akzent5 8 4 3 2 5" xfId="13973"/>
    <cellStyle name="20 % - Akzent5 8 4 3 3" xfId="13974"/>
    <cellStyle name="20 % - Akzent5 8 4 3 4" xfId="13975"/>
    <cellStyle name="20 % - Akzent5 8 4 3 5" xfId="13976"/>
    <cellStyle name="20 % - Akzent5 8 4 3 6" xfId="13977"/>
    <cellStyle name="20 % - Akzent5 8 4 4" xfId="13978"/>
    <cellStyle name="20 % - Akzent5 8 4 4 2" xfId="13979"/>
    <cellStyle name="20 % - Akzent5 8 4 4 3" xfId="13980"/>
    <cellStyle name="20 % - Akzent5 8 4 4 4" xfId="13981"/>
    <cellStyle name="20 % - Akzent5 8 4 4 5" xfId="13982"/>
    <cellStyle name="20 % - Akzent5 8 4 5" xfId="13983"/>
    <cellStyle name="20 % - Akzent5 8 4 5 2" xfId="13984"/>
    <cellStyle name="20 % - Akzent5 8 4 5 3" xfId="13985"/>
    <cellStyle name="20 % - Akzent5 8 4 5 4" xfId="13986"/>
    <cellStyle name="20 % - Akzent5 8 4 5 5" xfId="13987"/>
    <cellStyle name="20 % - Akzent5 8 4 6" xfId="13988"/>
    <cellStyle name="20 % - Akzent5 8 4 7" xfId="13989"/>
    <cellStyle name="20 % - Akzent5 8 4 8" xfId="13990"/>
    <cellStyle name="20 % - Akzent5 8 4 9" xfId="13991"/>
    <cellStyle name="20 % - Akzent5 9" xfId="13992"/>
    <cellStyle name="20 % - Akzent5 9 2" xfId="13993"/>
    <cellStyle name="20 % - Akzent5 9 2 10" xfId="13994"/>
    <cellStyle name="20 % - Akzent5 9 2 2" xfId="13995"/>
    <cellStyle name="20 % - Akzent5 9 2 2 2" xfId="13996"/>
    <cellStyle name="20 % - Akzent5 9 2 2 2 2" xfId="13997"/>
    <cellStyle name="20 % - Akzent5 9 2 2 2 2 2" xfId="13998"/>
    <cellStyle name="20 % - Akzent5 9 2 2 2 2 2 2" xfId="13999"/>
    <cellStyle name="20 % - Akzent5 9 2 2 2 2 2 3" xfId="14000"/>
    <cellStyle name="20 % - Akzent5 9 2 2 2 2 2 4" xfId="14001"/>
    <cellStyle name="20 % - Akzent5 9 2 2 2 2 2 5" xfId="14002"/>
    <cellStyle name="20 % - Akzent5 9 2 2 2 2 3" xfId="14003"/>
    <cellStyle name="20 % - Akzent5 9 2 2 2 2 4" xfId="14004"/>
    <cellStyle name="20 % - Akzent5 9 2 2 2 2 5" xfId="14005"/>
    <cellStyle name="20 % - Akzent5 9 2 2 2 2 6" xfId="14006"/>
    <cellStyle name="20 % - Akzent5 9 2 2 2 3" xfId="14007"/>
    <cellStyle name="20 % - Akzent5 9 2 2 2 3 2" xfId="14008"/>
    <cellStyle name="20 % - Akzent5 9 2 2 2 3 3" xfId="14009"/>
    <cellStyle name="20 % - Akzent5 9 2 2 2 3 4" xfId="14010"/>
    <cellStyle name="20 % - Akzent5 9 2 2 2 3 5" xfId="14011"/>
    <cellStyle name="20 % - Akzent5 9 2 2 2 4" xfId="14012"/>
    <cellStyle name="20 % - Akzent5 9 2 2 2 4 2" xfId="14013"/>
    <cellStyle name="20 % - Akzent5 9 2 2 2 4 3" xfId="14014"/>
    <cellStyle name="20 % - Akzent5 9 2 2 2 4 4" xfId="14015"/>
    <cellStyle name="20 % - Akzent5 9 2 2 2 4 5" xfId="14016"/>
    <cellStyle name="20 % - Akzent5 9 2 2 2 5" xfId="14017"/>
    <cellStyle name="20 % - Akzent5 9 2 2 2 6" xfId="14018"/>
    <cellStyle name="20 % - Akzent5 9 2 2 2 7" xfId="14019"/>
    <cellStyle name="20 % - Akzent5 9 2 2 2 8" xfId="14020"/>
    <cellStyle name="20 % - Akzent5 9 2 2 3" xfId="14021"/>
    <cellStyle name="20 % - Akzent5 9 2 2 3 2" xfId="14022"/>
    <cellStyle name="20 % - Akzent5 9 2 2 3 2 2" xfId="14023"/>
    <cellStyle name="20 % - Akzent5 9 2 2 3 2 3" xfId="14024"/>
    <cellStyle name="20 % - Akzent5 9 2 2 3 2 4" xfId="14025"/>
    <cellStyle name="20 % - Akzent5 9 2 2 3 2 5" xfId="14026"/>
    <cellStyle name="20 % - Akzent5 9 2 2 3 3" xfId="14027"/>
    <cellStyle name="20 % - Akzent5 9 2 2 3 4" xfId="14028"/>
    <cellStyle name="20 % - Akzent5 9 2 2 3 5" xfId="14029"/>
    <cellStyle name="20 % - Akzent5 9 2 2 3 6" xfId="14030"/>
    <cellStyle name="20 % - Akzent5 9 2 2 4" xfId="14031"/>
    <cellStyle name="20 % - Akzent5 9 2 2 4 2" xfId="14032"/>
    <cellStyle name="20 % - Akzent5 9 2 2 4 3" xfId="14033"/>
    <cellStyle name="20 % - Akzent5 9 2 2 4 4" xfId="14034"/>
    <cellStyle name="20 % - Akzent5 9 2 2 4 5" xfId="14035"/>
    <cellStyle name="20 % - Akzent5 9 2 2 5" xfId="14036"/>
    <cellStyle name="20 % - Akzent5 9 2 2 5 2" xfId="14037"/>
    <cellStyle name="20 % - Akzent5 9 2 2 5 3" xfId="14038"/>
    <cellStyle name="20 % - Akzent5 9 2 2 5 4" xfId="14039"/>
    <cellStyle name="20 % - Akzent5 9 2 2 5 5" xfId="14040"/>
    <cellStyle name="20 % - Akzent5 9 2 2 6" xfId="14041"/>
    <cellStyle name="20 % - Akzent5 9 2 2 7" xfId="14042"/>
    <cellStyle name="20 % - Akzent5 9 2 2 8" xfId="14043"/>
    <cellStyle name="20 % - Akzent5 9 2 2 9" xfId="14044"/>
    <cellStyle name="20 % - Akzent5 9 2 3" xfId="14045"/>
    <cellStyle name="20 % - Akzent5 9 2 3 2" xfId="14046"/>
    <cellStyle name="20 % - Akzent5 9 2 3 2 2" xfId="14047"/>
    <cellStyle name="20 % - Akzent5 9 2 3 2 2 2" xfId="14048"/>
    <cellStyle name="20 % - Akzent5 9 2 3 2 2 3" xfId="14049"/>
    <cellStyle name="20 % - Akzent5 9 2 3 2 2 4" xfId="14050"/>
    <cellStyle name="20 % - Akzent5 9 2 3 2 2 5" xfId="14051"/>
    <cellStyle name="20 % - Akzent5 9 2 3 2 3" xfId="14052"/>
    <cellStyle name="20 % - Akzent5 9 2 3 2 4" xfId="14053"/>
    <cellStyle name="20 % - Akzent5 9 2 3 2 5" xfId="14054"/>
    <cellStyle name="20 % - Akzent5 9 2 3 2 6" xfId="14055"/>
    <cellStyle name="20 % - Akzent5 9 2 3 3" xfId="14056"/>
    <cellStyle name="20 % - Akzent5 9 2 3 3 2" xfId="14057"/>
    <cellStyle name="20 % - Akzent5 9 2 3 3 3" xfId="14058"/>
    <cellStyle name="20 % - Akzent5 9 2 3 3 4" xfId="14059"/>
    <cellStyle name="20 % - Akzent5 9 2 3 3 5" xfId="14060"/>
    <cellStyle name="20 % - Akzent5 9 2 3 4" xfId="14061"/>
    <cellStyle name="20 % - Akzent5 9 2 3 4 2" xfId="14062"/>
    <cellStyle name="20 % - Akzent5 9 2 3 4 3" xfId="14063"/>
    <cellStyle name="20 % - Akzent5 9 2 3 4 4" xfId="14064"/>
    <cellStyle name="20 % - Akzent5 9 2 3 4 5" xfId="14065"/>
    <cellStyle name="20 % - Akzent5 9 2 3 5" xfId="14066"/>
    <cellStyle name="20 % - Akzent5 9 2 3 6" xfId="14067"/>
    <cellStyle name="20 % - Akzent5 9 2 3 7" xfId="14068"/>
    <cellStyle name="20 % - Akzent5 9 2 3 8" xfId="14069"/>
    <cellStyle name="20 % - Akzent5 9 2 4" xfId="14070"/>
    <cellStyle name="20 % - Akzent5 9 2 4 2" xfId="14071"/>
    <cellStyle name="20 % - Akzent5 9 2 4 2 2" xfId="14072"/>
    <cellStyle name="20 % - Akzent5 9 2 4 2 3" xfId="14073"/>
    <cellStyle name="20 % - Akzent5 9 2 4 2 4" xfId="14074"/>
    <cellStyle name="20 % - Akzent5 9 2 4 2 5" xfId="14075"/>
    <cellStyle name="20 % - Akzent5 9 2 4 3" xfId="14076"/>
    <cellStyle name="20 % - Akzent5 9 2 4 4" xfId="14077"/>
    <cellStyle name="20 % - Akzent5 9 2 4 5" xfId="14078"/>
    <cellStyle name="20 % - Akzent5 9 2 4 6" xfId="14079"/>
    <cellStyle name="20 % - Akzent5 9 2 5" xfId="14080"/>
    <cellStyle name="20 % - Akzent5 9 2 5 2" xfId="14081"/>
    <cellStyle name="20 % - Akzent5 9 2 5 3" xfId="14082"/>
    <cellStyle name="20 % - Akzent5 9 2 5 4" xfId="14083"/>
    <cellStyle name="20 % - Akzent5 9 2 5 5" xfId="14084"/>
    <cellStyle name="20 % - Akzent5 9 2 6" xfId="14085"/>
    <cellStyle name="20 % - Akzent5 9 2 6 2" xfId="14086"/>
    <cellStyle name="20 % - Akzent5 9 2 6 3" xfId="14087"/>
    <cellStyle name="20 % - Akzent5 9 2 6 4" xfId="14088"/>
    <cellStyle name="20 % - Akzent5 9 2 6 5" xfId="14089"/>
    <cellStyle name="20 % - Akzent5 9 2 7" xfId="14090"/>
    <cellStyle name="20 % - Akzent5 9 2 8" xfId="14091"/>
    <cellStyle name="20 % - Akzent5 9 2 9" xfId="14092"/>
    <cellStyle name="20 % - Akzent5 9 3" xfId="14093"/>
    <cellStyle name="20 % - Akzent5 9 3 2" xfId="14094"/>
    <cellStyle name="20 % - Akzent5 9 3 2 2" xfId="14095"/>
    <cellStyle name="20 % - Akzent5 9 3 2 2 2" xfId="14096"/>
    <cellStyle name="20 % - Akzent5 9 3 2 2 2 2" xfId="14097"/>
    <cellStyle name="20 % - Akzent5 9 3 2 2 2 3" xfId="14098"/>
    <cellStyle name="20 % - Akzent5 9 3 2 2 2 4" xfId="14099"/>
    <cellStyle name="20 % - Akzent5 9 3 2 2 2 5" xfId="14100"/>
    <cellStyle name="20 % - Akzent5 9 3 2 2 3" xfId="14101"/>
    <cellStyle name="20 % - Akzent5 9 3 2 2 4" xfId="14102"/>
    <cellStyle name="20 % - Akzent5 9 3 2 2 5" xfId="14103"/>
    <cellStyle name="20 % - Akzent5 9 3 2 2 6" xfId="14104"/>
    <cellStyle name="20 % - Akzent5 9 3 2 3" xfId="14105"/>
    <cellStyle name="20 % - Akzent5 9 3 2 3 2" xfId="14106"/>
    <cellStyle name="20 % - Akzent5 9 3 2 3 3" xfId="14107"/>
    <cellStyle name="20 % - Akzent5 9 3 2 3 4" xfId="14108"/>
    <cellStyle name="20 % - Akzent5 9 3 2 3 5" xfId="14109"/>
    <cellStyle name="20 % - Akzent5 9 3 2 4" xfId="14110"/>
    <cellStyle name="20 % - Akzent5 9 3 2 4 2" xfId="14111"/>
    <cellStyle name="20 % - Akzent5 9 3 2 4 3" xfId="14112"/>
    <cellStyle name="20 % - Akzent5 9 3 2 4 4" xfId="14113"/>
    <cellStyle name="20 % - Akzent5 9 3 2 4 5" xfId="14114"/>
    <cellStyle name="20 % - Akzent5 9 3 2 5" xfId="14115"/>
    <cellStyle name="20 % - Akzent5 9 3 2 6" xfId="14116"/>
    <cellStyle name="20 % - Akzent5 9 3 2 7" xfId="14117"/>
    <cellStyle name="20 % - Akzent5 9 3 2 8" xfId="14118"/>
    <cellStyle name="20 % - Akzent5 9 3 3" xfId="14119"/>
    <cellStyle name="20 % - Akzent5 9 3 3 2" xfId="14120"/>
    <cellStyle name="20 % - Akzent5 9 3 3 2 2" xfId="14121"/>
    <cellStyle name="20 % - Akzent5 9 3 3 2 3" xfId="14122"/>
    <cellStyle name="20 % - Akzent5 9 3 3 2 4" xfId="14123"/>
    <cellStyle name="20 % - Akzent5 9 3 3 2 5" xfId="14124"/>
    <cellStyle name="20 % - Akzent5 9 3 3 3" xfId="14125"/>
    <cellStyle name="20 % - Akzent5 9 3 3 4" xfId="14126"/>
    <cellStyle name="20 % - Akzent5 9 3 3 5" xfId="14127"/>
    <cellStyle name="20 % - Akzent5 9 3 3 6" xfId="14128"/>
    <cellStyle name="20 % - Akzent5 9 3 4" xfId="14129"/>
    <cellStyle name="20 % - Akzent5 9 3 4 2" xfId="14130"/>
    <cellStyle name="20 % - Akzent5 9 3 4 3" xfId="14131"/>
    <cellStyle name="20 % - Akzent5 9 3 4 4" xfId="14132"/>
    <cellStyle name="20 % - Akzent5 9 3 4 5" xfId="14133"/>
    <cellStyle name="20 % - Akzent5 9 3 5" xfId="14134"/>
    <cellStyle name="20 % - Akzent5 9 3 5 2" xfId="14135"/>
    <cellStyle name="20 % - Akzent5 9 3 5 3" xfId="14136"/>
    <cellStyle name="20 % - Akzent5 9 3 5 4" xfId="14137"/>
    <cellStyle name="20 % - Akzent5 9 3 5 5" xfId="14138"/>
    <cellStyle name="20 % - Akzent5 9 3 6" xfId="14139"/>
    <cellStyle name="20 % - Akzent5 9 3 7" xfId="14140"/>
    <cellStyle name="20 % - Akzent5 9 3 8" xfId="14141"/>
    <cellStyle name="20 % - Akzent5 9 3 9" xfId="14142"/>
    <cellStyle name="20 % - Akzent5 9 4" xfId="14143"/>
    <cellStyle name="20 % - Akzent5 9 4 2" xfId="14144"/>
    <cellStyle name="20 % - Akzent5 9 4 2 2" xfId="14145"/>
    <cellStyle name="20 % - Akzent5 9 4 2 2 2" xfId="14146"/>
    <cellStyle name="20 % - Akzent5 9 4 2 2 2 2" xfId="14147"/>
    <cellStyle name="20 % - Akzent5 9 4 2 2 2 3" xfId="14148"/>
    <cellStyle name="20 % - Akzent5 9 4 2 2 2 4" xfId="14149"/>
    <cellStyle name="20 % - Akzent5 9 4 2 2 2 5" xfId="14150"/>
    <cellStyle name="20 % - Akzent5 9 4 2 2 3" xfId="14151"/>
    <cellStyle name="20 % - Akzent5 9 4 2 2 4" xfId="14152"/>
    <cellStyle name="20 % - Akzent5 9 4 2 2 5" xfId="14153"/>
    <cellStyle name="20 % - Akzent5 9 4 2 2 6" xfId="14154"/>
    <cellStyle name="20 % - Akzent5 9 4 2 3" xfId="14155"/>
    <cellStyle name="20 % - Akzent5 9 4 2 3 2" xfId="14156"/>
    <cellStyle name="20 % - Akzent5 9 4 2 3 3" xfId="14157"/>
    <cellStyle name="20 % - Akzent5 9 4 2 3 4" xfId="14158"/>
    <cellStyle name="20 % - Akzent5 9 4 2 3 5" xfId="14159"/>
    <cellStyle name="20 % - Akzent5 9 4 2 4" xfId="14160"/>
    <cellStyle name="20 % - Akzent5 9 4 2 4 2" xfId="14161"/>
    <cellStyle name="20 % - Akzent5 9 4 2 4 3" xfId="14162"/>
    <cellStyle name="20 % - Akzent5 9 4 2 4 4" xfId="14163"/>
    <cellStyle name="20 % - Akzent5 9 4 2 4 5" xfId="14164"/>
    <cellStyle name="20 % - Akzent5 9 4 2 5" xfId="14165"/>
    <cellStyle name="20 % - Akzent5 9 4 2 6" xfId="14166"/>
    <cellStyle name="20 % - Akzent5 9 4 2 7" xfId="14167"/>
    <cellStyle name="20 % - Akzent5 9 4 2 8" xfId="14168"/>
    <cellStyle name="20 % - Akzent5 9 4 3" xfId="14169"/>
    <cellStyle name="20 % - Akzent5 9 4 3 2" xfId="14170"/>
    <cellStyle name="20 % - Akzent5 9 4 3 2 2" xfId="14171"/>
    <cellStyle name="20 % - Akzent5 9 4 3 2 3" xfId="14172"/>
    <cellStyle name="20 % - Akzent5 9 4 3 2 4" xfId="14173"/>
    <cellStyle name="20 % - Akzent5 9 4 3 2 5" xfId="14174"/>
    <cellStyle name="20 % - Akzent5 9 4 3 3" xfId="14175"/>
    <cellStyle name="20 % - Akzent5 9 4 3 4" xfId="14176"/>
    <cellStyle name="20 % - Akzent5 9 4 3 5" xfId="14177"/>
    <cellStyle name="20 % - Akzent5 9 4 3 6" xfId="14178"/>
    <cellStyle name="20 % - Akzent5 9 4 4" xfId="14179"/>
    <cellStyle name="20 % - Akzent5 9 4 4 2" xfId="14180"/>
    <cellStyle name="20 % - Akzent5 9 4 4 3" xfId="14181"/>
    <cellStyle name="20 % - Akzent5 9 4 4 4" xfId="14182"/>
    <cellStyle name="20 % - Akzent5 9 4 4 5" xfId="14183"/>
    <cellStyle name="20 % - Akzent5 9 4 5" xfId="14184"/>
    <cellStyle name="20 % - Akzent5 9 4 5 2" xfId="14185"/>
    <cellStyle name="20 % - Akzent5 9 4 5 3" xfId="14186"/>
    <cellStyle name="20 % - Akzent5 9 4 5 4" xfId="14187"/>
    <cellStyle name="20 % - Akzent5 9 4 5 5" xfId="14188"/>
    <cellStyle name="20 % - Akzent5 9 4 6" xfId="14189"/>
    <cellStyle name="20 % - Akzent5 9 4 7" xfId="14190"/>
    <cellStyle name="20 % - Akzent5 9 4 8" xfId="14191"/>
    <cellStyle name="20 % - Akzent5 9 4 9" xfId="14192"/>
    <cellStyle name="20 % - Akzent6 10" xfId="14193"/>
    <cellStyle name="20 % - Akzent6 10 2" xfId="14194"/>
    <cellStyle name="20 % - Akzent6 10 2 2" xfId="14195"/>
    <cellStyle name="20 % - Akzent6 10 2 2 2" xfId="14196"/>
    <cellStyle name="20 % - Akzent6 10 2 2 2 2" xfId="14197"/>
    <cellStyle name="20 % - Akzent6 10 2 2 2 2 2" xfId="14198"/>
    <cellStyle name="20 % - Akzent6 10 2 2 2 2 3" xfId="14199"/>
    <cellStyle name="20 % - Akzent6 10 2 2 2 2 4" xfId="14200"/>
    <cellStyle name="20 % - Akzent6 10 2 2 2 2 5" xfId="14201"/>
    <cellStyle name="20 % - Akzent6 10 2 2 2 3" xfId="14202"/>
    <cellStyle name="20 % - Akzent6 10 2 2 2 4" xfId="14203"/>
    <cellStyle name="20 % - Akzent6 10 2 2 2 5" xfId="14204"/>
    <cellStyle name="20 % - Akzent6 10 2 2 2 6" xfId="14205"/>
    <cellStyle name="20 % - Akzent6 10 2 2 3" xfId="14206"/>
    <cellStyle name="20 % - Akzent6 10 2 2 3 2" xfId="14207"/>
    <cellStyle name="20 % - Akzent6 10 2 2 3 3" xfId="14208"/>
    <cellStyle name="20 % - Akzent6 10 2 2 3 4" xfId="14209"/>
    <cellStyle name="20 % - Akzent6 10 2 2 3 5" xfId="14210"/>
    <cellStyle name="20 % - Akzent6 10 2 2 4" xfId="14211"/>
    <cellStyle name="20 % - Akzent6 10 2 2 4 2" xfId="14212"/>
    <cellStyle name="20 % - Akzent6 10 2 2 4 3" xfId="14213"/>
    <cellStyle name="20 % - Akzent6 10 2 2 4 4" xfId="14214"/>
    <cellStyle name="20 % - Akzent6 10 2 2 4 5" xfId="14215"/>
    <cellStyle name="20 % - Akzent6 10 2 2 5" xfId="14216"/>
    <cellStyle name="20 % - Akzent6 10 2 2 6" xfId="14217"/>
    <cellStyle name="20 % - Akzent6 10 2 2 7" xfId="14218"/>
    <cellStyle name="20 % - Akzent6 10 2 2 8" xfId="14219"/>
    <cellStyle name="20 % - Akzent6 10 2 3" xfId="14220"/>
    <cellStyle name="20 % - Akzent6 10 2 3 2" xfId="14221"/>
    <cellStyle name="20 % - Akzent6 10 2 3 2 2" xfId="14222"/>
    <cellStyle name="20 % - Akzent6 10 2 3 2 3" xfId="14223"/>
    <cellStyle name="20 % - Akzent6 10 2 3 2 4" xfId="14224"/>
    <cellStyle name="20 % - Akzent6 10 2 3 2 5" xfId="14225"/>
    <cellStyle name="20 % - Akzent6 10 2 3 3" xfId="14226"/>
    <cellStyle name="20 % - Akzent6 10 2 3 4" xfId="14227"/>
    <cellStyle name="20 % - Akzent6 10 2 3 5" xfId="14228"/>
    <cellStyle name="20 % - Akzent6 10 2 3 6" xfId="14229"/>
    <cellStyle name="20 % - Akzent6 10 2 4" xfId="14230"/>
    <cellStyle name="20 % - Akzent6 10 2 4 2" xfId="14231"/>
    <cellStyle name="20 % - Akzent6 10 2 4 3" xfId="14232"/>
    <cellStyle name="20 % - Akzent6 10 2 4 4" xfId="14233"/>
    <cellStyle name="20 % - Akzent6 10 2 4 5" xfId="14234"/>
    <cellStyle name="20 % - Akzent6 10 2 5" xfId="14235"/>
    <cellStyle name="20 % - Akzent6 10 2 5 2" xfId="14236"/>
    <cellStyle name="20 % - Akzent6 10 2 5 3" xfId="14237"/>
    <cellStyle name="20 % - Akzent6 10 2 5 4" xfId="14238"/>
    <cellStyle name="20 % - Akzent6 10 2 5 5" xfId="14239"/>
    <cellStyle name="20 % - Akzent6 10 2 6" xfId="14240"/>
    <cellStyle name="20 % - Akzent6 10 2 7" xfId="14241"/>
    <cellStyle name="20 % - Akzent6 10 2 8" xfId="14242"/>
    <cellStyle name="20 % - Akzent6 10 2 9" xfId="14243"/>
    <cellStyle name="20 % - Akzent6 10 3" xfId="14244"/>
    <cellStyle name="20 % - Akzent6 10 3 2" xfId="14245"/>
    <cellStyle name="20 % - Akzent6 10 3 2 2" xfId="14246"/>
    <cellStyle name="20 % - Akzent6 10 3 2 2 2" xfId="14247"/>
    <cellStyle name="20 % - Akzent6 10 3 2 2 2 2" xfId="14248"/>
    <cellStyle name="20 % - Akzent6 10 3 2 2 2 3" xfId="14249"/>
    <cellStyle name="20 % - Akzent6 10 3 2 2 2 4" xfId="14250"/>
    <cellStyle name="20 % - Akzent6 10 3 2 2 2 5" xfId="14251"/>
    <cellStyle name="20 % - Akzent6 10 3 2 2 3" xfId="14252"/>
    <cellStyle name="20 % - Akzent6 10 3 2 2 4" xfId="14253"/>
    <cellStyle name="20 % - Akzent6 10 3 2 2 5" xfId="14254"/>
    <cellStyle name="20 % - Akzent6 10 3 2 2 6" xfId="14255"/>
    <cellStyle name="20 % - Akzent6 10 3 2 3" xfId="14256"/>
    <cellStyle name="20 % - Akzent6 10 3 2 3 2" xfId="14257"/>
    <cellStyle name="20 % - Akzent6 10 3 2 3 3" xfId="14258"/>
    <cellStyle name="20 % - Akzent6 10 3 2 3 4" xfId="14259"/>
    <cellStyle name="20 % - Akzent6 10 3 2 3 5" xfId="14260"/>
    <cellStyle name="20 % - Akzent6 10 3 2 4" xfId="14261"/>
    <cellStyle name="20 % - Akzent6 10 3 2 4 2" xfId="14262"/>
    <cellStyle name="20 % - Akzent6 10 3 2 4 3" xfId="14263"/>
    <cellStyle name="20 % - Akzent6 10 3 2 4 4" xfId="14264"/>
    <cellStyle name="20 % - Akzent6 10 3 2 4 5" xfId="14265"/>
    <cellStyle name="20 % - Akzent6 10 3 2 5" xfId="14266"/>
    <cellStyle name="20 % - Akzent6 10 3 2 6" xfId="14267"/>
    <cellStyle name="20 % - Akzent6 10 3 2 7" xfId="14268"/>
    <cellStyle name="20 % - Akzent6 10 3 2 8" xfId="14269"/>
    <cellStyle name="20 % - Akzent6 10 3 3" xfId="14270"/>
    <cellStyle name="20 % - Akzent6 10 3 3 2" xfId="14271"/>
    <cellStyle name="20 % - Akzent6 10 3 3 2 2" xfId="14272"/>
    <cellStyle name="20 % - Akzent6 10 3 3 2 3" xfId="14273"/>
    <cellStyle name="20 % - Akzent6 10 3 3 2 4" xfId="14274"/>
    <cellStyle name="20 % - Akzent6 10 3 3 2 5" xfId="14275"/>
    <cellStyle name="20 % - Akzent6 10 3 3 3" xfId="14276"/>
    <cellStyle name="20 % - Akzent6 10 3 3 4" xfId="14277"/>
    <cellStyle name="20 % - Akzent6 10 3 3 5" xfId="14278"/>
    <cellStyle name="20 % - Akzent6 10 3 3 6" xfId="14279"/>
    <cellStyle name="20 % - Akzent6 10 3 4" xfId="14280"/>
    <cellStyle name="20 % - Akzent6 10 3 4 2" xfId="14281"/>
    <cellStyle name="20 % - Akzent6 10 3 4 3" xfId="14282"/>
    <cellStyle name="20 % - Akzent6 10 3 4 4" xfId="14283"/>
    <cellStyle name="20 % - Akzent6 10 3 4 5" xfId="14284"/>
    <cellStyle name="20 % - Akzent6 10 3 5" xfId="14285"/>
    <cellStyle name="20 % - Akzent6 10 3 5 2" xfId="14286"/>
    <cellStyle name="20 % - Akzent6 10 3 5 3" xfId="14287"/>
    <cellStyle name="20 % - Akzent6 10 3 5 4" xfId="14288"/>
    <cellStyle name="20 % - Akzent6 10 3 5 5" xfId="14289"/>
    <cellStyle name="20 % - Akzent6 10 3 6" xfId="14290"/>
    <cellStyle name="20 % - Akzent6 10 3 7" xfId="14291"/>
    <cellStyle name="20 % - Akzent6 10 3 8" xfId="14292"/>
    <cellStyle name="20 % - Akzent6 10 3 9" xfId="14293"/>
    <cellStyle name="20 % - Akzent6 11" xfId="14294"/>
    <cellStyle name="20 % - Akzent6 11 10" xfId="14295"/>
    <cellStyle name="20 % - Akzent6 11 2" xfId="14296"/>
    <cellStyle name="20 % - Akzent6 11 2 2" xfId="14297"/>
    <cellStyle name="20 % - Akzent6 11 2 2 2" xfId="14298"/>
    <cellStyle name="20 % - Akzent6 11 2 2 2 2" xfId="14299"/>
    <cellStyle name="20 % - Akzent6 11 2 2 2 2 2" xfId="14300"/>
    <cellStyle name="20 % - Akzent6 11 2 2 2 2 3" xfId="14301"/>
    <cellStyle name="20 % - Akzent6 11 2 2 2 2 4" xfId="14302"/>
    <cellStyle name="20 % - Akzent6 11 2 2 2 2 5" xfId="14303"/>
    <cellStyle name="20 % - Akzent6 11 2 2 2 3" xfId="14304"/>
    <cellStyle name="20 % - Akzent6 11 2 2 2 4" xfId="14305"/>
    <cellStyle name="20 % - Akzent6 11 2 2 2 5" xfId="14306"/>
    <cellStyle name="20 % - Akzent6 11 2 2 2 6" xfId="14307"/>
    <cellStyle name="20 % - Akzent6 11 2 2 3" xfId="14308"/>
    <cellStyle name="20 % - Akzent6 11 2 2 3 2" xfId="14309"/>
    <cellStyle name="20 % - Akzent6 11 2 2 3 3" xfId="14310"/>
    <cellStyle name="20 % - Akzent6 11 2 2 3 4" xfId="14311"/>
    <cellStyle name="20 % - Akzent6 11 2 2 3 5" xfId="14312"/>
    <cellStyle name="20 % - Akzent6 11 2 2 4" xfId="14313"/>
    <cellStyle name="20 % - Akzent6 11 2 2 4 2" xfId="14314"/>
    <cellStyle name="20 % - Akzent6 11 2 2 4 3" xfId="14315"/>
    <cellStyle name="20 % - Akzent6 11 2 2 4 4" xfId="14316"/>
    <cellStyle name="20 % - Akzent6 11 2 2 4 5" xfId="14317"/>
    <cellStyle name="20 % - Akzent6 11 2 2 5" xfId="14318"/>
    <cellStyle name="20 % - Akzent6 11 2 2 6" xfId="14319"/>
    <cellStyle name="20 % - Akzent6 11 2 2 7" xfId="14320"/>
    <cellStyle name="20 % - Akzent6 11 2 2 8" xfId="14321"/>
    <cellStyle name="20 % - Akzent6 11 2 3" xfId="14322"/>
    <cellStyle name="20 % - Akzent6 11 2 3 2" xfId="14323"/>
    <cellStyle name="20 % - Akzent6 11 2 3 2 2" xfId="14324"/>
    <cellStyle name="20 % - Akzent6 11 2 3 2 3" xfId="14325"/>
    <cellStyle name="20 % - Akzent6 11 2 3 2 4" xfId="14326"/>
    <cellStyle name="20 % - Akzent6 11 2 3 2 5" xfId="14327"/>
    <cellStyle name="20 % - Akzent6 11 2 3 3" xfId="14328"/>
    <cellStyle name="20 % - Akzent6 11 2 3 4" xfId="14329"/>
    <cellStyle name="20 % - Akzent6 11 2 3 5" xfId="14330"/>
    <cellStyle name="20 % - Akzent6 11 2 3 6" xfId="14331"/>
    <cellStyle name="20 % - Akzent6 11 2 4" xfId="14332"/>
    <cellStyle name="20 % - Akzent6 11 2 4 2" xfId="14333"/>
    <cellStyle name="20 % - Akzent6 11 2 4 3" xfId="14334"/>
    <cellStyle name="20 % - Akzent6 11 2 4 4" xfId="14335"/>
    <cellStyle name="20 % - Akzent6 11 2 4 5" xfId="14336"/>
    <cellStyle name="20 % - Akzent6 11 2 5" xfId="14337"/>
    <cellStyle name="20 % - Akzent6 11 2 5 2" xfId="14338"/>
    <cellStyle name="20 % - Akzent6 11 2 5 3" xfId="14339"/>
    <cellStyle name="20 % - Akzent6 11 2 5 4" xfId="14340"/>
    <cellStyle name="20 % - Akzent6 11 2 5 5" xfId="14341"/>
    <cellStyle name="20 % - Akzent6 11 2 6" xfId="14342"/>
    <cellStyle name="20 % - Akzent6 11 2 7" xfId="14343"/>
    <cellStyle name="20 % - Akzent6 11 2 8" xfId="14344"/>
    <cellStyle name="20 % - Akzent6 11 2 9" xfId="14345"/>
    <cellStyle name="20 % - Akzent6 11 3" xfId="14346"/>
    <cellStyle name="20 % - Akzent6 11 3 2" xfId="14347"/>
    <cellStyle name="20 % - Akzent6 11 3 2 2" xfId="14348"/>
    <cellStyle name="20 % - Akzent6 11 3 2 2 2" xfId="14349"/>
    <cellStyle name="20 % - Akzent6 11 3 2 2 3" xfId="14350"/>
    <cellStyle name="20 % - Akzent6 11 3 2 2 4" xfId="14351"/>
    <cellStyle name="20 % - Akzent6 11 3 2 2 5" xfId="14352"/>
    <cellStyle name="20 % - Akzent6 11 3 2 3" xfId="14353"/>
    <cellStyle name="20 % - Akzent6 11 3 2 4" xfId="14354"/>
    <cellStyle name="20 % - Akzent6 11 3 2 5" xfId="14355"/>
    <cellStyle name="20 % - Akzent6 11 3 2 6" xfId="14356"/>
    <cellStyle name="20 % - Akzent6 11 3 3" xfId="14357"/>
    <cellStyle name="20 % - Akzent6 11 3 3 2" xfId="14358"/>
    <cellStyle name="20 % - Akzent6 11 3 3 3" xfId="14359"/>
    <cellStyle name="20 % - Akzent6 11 3 3 4" xfId="14360"/>
    <cellStyle name="20 % - Akzent6 11 3 3 5" xfId="14361"/>
    <cellStyle name="20 % - Akzent6 11 3 4" xfId="14362"/>
    <cellStyle name="20 % - Akzent6 11 3 4 2" xfId="14363"/>
    <cellStyle name="20 % - Akzent6 11 3 4 3" xfId="14364"/>
    <cellStyle name="20 % - Akzent6 11 3 4 4" xfId="14365"/>
    <cellStyle name="20 % - Akzent6 11 3 4 5" xfId="14366"/>
    <cellStyle name="20 % - Akzent6 11 3 5" xfId="14367"/>
    <cellStyle name="20 % - Akzent6 11 3 6" xfId="14368"/>
    <cellStyle name="20 % - Akzent6 11 3 7" xfId="14369"/>
    <cellStyle name="20 % - Akzent6 11 3 8" xfId="14370"/>
    <cellStyle name="20 % - Akzent6 11 4" xfId="14371"/>
    <cellStyle name="20 % - Akzent6 11 4 2" xfId="14372"/>
    <cellStyle name="20 % - Akzent6 11 4 2 2" xfId="14373"/>
    <cellStyle name="20 % - Akzent6 11 4 2 3" xfId="14374"/>
    <cellStyle name="20 % - Akzent6 11 4 2 4" xfId="14375"/>
    <cellStyle name="20 % - Akzent6 11 4 2 5" xfId="14376"/>
    <cellStyle name="20 % - Akzent6 11 4 3" xfId="14377"/>
    <cellStyle name="20 % - Akzent6 11 4 4" xfId="14378"/>
    <cellStyle name="20 % - Akzent6 11 4 5" xfId="14379"/>
    <cellStyle name="20 % - Akzent6 11 4 6" xfId="14380"/>
    <cellStyle name="20 % - Akzent6 11 5" xfId="14381"/>
    <cellStyle name="20 % - Akzent6 11 5 2" xfId="14382"/>
    <cellStyle name="20 % - Akzent6 11 5 3" xfId="14383"/>
    <cellStyle name="20 % - Akzent6 11 5 4" xfId="14384"/>
    <cellStyle name="20 % - Akzent6 11 5 5" xfId="14385"/>
    <cellStyle name="20 % - Akzent6 11 6" xfId="14386"/>
    <cellStyle name="20 % - Akzent6 11 6 2" xfId="14387"/>
    <cellStyle name="20 % - Akzent6 11 6 3" xfId="14388"/>
    <cellStyle name="20 % - Akzent6 11 6 4" xfId="14389"/>
    <cellStyle name="20 % - Akzent6 11 6 5" xfId="14390"/>
    <cellStyle name="20 % - Akzent6 11 7" xfId="14391"/>
    <cellStyle name="20 % - Akzent6 11 8" xfId="14392"/>
    <cellStyle name="20 % - Akzent6 11 9" xfId="14393"/>
    <cellStyle name="20 % - Akzent6 12" xfId="14394"/>
    <cellStyle name="20 % - Akzent6 12 2" xfId="14395"/>
    <cellStyle name="20 % - Akzent6 12 2 2" xfId="14396"/>
    <cellStyle name="20 % - Akzent6 12 2 2 2" xfId="14397"/>
    <cellStyle name="20 % - Akzent6 12 2 2 2 2" xfId="14398"/>
    <cellStyle name="20 % - Akzent6 12 2 2 2 3" xfId="14399"/>
    <cellStyle name="20 % - Akzent6 12 2 2 2 4" xfId="14400"/>
    <cellStyle name="20 % - Akzent6 12 2 2 2 5" xfId="14401"/>
    <cellStyle name="20 % - Akzent6 12 2 2 3" xfId="14402"/>
    <cellStyle name="20 % - Akzent6 12 2 2 4" xfId="14403"/>
    <cellStyle name="20 % - Akzent6 12 2 2 5" xfId="14404"/>
    <cellStyle name="20 % - Akzent6 12 2 2 6" xfId="14405"/>
    <cellStyle name="20 % - Akzent6 12 2 3" xfId="14406"/>
    <cellStyle name="20 % - Akzent6 12 2 3 2" xfId="14407"/>
    <cellStyle name="20 % - Akzent6 12 2 3 3" xfId="14408"/>
    <cellStyle name="20 % - Akzent6 12 2 3 4" xfId="14409"/>
    <cellStyle name="20 % - Akzent6 12 2 3 5" xfId="14410"/>
    <cellStyle name="20 % - Akzent6 12 2 4" xfId="14411"/>
    <cellStyle name="20 % - Akzent6 12 2 4 2" xfId="14412"/>
    <cellStyle name="20 % - Akzent6 12 2 4 3" xfId="14413"/>
    <cellStyle name="20 % - Akzent6 12 2 4 4" xfId="14414"/>
    <cellStyle name="20 % - Akzent6 12 2 4 5" xfId="14415"/>
    <cellStyle name="20 % - Akzent6 12 2 5" xfId="14416"/>
    <cellStyle name="20 % - Akzent6 12 2 6" xfId="14417"/>
    <cellStyle name="20 % - Akzent6 12 2 7" xfId="14418"/>
    <cellStyle name="20 % - Akzent6 12 2 8" xfId="14419"/>
    <cellStyle name="20 % - Akzent6 12 3" xfId="14420"/>
    <cellStyle name="20 % - Akzent6 12 3 2" xfId="14421"/>
    <cellStyle name="20 % - Akzent6 12 3 2 2" xfId="14422"/>
    <cellStyle name="20 % - Akzent6 12 3 2 3" xfId="14423"/>
    <cellStyle name="20 % - Akzent6 12 3 2 4" xfId="14424"/>
    <cellStyle name="20 % - Akzent6 12 3 2 5" xfId="14425"/>
    <cellStyle name="20 % - Akzent6 12 3 3" xfId="14426"/>
    <cellStyle name="20 % - Akzent6 12 3 4" xfId="14427"/>
    <cellStyle name="20 % - Akzent6 12 3 5" xfId="14428"/>
    <cellStyle name="20 % - Akzent6 12 3 6" xfId="14429"/>
    <cellStyle name="20 % - Akzent6 12 4" xfId="14430"/>
    <cellStyle name="20 % - Akzent6 12 4 2" xfId="14431"/>
    <cellStyle name="20 % - Akzent6 12 4 3" xfId="14432"/>
    <cellStyle name="20 % - Akzent6 12 4 4" xfId="14433"/>
    <cellStyle name="20 % - Akzent6 12 4 5" xfId="14434"/>
    <cellStyle name="20 % - Akzent6 12 5" xfId="14435"/>
    <cellStyle name="20 % - Akzent6 12 5 2" xfId="14436"/>
    <cellStyle name="20 % - Akzent6 12 5 3" xfId="14437"/>
    <cellStyle name="20 % - Akzent6 12 5 4" xfId="14438"/>
    <cellStyle name="20 % - Akzent6 12 5 5" xfId="14439"/>
    <cellStyle name="20 % - Akzent6 12 6" xfId="14440"/>
    <cellStyle name="20 % - Akzent6 12 7" xfId="14441"/>
    <cellStyle name="20 % - Akzent6 12 8" xfId="14442"/>
    <cellStyle name="20 % - Akzent6 12 9" xfId="14443"/>
    <cellStyle name="20 % - Akzent6 2" xfId="14444"/>
    <cellStyle name="20 % - Akzent6 2 10" xfId="14445"/>
    <cellStyle name="20 % - Akzent6 2 11" xfId="14446"/>
    <cellStyle name="20 % - Akzent6 2 12" xfId="14447"/>
    <cellStyle name="20 % - Akzent6 2 13" xfId="14448"/>
    <cellStyle name="20 % - Akzent6 2 14" xfId="14449"/>
    <cellStyle name="20 % - Akzent6 2 2" xfId="14450"/>
    <cellStyle name="20 % - Akzent6 2 3" xfId="14451"/>
    <cellStyle name="20 % - Akzent6 2 3 2" xfId="14452"/>
    <cellStyle name="20 % - Akzent6 2 3 2 2" xfId="14453"/>
    <cellStyle name="20 % - Akzent6 2 3 2 2 2" xfId="14454"/>
    <cellStyle name="20 % - Akzent6 2 3 2 2 2 2" xfId="14455"/>
    <cellStyle name="20 % - Akzent6 2 3 2 2 2 3" xfId="14456"/>
    <cellStyle name="20 % - Akzent6 2 3 2 2 2 4" xfId="14457"/>
    <cellStyle name="20 % - Akzent6 2 3 2 2 2 5" xfId="14458"/>
    <cellStyle name="20 % - Akzent6 2 3 2 2 3" xfId="14459"/>
    <cellStyle name="20 % - Akzent6 2 3 2 2 4" xfId="14460"/>
    <cellStyle name="20 % - Akzent6 2 3 2 2 5" xfId="14461"/>
    <cellStyle name="20 % - Akzent6 2 3 2 2 6" xfId="14462"/>
    <cellStyle name="20 % - Akzent6 2 3 2 3" xfId="14463"/>
    <cellStyle name="20 % - Akzent6 2 3 2 3 2" xfId="14464"/>
    <cellStyle name="20 % - Akzent6 2 3 2 3 3" xfId="14465"/>
    <cellStyle name="20 % - Akzent6 2 3 2 3 4" xfId="14466"/>
    <cellStyle name="20 % - Akzent6 2 3 2 3 5" xfId="14467"/>
    <cellStyle name="20 % - Akzent6 2 3 2 4" xfId="14468"/>
    <cellStyle name="20 % - Akzent6 2 3 2 4 2" xfId="14469"/>
    <cellStyle name="20 % - Akzent6 2 3 2 4 3" xfId="14470"/>
    <cellStyle name="20 % - Akzent6 2 3 2 4 4" xfId="14471"/>
    <cellStyle name="20 % - Akzent6 2 3 2 4 5" xfId="14472"/>
    <cellStyle name="20 % - Akzent6 2 3 2 5" xfId="14473"/>
    <cellStyle name="20 % - Akzent6 2 3 2 6" xfId="14474"/>
    <cellStyle name="20 % - Akzent6 2 3 2 7" xfId="14475"/>
    <cellStyle name="20 % - Akzent6 2 3 2 8" xfId="14476"/>
    <cellStyle name="20 % - Akzent6 2 3 3" xfId="14477"/>
    <cellStyle name="20 % - Akzent6 2 3 3 2" xfId="14478"/>
    <cellStyle name="20 % - Akzent6 2 3 3 2 2" xfId="14479"/>
    <cellStyle name="20 % - Akzent6 2 3 3 2 3" xfId="14480"/>
    <cellStyle name="20 % - Akzent6 2 3 3 2 4" xfId="14481"/>
    <cellStyle name="20 % - Akzent6 2 3 3 2 5" xfId="14482"/>
    <cellStyle name="20 % - Akzent6 2 3 3 3" xfId="14483"/>
    <cellStyle name="20 % - Akzent6 2 3 3 4" xfId="14484"/>
    <cellStyle name="20 % - Akzent6 2 3 3 5" xfId="14485"/>
    <cellStyle name="20 % - Akzent6 2 3 3 6" xfId="14486"/>
    <cellStyle name="20 % - Akzent6 2 3 4" xfId="14487"/>
    <cellStyle name="20 % - Akzent6 2 3 4 2" xfId="14488"/>
    <cellStyle name="20 % - Akzent6 2 3 4 3" xfId="14489"/>
    <cellStyle name="20 % - Akzent6 2 3 4 4" xfId="14490"/>
    <cellStyle name="20 % - Akzent6 2 3 4 5" xfId="14491"/>
    <cellStyle name="20 % - Akzent6 2 3 5" xfId="14492"/>
    <cellStyle name="20 % - Akzent6 2 3 5 2" xfId="14493"/>
    <cellStyle name="20 % - Akzent6 2 3 5 3" xfId="14494"/>
    <cellStyle name="20 % - Akzent6 2 3 5 4" xfId="14495"/>
    <cellStyle name="20 % - Akzent6 2 3 5 5" xfId="14496"/>
    <cellStyle name="20 % - Akzent6 2 3 6" xfId="14497"/>
    <cellStyle name="20 % - Akzent6 2 3 7" xfId="14498"/>
    <cellStyle name="20 % - Akzent6 2 3 8" xfId="14499"/>
    <cellStyle name="20 % - Akzent6 2 3 9" xfId="14500"/>
    <cellStyle name="20 % - Akzent6 2 4" xfId="14501"/>
    <cellStyle name="20 % - Akzent6 2 4 2" xfId="14502"/>
    <cellStyle name="20 % - Akzent6 2 4 2 2" xfId="14503"/>
    <cellStyle name="20 % - Akzent6 2 4 2 2 2" xfId="14504"/>
    <cellStyle name="20 % - Akzent6 2 4 2 2 2 2" xfId="14505"/>
    <cellStyle name="20 % - Akzent6 2 4 2 2 2 3" xfId="14506"/>
    <cellStyle name="20 % - Akzent6 2 4 2 2 2 4" xfId="14507"/>
    <cellStyle name="20 % - Akzent6 2 4 2 2 2 5" xfId="14508"/>
    <cellStyle name="20 % - Akzent6 2 4 2 2 3" xfId="14509"/>
    <cellStyle name="20 % - Akzent6 2 4 2 2 4" xfId="14510"/>
    <cellStyle name="20 % - Akzent6 2 4 2 2 5" xfId="14511"/>
    <cellStyle name="20 % - Akzent6 2 4 2 2 6" xfId="14512"/>
    <cellStyle name="20 % - Akzent6 2 4 2 3" xfId="14513"/>
    <cellStyle name="20 % - Akzent6 2 4 2 3 2" xfId="14514"/>
    <cellStyle name="20 % - Akzent6 2 4 2 3 3" xfId="14515"/>
    <cellStyle name="20 % - Akzent6 2 4 2 3 4" xfId="14516"/>
    <cellStyle name="20 % - Akzent6 2 4 2 3 5" xfId="14517"/>
    <cellStyle name="20 % - Akzent6 2 4 2 4" xfId="14518"/>
    <cellStyle name="20 % - Akzent6 2 4 2 4 2" xfId="14519"/>
    <cellStyle name="20 % - Akzent6 2 4 2 4 3" xfId="14520"/>
    <cellStyle name="20 % - Akzent6 2 4 2 4 4" xfId="14521"/>
    <cellStyle name="20 % - Akzent6 2 4 2 4 5" xfId="14522"/>
    <cellStyle name="20 % - Akzent6 2 4 2 5" xfId="14523"/>
    <cellStyle name="20 % - Akzent6 2 4 2 6" xfId="14524"/>
    <cellStyle name="20 % - Akzent6 2 4 2 7" xfId="14525"/>
    <cellStyle name="20 % - Akzent6 2 4 2 8" xfId="14526"/>
    <cellStyle name="20 % - Akzent6 2 4 3" xfId="14527"/>
    <cellStyle name="20 % - Akzent6 2 4 3 2" xfId="14528"/>
    <cellStyle name="20 % - Akzent6 2 4 3 2 2" xfId="14529"/>
    <cellStyle name="20 % - Akzent6 2 4 3 2 3" xfId="14530"/>
    <cellStyle name="20 % - Akzent6 2 4 3 2 4" xfId="14531"/>
    <cellStyle name="20 % - Akzent6 2 4 3 2 5" xfId="14532"/>
    <cellStyle name="20 % - Akzent6 2 4 3 3" xfId="14533"/>
    <cellStyle name="20 % - Akzent6 2 4 3 4" xfId="14534"/>
    <cellStyle name="20 % - Akzent6 2 4 3 5" xfId="14535"/>
    <cellStyle name="20 % - Akzent6 2 4 3 6" xfId="14536"/>
    <cellStyle name="20 % - Akzent6 2 4 4" xfId="14537"/>
    <cellStyle name="20 % - Akzent6 2 4 4 2" xfId="14538"/>
    <cellStyle name="20 % - Akzent6 2 4 4 3" xfId="14539"/>
    <cellStyle name="20 % - Akzent6 2 4 4 4" xfId="14540"/>
    <cellStyle name="20 % - Akzent6 2 4 4 5" xfId="14541"/>
    <cellStyle name="20 % - Akzent6 2 4 5" xfId="14542"/>
    <cellStyle name="20 % - Akzent6 2 4 5 2" xfId="14543"/>
    <cellStyle name="20 % - Akzent6 2 4 5 3" xfId="14544"/>
    <cellStyle name="20 % - Akzent6 2 4 5 4" xfId="14545"/>
    <cellStyle name="20 % - Akzent6 2 4 5 5" xfId="14546"/>
    <cellStyle name="20 % - Akzent6 2 4 6" xfId="14547"/>
    <cellStyle name="20 % - Akzent6 2 4 7" xfId="14548"/>
    <cellStyle name="20 % - Akzent6 2 4 8" xfId="14549"/>
    <cellStyle name="20 % - Akzent6 2 4 9" xfId="14550"/>
    <cellStyle name="20 % - Akzent6 2 5" xfId="14551"/>
    <cellStyle name="20 % - Akzent6 2 5 2" xfId="14552"/>
    <cellStyle name="20 % - Akzent6 2 5 2 2" xfId="14553"/>
    <cellStyle name="20 % - Akzent6 2 5 2 2 2" xfId="14554"/>
    <cellStyle name="20 % - Akzent6 2 5 2 2 2 2" xfId="14555"/>
    <cellStyle name="20 % - Akzent6 2 5 2 2 2 3" xfId="14556"/>
    <cellStyle name="20 % - Akzent6 2 5 2 2 2 4" xfId="14557"/>
    <cellStyle name="20 % - Akzent6 2 5 2 2 2 5" xfId="14558"/>
    <cellStyle name="20 % - Akzent6 2 5 2 2 3" xfId="14559"/>
    <cellStyle name="20 % - Akzent6 2 5 2 2 4" xfId="14560"/>
    <cellStyle name="20 % - Akzent6 2 5 2 2 5" xfId="14561"/>
    <cellStyle name="20 % - Akzent6 2 5 2 2 6" xfId="14562"/>
    <cellStyle name="20 % - Akzent6 2 5 2 3" xfId="14563"/>
    <cellStyle name="20 % - Akzent6 2 5 2 3 2" xfId="14564"/>
    <cellStyle name="20 % - Akzent6 2 5 2 3 3" xfId="14565"/>
    <cellStyle name="20 % - Akzent6 2 5 2 3 4" xfId="14566"/>
    <cellStyle name="20 % - Akzent6 2 5 2 3 5" xfId="14567"/>
    <cellStyle name="20 % - Akzent6 2 5 2 4" xfId="14568"/>
    <cellStyle name="20 % - Akzent6 2 5 2 4 2" xfId="14569"/>
    <cellStyle name="20 % - Akzent6 2 5 2 4 3" xfId="14570"/>
    <cellStyle name="20 % - Akzent6 2 5 2 4 4" xfId="14571"/>
    <cellStyle name="20 % - Akzent6 2 5 2 4 5" xfId="14572"/>
    <cellStyle name="20 % - Akzent6 2 5 2 5" xfId="14573"/>
    <cellStyle name="20 % - Akzent6 2 5 2 6" xfId="14574"/>
    <cellStyle name="20 % - Akzent6 2 5 2 7" xfId="14575"/>
    <cellStyle name="20 % - Akzent6 2 5 2 8" xfId="14576"/>
    <cellStyle name="20 % - Akzent6 2 5 3" xfId="14577"/>
    <cellStyle name="20 % - Akzent6 2 5 3 2" xfId="14578"/>
    <cellStyle name="20 % - Akzent6 2 5 3 2 2" xfId="14579"/>
    <cellStyle name="20 % - Akzent6 2 5 3 2 3" xfId="14580"/>
    <cellStyle name="20 % - Akzent6 2 5 3 2 4" xfId="14581"/>
    <cellStyle name="20 % - Akzent6 2 5 3 2 5" xfId="14582"/>
    <cellStyle name="20 % - Akzent6 2 5 3 3" xfId="14583"/>
    <cellStyle name="20 % - Akzent6 2 5 3 4" xfId="14584"/>
    <cellStyle name="20 % - Akzent6 2 5 3 5" xfId="14585"/>
    <cellStyle name="20 % - Akzent6 2 5 3 6" xfId="14586"/>
    <cellStyle name="20 % - Akzent6 2 5 4" xfId="14587"/>
    <cellStyle name="20 % - Akzent6 2 5 4 2" xfId="14588"/>
    <cellStyle name="20 % - Akzent6 2 5 4 3" xfId="14589"/>
    <cellStyle name="20 % - Akzent6 2 5 4 4" xfId="14590"/>
    <cellStyle name="20 % - Akzent6 2 5 4 5" xfId="14591"/>
    <cellStyle name="20 % - Akzent6 2 5 5" xfId="14592"/>
    <cellStyle name="20 % - Akzent6 2 5 5 2" xfId="14593"/>
    <cellStyle name="20 % - Akzent6 2 5 5 3" xfId="14594"/>
    <cellStyle name="20 % - Akzent6 2 5 5 4" xfId="14595"/>
    <cellStyle name="20 % - Akzent6 2 5 5 5" xfId="14596"/>
    <cellStyle name="20 % - Akzent6 2 5 6" xfId="14597"/>
    <cellStyle name="20 % - Akzent6 2 5 7" xfId="14598"/>
    <cellStyle name="20 % - Akzent6 2 5 8" xfId="14599"/>
    <cellStyle name="20 % - Akzent6 2 5 9" xfId="14600"/>
    <cellStyle name="20 % - Akzent6 2 6" xfId="14601"/>
    <cellStyle name="20 % - Akzent6 2 6 2" xfId="14602"/>
    <cellStyle name="20 % - Akzent6 2 6 2 2" xfId="14603"/>
    <cellStyle name="20 % - Akzent6 2 6 2 2 2" xfId="14604"/>
    <cellStyle name="20 % - Akzent6 2 6 2 2 3" xfId="14605"/>
    <cellStyle name="20 % - Akzent6 2 6 2 2 4" xfId="14606"/>
    <cellStyle name="20 % - Akzent6 2 6 2 2 5" xfId="14607"/>
    <cellStyle name="20 % - Akzent6 2 6 2 3" xfId="14608"/>
    <cellStyle name="20 % - Akzent6 2 6 2 4" xfId="14609"/>
    <cellStyle name="20 % - Akzent6 2 6 2 5" xfId="14610"/>
    <cellStyle name="20 % - Akzent6 2 6 2 6" xfId="14611"/>
    <cellStyle name="20 % - Akzent6 2 6 3" xfId="14612"/>
    <cellStyle name="20 % - Akzent6 2 6 3 2" xfId="14613"/>
    <cellStyle name="20 % - Akzent6 2 6 3 3" xfId="14614"/>
    <cellStyle name="20 % - Akzent6 2 6 3 4" xfId="14615"/>
    <cellStyle name="20 % - Akzent6 2 6 3 5" xfId="14616"/>
    <cellStyle name="20 % - Akzent6 2 6 4" xfId="14617"/>
    <cellStyle name="20 % - Akzent6 2 6 4 2" xfId="14618"/>
    <cellStyle name="20 % - Akzent6 2 6 4 3" xfId="14619"/>
    <cellStyle name="20 % - Akzent6 2 6 4 4" xfId="14620"/>
    <cellStyle name="20 % - Akzent6 2 6 4 5" xfId="14621"/>
    <cellStyle name="20 % - Akzent6 2 6 5" xfId="14622"/>
    <cellStyle name="20 % - Akzent6 2 6 6" xfId="14623"/>
    <cellStyle name="20 % - Akzent6 2 6 7" xfId="14624"/>
    <cellStyle name="20 % - Akzent6 2 6 8" xfId="14625"/>
    <cellStyle name="20 % - Akzent6 2 7" xfId="14626"/>
    <cellStyle name="20 % - Akzent6 2 7 2" xfId="14627"/>
    <cellStyle name="20 % - Akzent6 2 7 2 2" xfId="14628"/>
    <cellStyle name="20 % - Akzent6 2 7 2 3" xfId="14629"/>
    <cellStyle name="20 % - Akzent6 2 7 2 4" xfId="14630"/>
    <cellStyle name="20 % - Akzent6 2 7 2 5" xfId="14631"/>
    <cellStyle name="20 % - Akzent6 2 7 3" xfId="14632"/>
    <cellStyle name="20 % - Akzent6 2 7 4" xfId="14633"/>
    <cellStyle name="20 % - Akzent6 2 7 5" xfId="14634"/>
    <cellStyle name="20 % - Akzent6 2 7 6" xfId="14635"/>
    <cellStyle name="20 % - Akzent6 2 8" xfId="14636"/>
    <cellStyle name="20 % - Akzent6 2 8 2" xfId="14637"/>
    <cellStyle name="20 % - Akzent6 2 8 3" xfId="14638"/>
    <cellStyle name="20 % - Akzent6 2 8 4" xfId="14639"/>
    <cellStyle name="20 % - Akzent6 2 8 5" xfId="14640"/>
    <cellStyle name="20 % - Akzent6 2 9" xfId="14641"/>
    <cellStyle name="20 % - Akzent6 2 9 2" xfId="14642"/>
    <cellStyle name="20 % - Akzent6 2 9 3" xfId="14643"/>
    <cellStyle name="20 % - Akzent6 2 9 4" xfId="14644"/>
    <cellStyle name="20 % - Akzent6 2 9 5" xfId="14645"/>
    <cellStyle name="20 % - Akzent6 3" xfId="14646"/>
    <cellStyle name="20 % - Akzent6 3 2" xfId="14647"/>
    <cellStyle name="20 % - Akzent6 3 2 2" xfId="14648"/>
    <cellStyle name="20 % - Akzent6 3 2 2 2" xfId="14649"/>
    <cellStyle name="20 % - Akzent6 3 2 2 2 2" xfId="14650"/>
    <cellStyle name="20 % - Akzent6 3 2 2 2 2 2" xfId="14651"/>
    <cellStyle name="20 % - Akzent6 3 2 2 2 2 2 2" xfId="14652"/>
    <cellStyle name="20 % - Akzent6 3 2 2 2 2 2 2 2" xfId="14653"/>
    <cellStyle name="20 % - Akzent6 3 2 2 2 2 2 2 2 2" xfId="14654"/>
    <cellStyle name="20 % - Akzent6 3 2 2 2 2 2 2 2 3" xfId="14655"/>
    <cellStyle name="20 % - Akzent6 3 2 2 2 2 2 2 2 4" xfId="14656"/>
    <cellStyle name="20 % - Akzent6 3 2 2 2 2 2 2 2 5" xfId="14657"/>
    <cellStyle name="20 % - Akzent6 3 2 2 2 2 2 2 3" xfId="14658"/>
    <cellStyle name="20 % - Akzent6 3 2 2 2 2 2 2 4" xfId="14659"/>
    <cellStyle name="20 % - Akzent6 3 2 2 2 2 2 2 5" xfId="14660"/>
    <cellStyle name="20 % - Akzent6 3 2 2 2 2 2 2 6" xfId="14661"/>
    <cellStyle name="20 % - Akzent6 3 2 2 2 2 2 3" xfId="14662"/>
    <cellStyle name="20 % - Akzent6 3 2 2 2 2 2 3 2" xfId="14663"/>
    <cellStyle name="20 % - Akzent6 3 2 2 2 2 2 3 3" xfId="14664"/>
    <cellStyle name="20 % - Akzent6 3 2 2 2 2 2 3 4" xfId="14665"/>
    <cellStyle name="20 % - Akzent6 3 2 2 2 2 2 3 5" xfId="14666"/>
    <cellStyle name="20 % - Akzent6 3 2 2 2 2 2 4" xfId="14667"/>
    <cellStyle name="20 % - Akzent6 3 2 2 2 2 2 4 2" xfId="14668"/>
    <cellStyle name="20 % - Akzent6 3 2 2 2 2 2 4 3" xfId="14669"/>
    <cellStyle name="20 % - Akzent6 3 2 2 2 2 2 4 4" xfId="14670"/>
    <cellStyle name="20 % - Akzent6 3 2 2 2 2 2 4 5" xfId="14671"/>
    <cellStyle name="20 % - Akzent6 3 2 2 2 2 2 5" xfId="14672"/>
    <cellStyle name="20 % - Akzent6 3 2 2 2 2 2 6" xfId="14673"/>
    <cellStyle name="20 % - Akzent6 3 2 2 2 2 2 7" xfId="14674"/>
    <cellStyle name="20 % - Akzent6 3 2 2 2 2 2 8" xfId="14675"/>
    <cellStyle name="20 % - Akzent6 3 2 2 2 2 3" xfId="14676"/>
    <cellStyle name="20 % - Akzent6 3 2 2 2 2 3 2" xfId="14677"/>
    <cellStyle name="20 % - Akzent6 3 2 2 2 2 3 2 2" xfId="14678"/>
    <cellStyle name="20 % - Akzent6 3 2 2 2 2 3 2 3" xfId="14679"/>
    <cellStyle name="20 % - Akzent6 3 2 2 2 2 3 2 4" xfId="14680"/>
    <cellStyle name="20 % - Akzent6 3 2 2 2 2 3 2 5" xfId="14681"/>
    <cellStyle name="20 % - Akzent6 3 2 2 2 2 3 3" xfId="14682"/>
    <cellStyle name="20 % - Akzent6 3 2 2 2 2 3 4" xfId="14683"/>
    <cellStyle name="20 % - Akzent6 3 2 2 2 2 3 5" xfId="14684"/>
    <cellStyle name="20 % - Akzent6 3 2 2 2 2 3 6" xfId="14685"/>
    <cellStyle name="20 % - Akzent6 3 2 2 2 2 4" xfId="14686"/>
    <cellStyle name="20 % - Akzent6 3 2 2 2 2 4 2" xfId="14687"/>
    <cellStyle name="20 % - Akzent6 3 2 2 2 2 4 3" xfId="14688"/>
    <cellStyle name="20 % - Akzent6 3 2 2 2 2 4 4" xfId="14689"/>
    <cellStyle name="20 % - Akzent6 3 2 2 2 2 4 5" xfId="14690"/>
    <cellStyle name="20 % - Akzent6 3 2 2 2 2 5" xfId="14691"/>
    <cellStyle name="20 % - Akzent6 3 2 2 2 2 5 2" xfId="14692"/>
    <cellStyle name="20 % - Akzent6 3 2 2 2 2 5 3" xfId="14693"/>
    <cellStyle name="20 % - Akzent6 3 2 2 2 2 5 4" xfId="14694"/>
    <cellStyle name="20 % - Akzent6 3 2 2 2 2 5 5" xfId="14695"/>
    <cellStyle name="20 % - Akzent6 3 2 2 2 2 6" xfId="14696"/>
    <cellStyle name="20 % - Akzent6 3 2 2 2 2 7" xfId="14697"/>
    <cellStyle name="20 % - Akzent6 3 2 2 2 2 8" xfId="14698"/>
    <cellStyle name="20 % - Akzent6 3 2 2 2 2 9" xfId="14699"/>
    <cellStyle name="20 % - Akzent6 3 2 2 2 3" xfId="14700"/>
    <cellStyle name="20 % - Akzent6 3 2 2 2 3 2" xfId="14701"/>
    <cellStyle name="20 % - Akzent6 3 2 2 2 3 2 2" xfId="14702"/>
    <cellStyle name="20 % - Akzent6 3 2 2 2 3 2 2 2" xfId="14703"/>
    <cellStyle name="20 % - Akzent6 3 2 2 2 3 2 2 2 2" xfId="14704"/>
    <cellStyle name="20 % - Akzent6 3 2 2 2 3 2 2 2 3" xfId="14705"/>
    <cellStyle name="20 % - Akzent6 3 2 2 2 3 2 2 2 4" xfId="14706"/>
    <cellStyle name="20 % - Akzent6 3 2 2 2 3 2 2 2 5" xfId="14707"/>
    <cellStyle name="20 % - Akzent6 3 2 2 2 3 2 2 3" xfId="14708"/>
    <cellStyle name="20 % - Akzent6 3 2 2 2 3 2 2 4" xfId="14709"/>
    <cellStyle name="20 % - Akzent6 3 2 2 2 3 2 2 5" xfId="14710"/>
    <cellStyle name="20 % - Akzent6 3 2 2 2 3 2 2 6" xfId="14711"/>
    <cellStyle name="20 % - Akzent6 3 2 2 2 3 2 3" xfId="14712"/>
    <cellStyle name="20 % - Akzent6 3 2 2 2 3 2 3 2" xfId="14713"/>
    <cellStyle name="20 % - Akzent6 3 2 2 2 3 2 3 3" xfId="14714"/>
    <cellStyle name="20 % - Akzent6 3 2 2 2 3 2 3 4" xfId="14715"/>
    <cellStyle name="20 % - Akzent6 3 2 2 2 3 2 3 5" xfId="14716"/>
    <cellStyle name="20 % - Akzent6 3 2 2 2 3 2 4" xfId="14717"/>
    <cellStyle name="20 % - Akzent6 3 2 2 2 3 2 4 2" xfId="14718"/>
    <cellStyle name="20 % - Akzent6 3 2 2 2 3 2 4 3" xfId="14719"/>
    <cellStyle name="20 % - Akzent6 3 2 2 2 3 2 4 4" xfId="14720"/>
    <cellStyle name="20 % - Akzent6 3 2 2 2 3 2 4 5" xfId="14721"/>
    <cellStyle name="20 % - Akzent6 3 2 2 2 3 2 5" xfId="14722"/>
    <cellStyle name="20 % - Akzent6 3 2 2 2 3 2 6" xfId="14723"/>
    <cellStyle name="20 % - Akzent6 3 2 2 2 3 2 7" xfId="14724"/>
    <cellStyle name="20 % - Akzent6 3 2 2 2 3 2 8" xfId="14725"/>
    <cellStyle name="20 % - Akzent6 3 2 2 2 3 3" xfId="14726"/>
    <cellStyle name="20 % - Akzent6 3 2 2 2 3 3 2" xfId="14727"/>
    <cellStyle name="20 % - Akzent6 3 2 2 2 3 3 2 2" xfId="14728"/>
    <cellStyle name="20 % - Akzent6 3 2 2 2 3 3 2 3" xfId="14729"/>
    <cellStyle name="20 % - Akzent6 3 2 2 2 3 3 2 4" xfId="14730"/>
    <cellStyle name="20 % - Akzent6 3 2 2 2 3 3 2 5" xfId="14731"/>
    <cellStyle name="20 % - Akzent6 3 2 2 2 3 3 3" xfId="14732"/>
    <cellStyle name="20 % - Akzent6 3 2 2 2 3 3 4" xfId="14733"/>
    <cellStyle name="20 % - Akzent6 3 2 2 2 3 3 5" xfId="14734"/>
    <cellStyle name="20 % - Akzent6 3 2 2 2 3 3 6" xfId="14735"/>
    <cellStyle name="20 % - Akzent6 3 2 2 2 3 4" xfId="14736"/>
    <cellStyle name="20 % - Akzent6 3 2 2 2 3 4 2" xfId="14737"/>
    <cellStyle name="20 % - Akzent6 3 2 2 2 3 4 3" xfId="14738"/>
    <cellStyle name="20 % - Akzent6 3 2 2 2 3 4 4" xfId="14739"/>
    <cellStyle name="20 % - Akzent6 3 2 2 2 3 4 5" xfId="14740"/>
    <cellStyle name="20 % - Akzent6 3 2 2 2 3 5" xfId="14741"/>
    <cellStyle name="20 % - Akzent6 3 2 2 2 3 5 2" xfId="14742"/>
    <cellStyle name="20 % - Akzent6 3 2 2 2 3 5 3" xfId="14743"/>
    <cellStyle name="20 % - Akzent6 3 2 2 2 3 5 4" xfId="14744"/>
    <cellStyle name="20 % - Akzent6 3 2 2 2 3 5 5" xfId="14745"/>
    <cellStyle name="20 % - Akzent6 3 2 2 2 3 6" xfId="14746"/>
    <cellStyle name="20 % - Akzent6 3 2 2 2 3 7" xfId="14747"/>
    <cellStyle name="20 % - Akzent6 3 2 2 2 3 8" xfId="14748"/>
    <cellStyle name="20 % - Akzent6 3 2 2 2 3 9" xfId="14749"/>
    <cellStyle name="20 % - Akzent6 3 2 2 3" xfId="14750"/>
    <cellStyle name="20 % - Akzent6 3 2 2 3 2" xfId="14751"/>
    <cellStyle name="20 % - Akzent6 3 2 2 3 2 2" xfId="14752"/>
    <cellStyle name="20 % - Akzent6 3 2 2 3 2 2 2" xfId="14753"/>
    <cellStyle name="20 % - Akzent6 3 2 2 3 2 2 2 2" xfId="14754"/>
    <cellStyle name="20 % - Akzent6 3 2 2 3 2 2 2 3" xfId="14755"/>
    <cellStyle name="20 % - Akzent6 3 2 2 3 2 2 2 4" xfId="14756"/>
    <cellStyle name="20 % - Akzent6 3 2 2 3 2 2 2 5" xfId="14757"/>
    <cellStyle name="20 % - Akzent6 3 2 2 3 2 2 3" xfId="14758"/>
    <cellStyle name="20 % - Akzent6 3 2 2 3 2 2 4" xfId="14759"/>
    <cellStyle name="20 % - Akzent6 3 2 2 3 2 2 5" xfId="14760"/>
    <cellStyle name="20 % - Akzent6 3 2 2 3 2 2 6" xfId="14761"/>
    <cellStyle name="20 % - Akzent6 3 2 2 3 2 3" xfId="14762"/>
    <cellStyle name="20 % - Akzent6 3 2 2 3 2 3 2" xfId="14763"/>
    <cellStyle name="20 % - Akzent6 3 2 2 3 2 3 3" xfId="14764"/>
    <cellStyle name="20 % - Akzent6 3 2 2 3 2 3 4" xfId="14765"/>
    <cellStyle name="20 % - Akzent6 3 2 2 3 2 3 5" xfId="14766"/>
    <cellStyle name="20 % - Akzent6 3 2 2 3 2 4" xfId="14767"/>
    <cellStyle name="20 % - Akzent6 3 2 2 3 2 4 2" xfId="14768"/>
    <cellStyle name="20 % - Akzent6 3 2 2 3 2 4 3" xfId="14769"/>
    <cellStyle name="20 % - Akzent6 3 2 2 3 2 4 4" xfId="14770"/>
    <cellStyle name="20 % - Akzent6 3 2 2 3 2 4 5" xfId="14771"/>
    <cellStyle name="20 % - Akzent6 3 2 2 3 2 5" xfId="14772"/>
    <cellStyle name="20 % - Akzent6 3 2 2 3 2 6" xfId="14773"/>
    <cellStyle name="20 % - Akzent6 3 2 2 3 2 7" xfId="14774"/>
    <cellStyle name="20 % - Akzent6 3 2 2 3 2 8" xfId="14775"/>
    <cellStyle name="20 % - Akzent6 3 2 2 3 3" xfId="14776"/>
    <cellStyle name="20 % - Akzent6 3 2 2 3 3 2" xfId="14777"/>
    <cellStyle name="20 % - Akzent6 3 2 2 3 3 2 2" xfId="14778"/>
    <cellStyle name="20 % - Akzent6 3 2 2 3 3 2 3" xfId="14779"/>
    <cellStyle name="20 % - Akzent6 3 2 2 3 3 2 4" xfId="14780"/>
    <cellStyle name="20 % - Akzent6 3 2 2 3 3 2 5" xfId="14781"/>
    <cellStyle name="20 % - Akzent6 3 2 2 3 3 3" xfId="14782"/>
    <cellStyle name="20 % - Akzent6 3 2 2 3 3 4" xfId="14783"/>
    <cellStyle name="20 % - Akzent6 3 2 2 3 3 5" xfId="14784"/>
    <cellStyle name="20 % - Akzent6 3 2 2 3 3 6" xfId="14785"/>
    <cellStyle name="20 % - Akzent6 3 2 2 3 4" xfId="14786"/>
    <cellStyle name="20 % - Akzent6 3 2 2 3 4 2" xfId="14787"/>
    <cellStyle name="20 % - Akzent6 3 2 2 3 4 3" xfId="14788"/>
    <cellStyle name="20 % - Akzent6 3 2 2 3 4 4" xfId="14789"/>
    <cellStyle name="20 % - Akzent6 3 2 2 3 4 5" xfId="14790"/>
    <cellStyle name="20 % - Akzent6 3 2 2 3 5" xfId="14791"/>
    <cellStyle name="20 % - Akzent6 3 2 2 3 5 2" xfId="14792"/>
    <cellStyle name="20 % - Akzent6 3 2 2 3 5 3" xfId="14793"/>
    <cellStyle name="20 % - Akzent6 3 2 2 3 5 4" xfId="14794"/>
    <cellStyle name="20 % - Akzent6 3 2 2 3 5 5" xfId="14795"/>
    <cellStyle name="20 % - Akzent6 3 2 2 3 6" xfId="14796"/>
    <cellStyle name="20 % - Akzent6 3 2 2 3 7" xfId="14797"/>
    <cellStyle name="20 % - Akzent6 3 2 2 3 8" xfId="14798"/>
    <cellStyle name="20 % - Akzent6 3 2 2 3 9" xfId="14799"/>
    <cellStyle name="20 % - Akzent6 3 2 2 4" xfId="14800"/>
    <cellStyle name="20 % - Akzent6 3 2 2 4 2" xfId="14801"/>
    <cellStyle name="20 % - Akzent6 3 2 2 4 2 2" xfId="14802"/>
    <cellStyle name="20 % - Akzent6 3 2 2 4 2 2 2" xfId="14803"/>
    <cellStyle name="20 % - Akzent6 3 2 2 4 2 2 2 2" xfId="14804"/>
    <cellStyle name="20 % - Akzent6 3 2 2 4 2 2 2 3" xfId="14805"/>
    <cellStyle name="20 % - Akzent6 3 2 2 4 2 2 2 4" xfId="14806"/>
    <cellStyle name="20 % - Akzent6 3 2 2 4 2 2 2 5" xfId="14807"/>
    <cellStyle name="20 % - Akzent6 3 2 2 4 2 2 3" xfId="14808"/>
    <cellStyle name="20 % - Akzent6 3 2 2 4 2 2 4" xfId="14809"/>
    <cellStyle name="20 % - Akzent6 3 2 2 4 2 2 5" xfId="14810"/>
    <cellStyle name="20 % - Akzent6 3 2 2 4 2 2 6" xfId="14811"/>
    <cellStyle name="20 % - Akzent6 3 2 2 4 2 3" xfId="14812"/>
    <cellStyle name="20 % - Akzent6 3 2 2 4 2 3 2" xfId="14813"/>
    <cellStyle name="20 % - Akzent6 3 2 2 4 2 3 3" xfId="14814"/>
    <cellStyle name="20 % - Akzent6 3 2 2 4 2 3 4" xfId="14815"/>
    <cellStyle name="20 % - Akzent6 3 2 2 4 2 3 5" xfId="14816"/>
    <cellStyle name="20 % - Akzent6 3 2 2 4 2 4" xfId="14817"/>
    <cellStyle name="20 % - Akzent6 3 2 2 4 2 4 2" xfId="14818"/>
    <cellStyle name="20 % - Akzent6 3 2 2 4 2 4 3" xfId="14819"/>
    <cellStyle name="20 % - Akzent6 3 2 2 4 2 4 4" xfId="14820"/>
    <cellStyle name="20 % - Akzent6 3 2 2 4 2 4 5" xfId="14821"/>
    <cellStyle name="20 % - Akzent6 3 2 2 4 2 5" xfId="14822"/>
    <cellStyle name="20 % - Akzent6 3 2 2 4 2 6" xfId="14823"/>
    <cellStyle name="20 % - Akzent6 3 2 2 4 2 7" xfId="14824"/>
    <cellStyle name="20 % - Akzent6 3 2 2 4 2 8" xfId="14825"/>
    <cellStyle name="20 % - Akzent6 3 2 2 4 3" xfId="14826"/>
    <cellStyle name="20 % - Akzent6 3 2 2 4 3 2" xfId="14827"/>
    <cellStyle name="20 % - Akzent6 3 2 2 4 3 2 2" xfId="14828"/>
    <cellStyle name="20 % - Akzent6 3 2 2 4 3 2 3" xfId="14829"/>
    <cellStyle name="20 % - Akzent6 3 2 2 4 3 2 4" xfId="14830"/>
    <cellStyle name="20 % - Akzent6 3 2 2 4 3 2 5" xfId="14831"/>
    <cellStyle name="20 % - Akzent6 3 2 2 4 3 3" xfId="14832"/>
    <cellStyle name="20 % - Akzent6 3 2 2 4 3 4" xfId="14833"/>
    <cellStyle name="20 % - Akzent6 3 2 2 4 3 5" xfId="14834"/>
    <cellStyle name="20 % - Akzent6 3 2 2 4 3 6" xfId="14835"/>
    <cellStyle name="20 % - Akzent6 3 2 2 4 4" xfId="14836"/>
    <cellStyle name="20 % - Akzent6 3 2 2 4 4 2" xfId="14837"/>
    <cellStyle name="20 % - Akzent6 3 2 2 4 4 3" xfId="14838"/>
    <cellStyle name="20 % - Akzent6 3 2 2 4 4 4" xfId="14839"/>
    <cellStyle name="20 % - Akzent6 3 2 2 4 4 5" xfId="14840"/>
    <cellStyle name="20 % - Akzent6 3 2 2 4 5" xfId="14841"/>
    <cellStyle name="20 % - Akzent6 3 2 2 4 5 2" xfId="14842"/>
    <cellStyle name="20 % - Akzent6 3 2 2 4 5 3" xfId="14843"/>
    <cellStyle name="20 % - Akzent6 3 2 2 4 5 4" xfId="14844"/>
    <cellStyle name="20 % - Akzent6 3 2 2 4 5 5" xfId="14845"/>
    <cellStyle name="20 % - Akzent6 3 2 2 4 6" xfId="14846"/>
    <cellStyle name="20 % - Akzent6 3 2 2 4 7" xfId="14847"/>
    <cellStyle name="20 % - Akzent6 3 2 2 4 8" xfId="14848"/>
    <cellStyle name="20 % - Akzent6 3 2 2 4 9" xfId="14849"/>
    <cellStyle name="20 % - Akzent6 3 2 3" xfId="14850"/>
    <cellStyle name="20 % - Akzent6 3 2 3 2" xfId="14851"/>
    <cellStyle name="20 % - Akzent6 3 2 3 2 2" xfId="14852"/>
    <cellStyle name="20 % - Akzent6 3 2 3 2 2 2" xfId="14853"/>
    <cellStyle name="20 % - Akzent6 3 2 3 2 2 2 2" xfId="14854"/>
    <cellStyle name="20 % - Akzent6 3 2 3 2 2 2 2 2" xfId="14855"/>
    <cellStyle name="20 % - Akzent6 3 2 3 2 2 2 2 2 2" xfId="14856"/>
    <cellStyle name="20 % - Akzent6 3 2 3 2 2 2 2 2 3" xfId="14857"/>
    <cellStyle name="20 % - Akzent6 3 2 3 2 2 2 2 2 4" xfId="14858"/>
    <cellStyle name="20 % - Akzent6 3 2 3 2 2 2 2 2 5" xfId="14859"/>
    <cellStyle name="20 % - Akzent6 3 2 3 2 2 2 2 3" xfId="14860"/>
    <cellStyle name="20 % - Akzent6 3 2 3 2 2 2 2 4" xfId="14861"/>
    <cellStyle name="20 % - Akzent6 3 2 3 2 2 2 2 5" xfId="14862"/>
    <cellStyle name="20 % - Akzent6 3 2 3 2 2 2 2 6" xfId="14863"/>
    <cellStyle name="20 % - Akzent6 3 2 3 2 2 2 3" xfId="14864"/>
    <cellStyle name="20 % - Akzent6 3 2 3 2 2 2 3 2" xfId="14865"/>
    <cellStyle name="20 % - Akzent6 3 2 3 2 2 2 3 3" xfId="14866"/>
    <cellStyle name="20 % - Akzent6 3 2 3 2 2 2 3 4" xfId="14867"/>
    <cellStyle name="20 % - Akzent6 3 2 3 2 2 2 3 5" xfId="14868"/>
    <cellStyle name="20 % - Akzent6 3 2 3 2 2 2 4" xfId="14869"/>
    <cellStyle name="20 % - Akzent6 3 2 3 2 2 2 4 2" xfId="14870"/>
    <cellStyle name="20 % - Akzent6 3 2 3 2 2 2 4 3" xfId="14871"/>
    <cellStyle name="20 % - Akzent6 3 2 3 2 2 2 4 4" xfId="14872"/>
    <cellStyle name="20 % - Akzent6 3 2 3 2 2 2 4 5" xfId="14873"/>
    <cellStyle name="20 % - Akzent6 3 2 3 2 2 2 5" xfId="14874"/>
    <cellStyle name="20 % - Akzent6 3 2 3 2 2 2 6" xfId="14875"/>
    <cellStyle name="20 % - Akzent6 3 2 3 2 2 2 7" xfId="14876"/>
    <cellStyle name="20 % - Akzent6 3 2 3 2 2 2 8" xfId="14877"/>
    <cellStyle name="20 % - Akzent6 3 2 3 2 2 3" xfId="14878"/>
    <cellStyle name="20 % - Akzent6 3 2 3 2 2 3 2" xfId="14879"/>
    <cellStyle name="20 % - Akzent6 3 2 3 2 2 3 2 2" xfId="14880"/>
    <cellStyle name="20 % - Akzent6 3 2 3 2 2 3 2 3" xfId="14881"/>
    <cellStyle name="20 % - Akzent6 3 2 3 2 2 3 2 4" xfId="14882"/>
    <cellStyle name="20 % - Akzent6 3 2 3 2 2 3 2 5" xfId="14883"/>
    <cellStyle name="20 % - Akzent6 3 2 3 2 2 3 3" xfId="14884"/>
    <cellStyle name="20 % - Akzent6 3 2 3 2 2 3 4" xfId="14885"/>
    <cellStyle name="20 % - Akzent6 3 2 3 2 2 3 5" xfId="14886"/>
    <cellStyle name="20 % - Akzent6 3 2 3 2 2 3 6" xfId="14887"/>
    <cellStyle name="20 % - Akzent6 3 2 3 2 2 4" xfId="14888"/>
    <cellStyle name="20 % - Akzent6 3 2 3 2 2 4 2" xfId="14889"/>
    <cellStyle name="20 % - Akzent6 3 2 3 2 2 4 3" xfId="14890"/>
    <cellStyle name="20 % - Akzent6 3 2 3 2 2 4 4" xfId="14891"/>
    <cellStyle name="20 % - Akzent6 3 2 3 2 2 4 5" xfId="14892"/>
    <cellStyle name="20 % - Akzent6 3 2 3 2 2 5" xfId="14893"/>
    <cellStyle name="20 % - Akzent6 3 2 3 2 2 5 2" xfId="14894"/>
    <cellStyle name="20 % - Akzent6 3 2 3 2 2 5 3" xfId="14895"/>
    <cellStyle name="20 % - Akzent6 3 2 3 2 2 5 4" xfId="14896"/>
    <cellStyle name="20 % - Akzent6 3 2 3 2 2 5 5" xfId="14897"/>
    <cellStyle name="20 % - Akzent6 3 2 3 2 2 6" xfId="14898"/>
    <cellStyle name="20 % - Akzent6 3 2 3 2 2 7" xfId="14899"/>
    <cellStyle name="20 % - Akzent6 3 2 3 2 2 8" xfId="14900"/>
    <cellStyle name="20 % - Akzent6 3 2 3 2 2 9" xfId="14901"/>
    <cellStyle name="20 % - Akzent6 3 2 3 3" xfId="14902"/>
    <cellStyle name="20 % - Akzent6 3 2 3 3 2" xfId="14903"/>
    <cellStyle name="20 % - Akzent6 3 2 3 3 2 2" xfId="14904"/>
    <cellStyle name="20 % - Akzent6 3 2 3 3 2 2 2" xfId="14905"/>
    <cellStyle name="20 % - Akzent6 3 2 3 3 2 2 2 2" xfId="14906"/>
    <cellStyle name="20 % - Akzent6 3 2 3 3 2 2 2 3" xfId="14907"/>
    <cellStyle name="20 % - Akzent6 3 2 3 3 2 2 2 4" xfId="14908"/>
    <cellStyle name="20 % - Akzent6 3 2 3 3 2 2 2 5" xfId="14909"/>
    <cellStyle name="20 % - Akzent6 3 2 3 3 2 2 3" xfId="14910"/>
    <cellStyle name="20 % - Akzent6 3 2 3 3 2 2 4" xfId="14911"/>
    <cellStyle name="20 % - Akzent6 3 2 3 3 2 2 5" xfId="14912"/>
    <cellStyle name="20 % - Akzent6 3 2 3 3 2 2 6" xfId="14913"/>
    <cellStyle name="20 % - Akzent6 3 2 3 3 2 3" xfId="14914"/>
    <cellStyle name="20 % - Akzent6 3 2 3 3 2 3 2" xfId="14915"/>
    <cellStyle name="20 % - Akzent6 3 2 3 3 2 3 3" xfId="14916"/>
    <cellStyle name="20 % - Akzent6 3 2 3 3 2 3 4" xfId="14917"/>
    <cellStyle name="20 % - Akzent6 3 2 3 3 2 3 5" xfId="14918"/>
    <cellStyle name="20 % - Akzent6 3 2 3 3 2 4" xfId="14919"/>
    <cellStyle name="20 % - Akzent6 3 2 3 3 2 4 2" xfId="14920"/>
    <cellStyle name="20 % - Akzent6 3 2 3 3 2 4 3" xfId="14921"/>
    <cellStyle name="20 % - Akzent6 3 2 3 3 2 4 4" xfId="14922"/>
    <cellStyle name="20 % - Akzent6 3 2 3 3 2 4 5" xfId="14923"/>
    <cellStyle name="20 % - Akzent6 3 2 3 3 2 5" xfId="14924"/>
    <cellStyle name="20 % - Akzent6 3 2 3 3 2 6" xfId="14925"/>
    <cellStyle name="20 % - Akzent6 3 2 3 3 2 7" xfId="14926"/>
    <cellStyle name="20 % - Akzent6 3 2 3 3 2 8" xfId="14927"/>
    <cellStyle name="20 % - Akzent6 3 2 3 3 3" xfId="14928"/>
    <cellStyle name="20 % - Akzent6 3 2 3 3 3 2" xfId="14929"/>
    <cellStyle name="20 % - Akzent6 3 2 3 3 3 2 2" xfId="14930"/>
    <cellStyle name="20 % - Akzent6 3 2 3 3 3 2 3" xfId="14931"/>
    <cellStyle name="20 % - Akzent6 3 2 3 3 3 2 4" xfId="14932"/>
    <cellStyle name="20 % - Akzent6 3 2 3 3 3 2 5" xfId="14933"/>
    <cellStyle name="20 % - Akzent6 3 2 3 3 3 3" xfId="14934"/>
    <cellStyle name="20 % - Akzent6 3 2 3 3 3 4" xfId="14935"/>
    <cellStyle name="20 % - Akzent6 3 2 3 3 3 5" xfId="14936"/>
    <cellStyle name="20 % - Akzent6 3 2 3 3 3 6" xfId="14937"/>
    <cellStyle name="20 % - Akzent6 3 2 3 3 4" xfId="14938"/>
    <cellStyle name="20 % - Akzent6 3 2 3 3 4 2" xfId="14939"/>
    <cellStyle name="20 % - Akzent6 3 2 3 3 4 3" xfId="14940"/>
    <cellStyle name="20 % - Akzent6 3 2 3 3 4 4" xfId="14941"/>
    <cellStyle name="20 % - Akzent6 3 2 3 3 4 5" xfId="14942"/>
    <cellStyle name="20 % - Akzent6 3 2 3 3 5" xfId="14943"/>
    <cellStyle name="20 % - Akzent6 3 2 3 3 5 2" xfId="14944"/>
    <cellStyle name="20 % - Akzent6 3 2 3 3 5 3" xfId="14945"/>
    <cellStyle name="20 % - Akzent6 3 2 3 3 5 4" xfId="14946"/>
    <cellStyle name="20 % - Akzent6 3 2 3 3 5 5" xfId="14947"/>
    <cellStyle name="20 % - Akzent6 3 2 3 3 6" xfId="14948"/>
    <cellStyle name="20 % - Akzent6 3 2 3 3 7" xfId="14949"/>
    <cellStyle name="20 % - Akzent6 3 2 3 3 8" xfId="14950"/>
    <cellStyle name="20 % - Akzent6 3 2 3 3 9" xfId="14951"/>
    <cellStyle name="20 % - Akzent6 3 2 4" xfId="14952"/>
    <cellStyle name="20 % - Akzent6 3 2 4 2" xfId="14953"/>
    <cellStyle name="20 % - Akzent6 3 2 4 2 2" xfId="14954"/>
    <cellStyle name="20 % - Akzent6 3 2 4 2 2 2" xfId="14955"/>
    <cellStyle name="20 % - Akzent6 3 2 4 2 2 2 2" xfId="14956"/>
    <cellStyle name="20 % - Akzent6 3 2 4 2 2 2 2 2" xfId="14957"/>
    <cellStyle name="20 % - Akzent6 3 2 4 2 2 2 2 3" xfId="14958"/>
    <cellStyle name="20 % - Akzent6 3 2 4 2 2 2 2 4" xfId="14959"/>
    <cellStyle name="20 % - Akzent6 3 2 4 2 2 2 2 5" xfId="14960"/>
    <cellStyle name="20 % - Akzent6 3 2 4 2 2 2 3" xfId="14961"/>
    <cellStyle name="20 % - Akzent6 3 2 4 2 2 2 4" xfId="14962"/>
    <cellStyle name="20 % - Akzent6 3 2 4 2 2 2 5" xfId="14963"/>
    <cellStyle name="20 % - Akzent6 3 2 4 2 2 2 6" xfId="14964"/>
    <cellStyle name="20 % - Akzent6 3 2 4 2 2 3" xfId="14965"/>
    <cellStyle name="20 % - Akzent6 3 2 4 2 2 3 2" xfId="14966"/>
    <cellStyle name="20 % - Akzent6 3 2 4 2 2 3 3" xfId="14967"/>
    <cellStyle name="20 % - Akzent6 3 2 4 2 2 3 4" xfId="14968"/>
    <cellStyle name="20 % - Akzent6 3 2 4 2 2 3 5" xfId="14969"/>
    <cellStyle name="20 % - Akzent6 3 2 4 2 2 4" xfId="14970"/>
    <cellStyle name="20 % - Akzent6 3 2 4 2 2 4 2" xfId="14971"/>
    <cellStyle name="20 % - Akzent6 3 2 4 2 2 4 3" xfId="14972"/>
    <cellStyle name="20 % - Akzent6 3 2 4 2 2 4 4" xfId="14973"/>
    <cellStyle name="20 % - Akzent6 3 2 4 2 2 4 5" xfId="14974"/>
    <cellStyle name="20 % - Akzent6 3 2 4 2 2 5" xfId="14975"/>
    <cellStyle name="20 % - Akzent6 3 2 4 2 2 6" xfId="14976"/>
    <cellStyle name="20 % - Akzent6 3 2 4 2 2 7" xfId="14977"/>
    <cellStyle name="20 % - Akzent6 3 2 4 2 2 8" xfId="14978"/>
    <cellStyle name="20 % - Akzent6 3 2 4 2 3" xfId="14979"/>
    <cellStyle name="20 % - Akzent6 3 2 4 2 3 2" xfId="14980"/>
    <cellStyle name="20 % - Akzent6 3 2 4 2 3 2 2" xfId="14981"/>
    <cellStyle name="20 % - Akzent6 3 2 4 2 3 2 3" xfId="14982"/>
    <cellStyle name="20 % - Akzent6 3 2 4 2 3 2 4" xfId="14983"/>
    <cellStyle name="20 % - Akzent6 3 2 4 2 3 2 5" xfId="14984"/>
    <cellStyle name="20 % - Akzent6 3 2 4 2 3 3" xfId="14985"/>
    <cellStyle name="20 % - Akzent6 3 2 4 2 3 4" xfId="14986"/>
    <cellStyle name="20 % - Akzent6 3 2 4 2 3 5" xfId="14987"/>
    <cellStyle name="20 % - Akzent6 3 2 4 2 3 6" xfId="14988"/>
    <cellStyle name="20 % - Akzent6 3 2 4 2 4" xfId="14989"/>
    <cellStyle name="20 % - Akzent6 3 2 4 2 4 2" xfId="14990"/>
    <cellStyle name="20 % - Akzent6 3 2 4 2 4 3" xfId="14991"/>
    <cellStyle name="20 % - Akzent6 3 2 4 2 4 4" xfId="14992"/>
    <cellStyle name="20 % - Akzent6 3 2 4 2 4 5" xfId="14993"/>
    <cellStyle name="20 % - Akzent6 3 2 4 2 5" xfId="14994"/>
    <cellStyle name="20 % - Akzent6 3 2 4 2 5 2" xfId="14995"/>
    <cellStyle name="20 % - Akzent6 3 2 4 2 5 3" xfId="14996"/>
    <cellStyle name="20 % - Akzent6 3 2 4 2 5 4" xfId="14997"/>
    <cellStyle name="20 % - Akzent6 3 2 4 2 5 5" xfId="14998"/>
    <cellStyle name="20 % - Akzent6 3 2 4 2 6" xfId="14999"/>
    <cellStyle name="20 % - Akzent6 3 2 4 2 7" xfId="15000"/>
    <cellStyle name="20 % - Akzent6 3 2 4 2 8" xfId="15001"/>
    <cellStyle name="20 % - Akzent6 3 2 4 2 9" xfId="15002"/>
    <cellStyle name="20 % - Akzent6 3 2 5" xfId="15003"/>
    <cellStyle name="20 % - Akzent6 3 2 6" xfId="15004"/>
    <cellStyle name="20 % - Akzent6 3 2 6 2" xfId="15005"/>
    <cellStyle name="20 % - Akzent6 3 2 6 2 2" xfId="15006"/>
    <cellStyle name="20 % - Akzent6 3 2 6 2 2 2" xfId="15007"/>
    <cellStyle name="20 % - Akzent6 3 2 6 2 2 2 2" xfId="15008"/>
    <cellStyle name="20 % - Akzent6 3 2 6 2 2 2 3" xfId="15009"/>
    <cellStyle name="20 % - Akzent6 3 2 6 2 2 2 4" xfId="15010"/>
    <cellStyle name="20 % - Akzent6 3 2 6 2 2 2 5" xfId="15011"/>
    <cellStyle name="20 % - Akzent6 3 2 6 2 2 3" xfId="15012"/>
    <cellStyle name="20 % - Akzent6 3 2 6 2 2 4" xfId="15013"/>
    <cellStyle name="20 % - Akzent6 3 2 6 2 2 5" xfId="15014"/>
    <cellStyle name="20 % - Akzent6 3 2 6 2 2 6" xfId="15015"/>
    <cellStyle name="20 % - Akzent6 3 2 6 2 3" xfId="15016"/>
    <cellStyle name="20 % - Akzent6 3 2 6 2 3 2" xfId="15017"/>
    <cellStyle name="20 % - Akzent6 3 2 6 2 3 3" xfId="15018"/>
    <cellStyle name="20 % - Akzent6 3 2 6 2 3 4" xfId="15019"/>
    <cellStyle name="20 % - Akzent6 3 2 6 2 3 5" xfId="15020"/>
    <cellStyle name="20 % - Akzent6 3 2 6 2 4" xfId="15021"/>
    <cellStyle name="20 % - Akzent6 3 2 6 2 4 2" xfId="15022"/>
    <cellStyle name="20 % - Akzent6 3 2 6 2 4 3" xfId="15023"/>
    <cellStyle name="20 % - Akzent6 3 2 6 2 4 4" xfId="15024"/>
    <cellStyle name="20 % - Akzent6 3 2 6 2 4 5" xfId="15025"/>
    <cellStyle name="20 % - Akzent6 3 2 6 2 5" xfId="15026"/>
    <cellStyle name="20 % - Akzent6 3 2 6 2 6" xfId="15027"/>
    <cellStyle name="20 % - Akzent6 3 2 6 2 7" xfId="15028"/>
    <cellStyle name="20 % - Akzent6 3 2 6 2 8" xfId="15029"/>
    <cellStyle name="20 % - Akzent6 3 2 6 3" xfId="15030"/>
    <cellStyle name="20 % - Akzent6 3 2 6 3 2" xfId="15031"/>
    <cellStyle name="20 % - Akzent6 3 2 6 3 2 2" xfId="15032"/>
    <cellStyle name="20 % - Akzent6 3 2 6 3 2 3" xfId="15033"/>
    <cellStyle name="20 % - Akzent6 3 2 6 3 2 4" xfId="15034"/>
    <cellStyle name="20 % - Akzent6 3 2 6 3 2 5" xfId="15035"/>
    <cellStyle name="20 % - Akzent6 3 2 6 3 3" xfId="15036"/>
    <cellStyle name="20 % - Akzent6 3 2 6 3 4" xfId="15037"/>
    <cellStyle name="20 % - Akzent6 3 2 6 3 5" xfId="15038"/>
    <cellStyle name="20 % - Akzent6 3 2 6 3 6" xfId="15039"/>
    <cellStyle name="20 % - Akzent6 3 2 6 4" xfId="15040"/>
    <cellStyle name="20 % - Akzent6 3 2 6 4 2" xfId="15041"/>
    <cellStyle name="20 % - Akzent6 3 2 6 4 3" xfId="15042"/>
    <cellStyle name="20 % - Akzent6 3 2 6 4 4" xfId="15043"/>
    <cellStyle name="20 % - Akzent6 3 2 6 4 5" xfId="15044"/>
    <cellStyle name="20 % - Akzent6 3 2 6 5" xfId="15045"/>
    <cellStyle name="20 % - Akzent6 3 2 6 5 2" xfId="15046"/>
    <cellStyle name="20 % - Akzent6 3 2 6 5 3" xfId="15047"/>
    <cellStyle name="20 % - Akzent6 3 2 6 5 4" xfId="15048"/>
    <cellStyle name="20 % - Akzent6 3 2 6 5 5" xfId="15049"/>
    <cellStyle name="20 % - Akzent6 3 2 6 6" xfId="15050"/>
    <cellStyle name="20 % - Akzent6 3 2 6 7" xfId="15051"/>
    <cellStyle name="20 % - Akzent6 3 2 6 8" xfId="15052"/>
    <cellStyle name="20 % - Akzent6 3 2 6 9" xfId="15053"/>
    <cellStyle name="20 % - Akzent6 3 3" xfId="15054"/>
    <cellStyle name="20 % - Akzent6 3 3 2" xfId="15055"/>
    <cellStyle name="20 % - Akzent6 3 3 2 2" xfId="15056"/>
    <cellStyle name="20 % - Akzent6 3 3 2 2 2" xfId="15057"/>
    <cellStyle name="20 % - Akzent6 3 3 2 2 2 2" xfId="15058"/>
    <cellStyle name="20 % - Akzent6 3 3 2 2 2 2 2" xfId="15059"/>
    <cellStyle name="20 % - Akzent6 3 3 2 2 2 2 2 2" xfId="15060"/>
    <cellStyle name="20 % - Akzent6 3 3 2 2 2 2 2 3" xfId="15061"/>
    <cellStyle name="20 % - Akzent6 3 3 2 2 2 2 2 4" xfId="15062"/>
    <cellStyle name="20 % - Akzent6 3 3 2 2 2 2 2 5" xfId="15063"/>
    <cellStyle name="20 % - Akzent6 3 3 2 2 2 2 3" xfId="15064"/>
    <cellStyle name="20 % - Akzent6 3 3 2 2 2 2 4" xfId="15065"/>
    <cellStyle name="20 % - Akzent6 3 3 2 2 2 2 5" xfId="15066"/>
    <cellStyle name="20 % - Akzent6 3 3 2 2 2 2 6" xfId="15067"/>
    <cellStyle name="20 % - Akzent6 3 3 2 2 2 3" xfId="15068"/>
    <cellStyle name="20 % - Akzent6 3 3 2 2 2 3 2" xfId="15069"/>
    <cellStyle name="20 % - Akzent6 3 3 2 2 2 3 3" xfId="15070"/>
    <cellStyle name="20 % - Akzent6 3 3 2 2 2 3 4" xfId="15071"/>
    <cellStyle name="20 % - Akzent6 3 3 2 2 2 3 5" xfId="15072"/>
    <cellStyle name="20 % - Akzent6 3 3 2 2 2 4" xfId="15073"/>
    <cellStyle name="20 % - Akzent6 3 3 2 2 2 4 2" xfId="15074"/>
    <cellStyle name="20 % - Akzent6 3 3 2 2 2 4 3" xfId="15075"/>
    <cellStyle name="20 % - Akzent6 3 3 2 2 2 4 4" xfId="15076"/>
    <cellStyle name="20 % - Akzent6 3 3 2 2 2 4 5" xfId="15077"/>
    <cellStyle name="20 % - Akzent6 3 3 2 2 2 5" xfId="15078"/>
    <cellStyle name="20 % - Akzent6 3 3 2 2 2 6" xfId="15079"/>
    <cellStyle name="20 % - Akzent6 3 3 2 2 2 7" xfId="15080"/>
    <cellStyle name="20 % - Akzent6 3 3 2 2 2 8" xfId="15081"/>
    <cellStyle name="20 % - Akzent6 3 3 2 2 3" xfId="15082"/>
    <cellStyle name="20 % - Akzent6 3 3 2 2 3 2" xfId="15083"/>
    <cellStyle name="20 % - Akzent6 3 3 2 2 3 2 2" xfId="15084"/>
    <cellStyle name="20 % - Akzent6 3 3 2 2 3 2 3" xfId="15085"/>
    <cellStyle name="20 % - Akzent6 3 3 2 2 3 2 4" xfId="15086"/>
    <cellStyle name="20 % - Akzent6 3 3 2 2 3 2 5" xfId="15087"/>
    <cellStyle name="20 % - Akzent6 3 3 2 2 3 3" xfId="15088"/>
    <cellStyle name="20 % - Akzent6 3 3 2 2 3 4" xfId="15089"/>
    <cellStyle name="20 % - Akzent6 3 3 2 2 3 5" xfId="15090"/>
    <cellStyle name="20 % - Akzent6 3 3 2 2 3 6" xfId="15091"/>
    <cellStyle name="20 % - Akzent6 3 3 2 2 4" xfId="15092"/>
    <cellStyle name="20 % - Akzent6 3 3 2 2 4 2" xfId="15093"/>
    <cellStyle name="20 % - Akzent6 3 3 2 2 4 3" xfId="15094"/>
    <cellStyle name="20 % - Akzent6 3 3 2 2 4 4" xfId="15095"/>
    <cellStyle name="20 % - Akzent6 3 3 2 2 4 5" xfId="15096"/>
    <cellStyle name="20 % - Akzent6 3 3 2 2 5" xfId="15097"/>
    <cellStyle name="20 % - Akzent6 3 3 2 2 5 2" xfId="15098"/>
    <cellStyle name="20 % - Akzent6 3 3 2 2 5 3" xfId="15099"/>
    <cellStyle name="20 % - Akzent6 3 3 2 2 5 4" xfId="15100"/>
    <cellStyle name="20 % - Akzent6 3 3 2 2 5 5" xfId="15101"/>
    <cellStyle name="20 % - Akzent6 3 3 2 2 6" xfId="15102"/>
    <cellStyle name="20 % - Akzent6 3 3 2 2 7" xfId="15103"/>
    <cellStyle name="20 % - Akzent6 3 3 2 2 8" xfId="15104"/>
    <cellStyle name="20 % - Akzent6 3 3 2 2 9" xfId="15105"/>
    <cellStyle name="20 % - Akzent6 3 3 2 3" xfId="15106"/>
    <cellStyle name="20 % - Akzent6 3 3 2 3 2" xfId="15107"/>
    <cellStyle name="20 % - Akzent6 3 3 2 3 2 2" xfId="15108"/>
    <cellStyle name="20 % - Akzent6 3 3 2 3 2 2 2" xfId="15109"/>
    <cellStyle name="20 % - Akzent6 3 3 2 3 2 2 2 2" xfId="15110"/>
    <cellStyle name="20 % - Akzent6 3 3 2 3 2 2 2 3" xfId="15111"/>
    <cellStyle name="20 % - Akzent6 3 3 2 3 2 2 2 4" xfId="15112"/>
    <cellStyle name="20 % - Akzent6 3 3 2 3 2 2 2 5" xfId="15113"/>
    <cellStyle name="20 % - Akzent6 3 3 2 3 2 2 3" xfId="15114"/>
    <cellStyle name="20 % - Akzent6 3 3 2 3 2 2 4" xfId="15115"/>
    <cellStyle name="20 % - Akzent6 3 3 2 3 2 2 5" xfId="15116"/>
    <cellStyle name="20 % - Akzent6 3 3 2 3 2 2 6" xfId="15117"/>
    <cellStyle name="20 % - Akzent6 3 3 2 3 2 3" xfId="15118"/>
    <cellStyle name="20 % - Akzent6 3 3 2 3 2 3 2" xfId="15119"/>
    <cellStyle name="20 % - Akzent6 3 3 2 3 2 3 3" xfId="15120"/>
    <cellStyle name="20 % - Akzent6 3 3 2 3 2 3 4" xfId="15121"/>
    <cellStyle name="20 % - Akzent6 3 3 2 3 2 3 5" xfId="15122"/>
    <cellStyle name="20 % - Akzent6 3 3 2 3 2 4" xfId="15123"/>
    <cellStyle name="20 % - Akzent6 3 3 2 3 2 4 2" xfId="15124"/>
    <cellStyle name="20 % - Akzent6 3 3 2 3 2 4 3" xfId="15125"/>
    <cellStyle name="20 % - Akzent6 3 3 2 3 2 4 4" xfId="15126"/>
    <cellStyle name="20 % - Akzent6 3 3 2 3 2 4 5" xfId="15127"/>
    <cellStyle name="20 % - Akzent6 3 3 2 3 2 5" xfId="15128"/>
    <cellStyle name="20 % - Akzent6 3 3 2 3 2 6" xfId="15129"/>
    <cellStyle name="20 % - Akzent6 3 3 2 3 2 7" xfId="15130"/>
    <cellStyle name="20 % - Akzent6 3 3 2 3 2 8" xfId="15131"/>
    <cellStyle name="20 % - Akzent6 3 3 2 3 3" xfId="15132"/>
    <cellStyle name="20 % - Akzent6 3 3 2 3 3 2" xfId="15133"/>
    <cellStyle name="20 % - Akzent6 3 3 2 3 3 2 2" xfId="15134"/>
    <cellStyle name="20 % - Akzent6 3 3 2 3 3 2 3" xfId="15135"/>
    <cellStyle name="20 % - Akzent6 3 3 2 3 3 2 4" xfId="15136"/>
    <cellStyle name="20 % - Akzent6 3 3 2 3 3 2 5" xfId="15137"/>
    <cellStyle name="20 % - Akzent6 3 3 2 3 3 3" xfId="15138"/>
    <cellStyle name="20 % - Akzent6 3 3 2 3 3 4" xfId="15139"/>
    <cellStyle name="20 % - Akzent6 3 3 2 3 3 5" xfId="15140"/>
    <cellStyle name="20 % - Akzent6 3 3 2 3 3 6" xfId="15141"/>
    <cellStyle name="20 % - Akzent6 3 3 2 3 4" xfId="15142"/>
    <cellStyle name="20 % - Akzent6 3 3 2 3 4 2" xfId="15143"/>
    <cellStyle name="20 % - Akzent6 3 3 2 3 4 3" xfId="15144"/>
    <cellStyle name="20 % - Akzent6 3 3 2 3 4 4" xfId="15145"/>
    <cellStyle name="20 % - Akzent6 3 3 2 3 4 5" xfId="15146"/>
    <cellStyle name="20 % - Akzent6 3 3 2 3 5" xfId="15147"/>
    <cellStyle name="20 % - Akzent6 3 3 2 3 5 2" xfId="15148"/>
    <cellStyle name="20 % - Akzent6 3 3 2 3 5 3" xfId="15149"/>
    <cellStyle name="20 % - Akzent6 3 3 2 3 5 4" xfId="15150"/>
    <cellStyle name="20 % - Akzent6 3 3 2 3 5 5" xfId="15151"/>
    <cellStyle name="20 % - Akzent6 3 3 2 3 6" xfId="15152"/>
    <cellStyle name="20 % - Akzent6 3 3 2 3 7" xfId="15153"/>
    <cellStyle name="20 % - Akzent6 3 3 2 3 8" xfId="15154"/>
    <cellStyle name="20 % - Akzent6 3 3 2 3 9" xfId="15155"/>
    <cellStyle name="20 % - Akzent6 3 3 3" xfId="15156"/>
    <cellStyle name="20 % - Akzent6 3 3 3 2" xfId="15157"/>
    <cellStyle name="20 % - Akzent6 3 3 3 2 2" xfId="15158"/>
    <cellStyle name="20 % - Akzent6 3 3 3 2 2 2" xfId="15159"/>
    <cellStyle name="20 % - Akzent6 3 3 3 2 2 2 2" xfId="15160"/>
    <cellStyle name="20 % - Akzent6 3 3 3 2 2 2 3" xfId="15161"/>
    <cellStyle name="20 % - Akzent6 3 3 3 2 2 2 4" xfId="15162"/>
    <cellStyle name="20 % - Akzent6 3 3 3 2 2 2 5" xfId="15163"/>
    <cellStyle name="20 % - Akzent6 3 3 3 2 2 3" xfId="15164"/>
    <cellStyle name="20 % - Akzent6 3 3 3 2 2 4" xfId="15165"/>
    <cellStyle name="20 % - Akzent6 3 3 3 2 2 5" xfId="15166"/>
    <cellStyle name="20 % - Akzent6 3 3 3 2 2 6" xfId="15167"/>
    <cellStyle name="20 % - Akzent6 3 3 3 2 3" xfId="15168"/>
    <cellStyle name="20 % - Akzent6 3 3 3 2 3 2" xfId="15169"/>
    <cellStyle name="20 % - Akzent6 3 3 3 2 3 3" xfId="15170"/>
    <cellStyle name="20 % - Akzent6 3 3 3 2 3 4" xfId="15171"/>
    <cellStyle name="20 % - Akzent6 3 3 3 2 3 5" xfId="15172"/>
    <cellStyle name="20 % - Akzent6 3 3 3 2 4" xfId="15173"/>
    <cellStyle name="20 % - Akzent6 3 3 3 2 4 2" xfId="15174"/>
    <cellStyle name="20 % - Akzent6 3 3 3 2 4 3" xfId="15175"/>
    <cellStyle name="20 % - Akzent6 3 3 3 2 4 4" xfId="15176"/>
    <cellStyle name="20 % - Akzent6 3 3 3 2 4 5" xfId="15177"/>
    <cellStyle name="20 % - Akzent6 3 3 3 2 5" xfId="15178"/>
    <cellStyle name="20 % - Akzent6 3 3 3 2 6" xfId="15179"/>
    <cellStyle name="20 % - Akzent6 3 3 3 2 7" xfId="15180"/>
    <cellStyle name="20 % - Akzent6 3 3 3 2 8" xfId="15181"/>
    <cellStyle name="20 % - Akzent6 3 3 3 3" xfId="15182"/>
    <cellStyle name="20 % - Akzent6 3 3 3 3 2" xfId="15183"/>
    <cellStyle name="20 % - Akzent6 3 3 3 3 2 2" xfId="15184"/>
    <cellStyle name="20 % - Akzent6 3 3 3 3 2 3" xfId="15185"/>
    <cellStyle name="20 % - Akzent6 3 3 3 3 2 4" xfId="15186"/>
    <cellStyle name="20 % - Akzent6 3 3 3 3 2 5" xfId="15187"/>
    <cellStyle name="20 % - Akzent6 3 3 3 3 3" xfId="15188"/>
    <cellStyle name="20 % - Akzent6 3 3 3 3 4" xfId="15189"/>
    <cellStyle name="20 % - Akzent6 3 3 3 3 5" xfId="15190"/>
    <cellStyle name="20 % - Akzent6 3 3 3 3 6" xfId="15191"/>
    <cellStyle name="20 % - Akzent6 3 3 3 4" xfId="15192"/>
    <cellStyle name="20 % - Akzent6 3 3 3 4 2" xfId="15193"/>
    <cellStyle name="20 % - Akzent6 3 3 3 4 3" xfId="15194"/>
    <cellStyle name="20 % - Akzent6 3 3 3 4 4" xfId="15195"/>
    <cellStyle name="20 % - Akzent6 3 3 3 4 5" xfId="15196"/>
    <cellStyle name="20 % - Akzent6 3 3 3 5" xfId="15197"/>
    <cellStyle name="20 % - Akzent6 3 3 3 5 2" xfId="15198"/>
    <cellStyle name="20 % - Akzent6 3 3 3 5 3" xfId="15199"/>
    <cellStyle name="20 % - Akzent6 3 3 3 5 4" xfId="15200"/>
    <cellStyle name="20 % - Akzent6 3 3 3 5 5" xfId="15201"/>
    <cellStyle name="20 % - Akzent6 3 3 3 6" xfId="15202"/>
    <cellStyle name="20 % - Akzent6 3 3 3 7" xfId="15203"/>
    <cellStyle name="20 % - Akzent6 3 3 3 8" xfId="15204"/>
    <cellStyle name="20 % - Akzent6 3 3 3 9" xfId="15205"/>
    <cellStyle name="20 % - Akzent6 3 3 4" xfId="15206"/>
    <cellStyle name="20 % - Akzent6 3 3 4 2" xfId="15207"/>
    <cellStyle name="20 % - Akzent6 3 3 4 2 2" xfId="15208"/>
    <cellStyle name="20 % - Akzent6 3 3 4 2 2 2" xfId="15209"/>
    <cellStyle name="20 % - Akzent6 3 3 4 2 2 2 2" xfId="15210"/>
    <cellStyle name="20 % - Akzent6 3 3 4 2 2 2 3" xfId="15211"/>
    <cellStyle name="20 % - Akzent6 3 3 4 2 2 2 4" xfId="15212"/>
    <cellStyle name="20 % - Akzent6 3 3 4 2 2 2 5" xfId="15213"/>
    <cellStyle name="20 % - Akzent6 3 3 4 2 2 3" xfId="15214"/>
    <cellStyle name="20 % - Akzent6 3 3 4 2 2 4" xfId="15215"/>
    <cellStyle name="20 % - Akzent6 3 3 4 2 2 5" xfId="15216"/>
    <cellStyle name="20 % - Akzent6 3 3 4 2 2 6" xfId="15217"/>
    <cellStyle name="20 % - Akzent6 3 3 4 2 3" xfId="15218"/>
    <cellStyle name="20 % - Akzent6 3 3 4 2 3 2" xfId="15219"/>
    <cellStyle name="20 % - Akzent6 3 3 4 2 3 3" xfId="15220"/>
    <cellStyle name="20 % - Akzent6 3 3 4 2 3 4" xfId="15221"/>
    <cellStyle name="20 % - Akzent6 3 3 4 2 3 5" xfId="15222"/>
    <cellStyle name="20 % - Akzent6 3 3 4 2 4" xfId="15223"/>
    <cellStyle name="20 % - Akzent6 3 3 4 2 4 2" xfId="15224"/>
    <cellStyle name="20 % - Akzent6 3 3 4 2 4 3" xfId="15225"/>
    <cellStyle name="20 % - Akzent6 3 3 4 2 4 4" xfId="15226"/>
    <cellStyle name="20 % - Akzent6 3 3 4 2 4 5" xfId="15227"/>
    <cellStyle name="20 % - Akzent6 3 3 4 2 5" xfId="15228"/>
    <cellStyle name="20 % - Akzent6 3 3 4 2 6" xfId="15229"/>
    <cellStyle name="20 % - Akzent6 3 3 4 2 7" xfId="15230"/>
    <cellStyle name="20 % - Akzent6 3 3 4 2 8" xfId="15231"/>
    <cellStyle name="20 % - Akzent6 3 3 4 3" xfId="15232"/>
    <cellStyle name="20 % - Akzent6 3 3 4 3 2" xfId="15233"/>
    <cellStyle name="20 % - Akzent6 3 3 4 3 2 2" xfId="15234"/>
    <cellStyle name="20 % - Akzent6 3 3 4 3 2 3" xfId="15235"/>
    <cellStyle name="20 % - Akzent6 3 3 4 3 2 4" xfId="15236"/>
    <cellStyle name="20 % - Akzent6 3 3 4 3 2 5" xfId="15237"/>
    <cellStyle name="20 % - Akzent6 3 3 4 3 3" xfId="15238"/>
    <cellStyle name="20 % - Akzent6 3 3 4 3 4" xfId="15239"/>
    <cellStyle name="20 % - Akzent6 3 3 4 3 5" xfId="15240"/>
    <cellStyle name="20 % - Akzent6 3 3 4 3 6" xfId="15241"/>
    <cellStyle name="20 % - Akzent6 3 3 4 4" xfId="15242"/>
    <cellStyle name="20 % - Akzent6 3 3 4 4 2" xfId="15243"/>
    <cellStyle name="20 % - Akzent6 3 3 4 4 3" xfId="15244"/>
    <cellStyle name="20 % - Akzent6 3 3 4 4 4" xfId="15245"/>
    <cellStyle name="20 % - Akzent6 3 3 4 4 5" xfId="15246"/>
    <cellStyle name="20 % - Akzent6 3 3 4 5" xfId="15247"/>
    <cellStyle name="20 % - Akzent6 3 3 4 5 2" xfId="15248"/>
    <cellStyle name="20 % - Akzent6 3 3 4 5 3" xfId="15249"/>
    <cellStyle name="20 % - Akzent6 3 3 4 5 4" xfId="15250"/>
    <cellStyle name="20 % - Akzent6 3 3 4 5 5" xfId="15251"/>
    <cellStyle name="20 % - Akzent6 3 3 4 6" xfId="15252"/>
    <cellStyle name="20 % - Akzent6 3 3 4 7" xfId="15253"/>
    <cellStyle name="20 % - Akzent6 3 3 4 8" xfId="15254"/>
    <cellStyle name="20 % - Akzent6 3 3 4 9" xfId="15255"/>
    <cellStyle name="20 % - Akzent6 3 4" xfId="15256"/>
    <cellStyle name="20 % - Akzent6 3 4 2" xfId="15257"/>
    <cellStyle name="20 % - Akzent6 3 4 2 2" xfId="15258"/>
    <cellStyle name="20 % - Akzent6 3 4 2 2 2" xfId="15259"/>
    <cellStyle name="20 % - Akzent6 3 4 2 2 2 2" xfId="15260"/>
    <cellStyle name="20 % - Akzent6 3 4 2 2 2 2 2" xfId="15261"/>
    <cellStyle name="20 % - Akzent6 3 4 2 2 2 2 2 2" xfId="15262"/>
    <cellStyle name="20 % - Akzent6 3 4 2 2 2 2 2 3" xfId="15263"/>
    <cellStyle name="20 % - Akzent6 3 4 2 2 2 2 2 4" xfId="15264"/>
    <cellStyle name="20 % - Akzent6 3 4 2 2 2 2 2 5" xfId="15265"/>
    <cellStyle name="20 % - Akzent6 3 4 2 2 2 2 3" xfId="15266"/>
    <cellStyle name="20 % - Akzent6 3 4 2 2 2 2 4" xfId="15267"/>
    <cellStyle name="20 % - Akzent6 3 4 2 2 2 2 5" xfId="15268"/>
    <cellStyle name="20 % - Akzent6 3 4 2 2 2 2 6" xfId="15269"/>
    <cellStyle name="20 % - Akzent6 3 4 2 2 2 3" xfId="15270"/>
    <cellStyle name="20 % - Akzent6 3 4 2 2 2 3 2" xfId="15271"/>
    <cellStyle name="20 % - Akzent6 3 4 2 2 2 3 3" xfId="15272"/>
    <cellStyle name="20 % - Akzent6 3 4 2 2 2 3 4" xfId="15273"/>
    <cellStyle name="20 % - Akzent6 3 4 2 2 2 3 5" xfId="15274"/>
    <cellStyle name="20 % - Akzent6 3 4 2 2 2 4" xfId="15275"/>
    <cellStyle name="20 % - Akzent6 3 4 2 2 2 4 2" xfId="15276"/>
    <cellStyle name="20 % - Akzent6 3 4 2 2 2 4 3" xfId="15277"/>
    <cellStyle name="20 % - Akzent6 3 4 2 2 2 4 4" xfId="15278"/>
    <cellStyle name="20 % - Akzent6 3 4 2 2 2 4 5" xfId="15279"/>
    <cellStyle name="20 % - Akzent6 3 4 2 2 2 5" xfId="15280"/>
    <cellStyle name="20 % - Akzent6 3 4 2 2 2 6" xfId="15281"/>
    <cellStyle name="20 % - Akzent6 3 4 2 2 2 7" xfId="15282"/>
    <cellStyle name="20 % - Akzent6 3 4 2 2 2 8" xfId="15283"/>
    <cellStyle name="20 % - Akzent6 3 4 2 2 3" xfId="15284"/>
    <cellStyle name="20 % - Akzent6 3 4 2 2 3 2" xfId="15285"/>
    <cellStyle name="20 % - Akzent6 3 4 2 2 3 2 2" xfId="15286"/>
    <cellStyle name="20 % - Akzent6 3 4 2 2 3 2 3" xfId="15287"/>
    <cellStyle name="20 % - Akzent6 3 4 2 2 3 2 4" xfId="15288"/>
    <cellStyle name="20 % - Akzent6 3 4 2 2 3 2 5" xfId="15289"/>
    <cellStyle name="20 % - Akzent6 3 4 2 2 3 3" xfId="15290"/>
    <cellStyle name="20 % - Akzent6 3 4 2 2 3 4" xfId="15291"/>
    <cellStyle name="20 % - Akzent6 3 4 2 2 3 5" xfId="15292"/>
    <cellStyle name="20 % - Akzent6 3 4 2 2 3 6" xfId="15293"/>
    <cellStyle name="20 % - Akzent6 3 4 2 2 4" xfId="15294"/>
    <cellStyle name="20 % - Akzent6 3 4 2 2 4 2" xfId="15295"/>
    <cellStyle name="20 % - Akzent6 3 4 2 2 4 3" xfId="15296"/>
    <cellStyle name="20 % - Akzent6 3 4 2 2 4 4" xfId="15297"/>
    <cellStyle name="20 % - Akzent6 3 4 2 2 4 5" xfId="15298"/>
    <cellStyle name="20 % - Akzent6 3 4 2 2 5" xfId="15299"/>
    <cellStyle name="20 % - Akzent6 3 4 2 2 5 2" xfId="15300"/>
    <cellStyle name="20 % - Akzent6 3 4 2 2 5 3" xfId="15301"/>
    <cellStyle name="20 % - Akzent6 3 4 2 2 5 4" xfId="15302"/>
    <cellStyle name="20 % - Akzent6 3 4 2 2 5 5" xfId="15303"/>
    <cellStyle name="20 % - Akzent6 3 4 2 2 6" xfId="15304"/>
    <cellStyle name="20 % - Akzent6 3 4 2 2 7" xfId="15305"/>
    <cellStyle name="20 % - Akzent6 3 4 2 2 8" xfId="15306"/>
    <cellStyle name="20 % - Akzent6 3 4 2 2 9" xfId="15307"/>
    <cellStyle name="20 % - Akzent6 3 4 3" xfId="15308"/>
    <cellStyle name="20 % - Akzent6 3 4 3 2" xfId="15309"/>
    <cellStyle name="20 % - Akzent6 3 4 3 2 2" xfId="15310"/>
    <cellStyle name="20 % - Akzent6 3 4 3 2 2 2" xfId="15311"/>
    <cellStyle name="20 % - Akzent6 3 4 3 2 2 2 2" xfId="15312"/>
    <cellStyle name="20 % - Akzent6 3 4 3 2 2 2 3" xfId="15313"/>
    <cellStyle name="20 % - Akzent6 3 4 3 2 2 2 4" xfId="15314"/>
    <cellStyle name="20 % - Akzent6 3 4 3 2 2 2 5" xfId="15315"/>
    <cellStyle name="20 % - Akzent6 3 4 3 2 2 3" xfId="15316"/>
    <cellStyle name="20 % - Akzent6 3 4 3 2 2 4" xfId="15317"/>
    <cellStyle name="20 % - Akzent6 3 4 3 2 2 5" xfId="15318"/>
    <cellStyle name="20 % - Akzent6 3 4 3 2 2 6" xfId="15319"/>
    <cellStyle name="20 % - Akzent6 3 4 3 2 3" xfId="15320"/>
    <cellStyle name="20 % - Akzent6 3 4 3 2 3 2" xfId="15321"/>
    <cellStyle name="20 % - Akzent6 3 4 3 2 3 3" xfId="15322"/>
    <cellStyle name="20 % - Akzent6 3 4 3 2 3 4" xfId="15323"/>
    <cellStyle name="20 % - Akzent6 3 4 3 2 3 5" xfId="15324"/>
    <cellStyle name="20 % - Akzent6 3 4 3 2 4" xfId="15325"/>
    <cellStyle name="20 % - Akzent6 3 4 3 2 4 2" xfId="15326"/>
    <cellStyle name="20 % - Akzent6 3 4 3 2 4 3" xfId="15327"/>
    <cellStyle name="20 % - Akzent6 3 4 3 2 4 4" xfId="15328"/>
    <cellStyle name="20 % - Akzent6 3 4 3 2 4 5" xfId="15329"/>
    <cellStyle name="20 % - Akzent6 3 4 3 2 5" xfId="15330"/>
    <cellStyle name="20 % - Akzent6 3 4 3 2 6" xfId="15331"/>
    <cellStyle name="20 % - Akzent6 3 4 3 2 7" xfId="15332"/>
    <cellStyle name="20 % - Akzent6 3 4 3 2 8" xfId="15333"/>
    <cellStyle name="20 % - Akzent6 3 4 3 3" xfId="15334"/>
    <cellStyle name="20 % - Akzent6 3 4 3 3 2" xfId="15335"/>
    <cellStyle name="20 % - Akzent6 3 4 3 3 2 2" xfId="15336"/>
    <cellStyle name="20 % - Akzent6 3 4 3 3 2 3" xfId="15337"/>
    <cellStyle name="20 % - Akzent6 3 4 3 3 2 4" xfId="15338"/>
    <cellStyle name="20 % - Akzent6 3 4 3 3 2 5" xfId="15339"/>
    <cellStyle name="20 % - Akzent6 3 4 3 3 3" xfId="15340"/>
    <cellStyle name="20 % - Akzent6 3 4 3 3 4" xfId="15341"/>
    <cellStyle name="20 % - Akzent6 3 4 3 3 5" xfId="15342"/>
    <cellStyle name="20 % - Akzent6 3 4 3 3 6" xfId="15343"/>
    <cellStyle name="20 % - Akzent6 3 4 3 4" xfId="15344"/>
    <cellStyle name="20 % - Akzent6 3 4 3 4 2" xfId="15345"/>
    <cellStyle name="20 % - Akzent6 3 4 3 4 3" xfId="15346"/>
    <cellStyle name="20 % - Akzent6 3 4 3 4 4" xfId="15347"/>
    <cellStyle name="20 % - Akzent6 3 4 3 4 5" xfId="15348"/>
    <cellStyle name="20 % - Akzent6 3 4 3 5" xfId="15349"/>
    <cellStyle name="20 % - Akzent6 3 4 3 5 2" xfId="15350"/>
    <cellStyle name="20 % - Akzent6 3 4 3 5 3" xfId="15351"/>
    <cellStyle name="20 % - Akzent6 3 4 3 5 4" xfId="15352"/>
    <cellStyle name="20 % - Akzent6 3 4 3 5 5" xfId="15353"/>
    <cellStyle name="20 % - Akzent6 3 4 3 6" xfId="15354"/>
    <cellStyle name="20 % - Akzent6 3 4 3 7" xfId="15355"/>
    <cellStyle name="20 % - Akzent6 3 4 3 8" xfId="15356"/>
    <cellStyle name="20 % - Akzent6 3 4 3 9" xfId="15357"/>
    <cellStyle name="20 % - Akzent6 3 5" xfId="15358"/>
    <cellStyle name="20 % - Akzent6 3 5 2" xfId="15359"/>
    <cellStyle name="20 % - Akzent6 3 5 2 2" xfId="15360"/>
    <cellStyle name="20 % - Akzent6 3 5 2 2 2" xfId="15361"/>
    <cellStyle name="20 % - Akzent6 3 5 2 2 2 2" xfId="15362"/>
    <cellStyle name="20 % - Akzent6 3 5 2 2 2 2 2" xfId="15363"/>
    <cellStyle name="20 % - Akzent6 3 5 2 2 2 2 3" xfId="15364"/>
    <cellStyle name="20 % - Akzent6 3 5 2 2 2 2 4" xfId="15365"/>
    <cellStyle name="20 % - Akzent6 3 5 2 2 2 2 5" xfId="15366"/>
    <cellStyle name="20 % - Akzent6 3 5 2 2 2 3" xfId="15367"/>
    <cellStyle name="20 % - Akzent6 3 5 2 2 2 4" xfId="15368"/>
    <cellStyle name="20 % - Akzent6 3 5 2 2 2 5" xfId="15369"/>
    <cellStyle name="20 % - Akzent6 3 5 2 2 2 6" xfId="15370"/>
    <cellStyle name="20 % - Akzent6 3 5 2 2 3" xfId="15371"/>
    <cellStyle name="20 % - Akzent6 3 5 2 2 3 2" xfId="15372"/>
    <cellStyle name="20 % - Akzent6 3 5 2 2 3 3" xfId="15373"/>
    <cellStyle name="20 % - Akzent6 3 5 2 2 3 4" xfId="15374"/>
    <cellStyle name="20 % - Akzent6 3 5 2 2 3 5" xfId="15375"/>
    <cellStyle name="20 % - Akzent6 3 5 2 2 4" xfId="15376"/>
    <cellStyle name="20 % - Akzent6 3 5 2 2 4 2" xfId="15377"/>
    <cellStyle name="20 % - Akzent6 3 5 2 2 4 3" xfId="15378"/>
    <cellStyle name="20 % - Akzent6 3 5 2 2 4 4" xfId="15379"/>
    <cellStyle name="20 % - Akzent6 3 5 2 2 4 5" xfId="15380"/>
    <cellStyle name="20 % - Akzent6 3 5 2 2 5" xfId="15381"/>
    <cellStyle name="20 % - Akzent6 3 5 2 2 6" xfId="15382"/>
    <cellStyle name="20 % - Akzent6 3 5 2 2 7" xfId="15383"/>
    <cellStyle name="20 % - Akzent6 3 5 2 2 8" xfId="15384"/>
    <cellStyle name="20 % - Akzent6 3 5 2 3" xfId="15385"/>
    <cellStyle name="20 % - Akzent6 3 5 2 3 2" xfId="15386"/>
    <cellStyle name="20 % - Akzent6 3 5 2 3 2 2" xfId="15387"/>
    <cellStyle name="20 % - Akzent6 3 5 2 3 2 3" xfId="15388"/>
    <cellStyle name="20 % - Akzent6 3 5 2 3 2 4" xfId="15389"/>
    <cellStyle name="20 % - Akzent6 3 5 2 3 2 5" xfId="15390"/>
    <cellStyle name="20 % - Akzent6 3 5 2 3 3" xfId="15391"/>
    <cellStyle name="20 % - Akzent6 3 5 2 3 4" xfId="15392"/>
    <cellStyle name="20 % - Akzent6 3 5 2 3 5" xfId="15393"/>
    <cellStyle name="20 % - Akzent6 3 5 2 3 6" xfId="15394"/>
    <cellStyle name="20 % - Akzent6 3 5 2 4" xfId="15395"/>
    <cellStyle name="20 % - Akzent6 3 5 2 4 2" xfId="15396"/>
    <cellStyle name="20 % - Akzent6 3 5 2 4 3" xfId="15397"/>
    <cellStyle name="20 % - Akzent6 3 5 2 4 4" xfId="15398"/>
    <cellStyle name="20 % - Akzent6 3 5 2 4 5" xfId="15399"/>
    <cellStyle name="20 % - Akzent6 3 5 2 5" xfId="15400"/>
    <cellStyle name="20 % - Akzent6 3 5 2 5 2" xfId="15401"/>
    <cellStyle name="20 % - Akzent6 3 5 2 5 3" xfId="15402"/>
    <cellStyle name="20 % - Akzent6 3 5 2 5 4" xfId="15403"/>
    <cellStyle name="20 % - Akzent6 3 5 2 5 5" xfId="15404"/>
    <cellStyle name="20 % - Akzent6 3 5 2 6" xfId="15405"/>
    <cellStyle name="20 % - Akzent6 3 5 2 7" xfId="15406"/>
    <cellStyle name="20 % - Akzent6 3 5 2 8" xfId="15407"/>
    <cellStyle name="20 % - Akzent6 3 5 2 9" xfId="15408"/>
    <cellStyle name="20 % - Akzent6 3 5 3" xfId="15409"/>
    <cellStyle name="20 % - Akzent6 3 5 3 2" xfId="15410"/>
    <cellStyle name="20 % - Akzent6 3 5 3 2 2" xfId="15411"/>
    <cellStyle name="20 % - Akzent6 3 5 3 2 2 2" xfId="15412"/>
    <cellStyle name="20 % - Akzent6 3 5 3 2 2 2 2" xfId="15413"/>
    <cellStyle name="20 % - Akzent6 3 5 3 2 2 2 3" xfId="15414"/>
    <cellStyle name="20 % - Akzent6 3 5 3 2 2 2 4" xfId="15415"/>
    <cellStyle name="20 % - Akzent6 3 5 3 2 2 2 5" xfId="15416"/>
    <cellStyle name="20 % - Akzent6 3 5 3 2 2 3" xfId="15417"/>
    <cellStyle name="20 % - Akzent6 3 5 3 2 2 4" xfId="15418"/>
    <cellStyle name="20 % - Akzent6 3 5 3 2 2 5" xfId="15419"/>
    <cellStyle name="20 % - Akzent6 3 5 3 2 2 6" xfId="15420"/>
    <cellStyle name="20 % - Akzent6 3 5 3 2 3" xfId="15421"/>
    <cellStyle name="20 % - Akzent6 3 5 3 2 3 2" xfId="15422"/>
    <cellStyle name="20 % - Akzent6 3 5 3 2 3 3" xfId="15423"/>
    <cellStyle name="20 % - Akzent6 3 5 3 2 3 4" xfId="15424"/>
    <cellStyle name="20 % - Akzent6 3 5 3 2 3 5" xfId="15425"/>
    <cellStyle name="20 % - Akzent6 3 5 3 2 4" xfId="15426"/>
    <cellStyle name="20 % - Akzent6 3 5 3 2 4 2" xfId="15427"/>
    <cellStyle name="20 % - Akzent6 3 5 3 2 4 3" xfId="15428"/>
    <cellStyle name="20 % - Akzent6 3 5 3 2 4 4" xfId="15429"/>
    <cellStyle name="20 % - Akzent6 3 5 3 2 4 5" xfId="15430"/>
    <cellStyle name="20 % - Akzent6 3 5 3 2 5" xfId="15431"/>
    <cellStyle name="20 % - Akzent6 3 5 3 2 6" xfId="15432"/>
    <cellStyle name="20 % - Akzent6 3 5 3 2 7" xfId="15433"/>
    <cellStyle name="20 % - Akzent6 3 5 3 2 8" xfId="15434"/>
    <cellStyle name="20 % - Akzent6 3 5 3 3" xfId="15435"/>
    <cellStyle name="20 % - Akzent6 3 5 3 3 2" xfId="15436"/>
    <cellStyle name="20 % - Akzent6 3 5 3 3 2 2" xfId="15437"/>
    <cellStyle name="20 % - Akzent6 3 5 3 3 2 3" xfId="15438"/>
    <cellStyle name="20 % - Akzent6 3 5 3 3 2 4" xfId="15439"/>
    <cellStyle name="20 % - Akzent6 3 5 3 3 2 5" xfId="15440"/>
    <cellStyle name="20 % - Akzent6 3 5 3 3 3" xfId="15441"/>
    <cellStyle name="20 % - Akzent6 3 5 3 3 4" xfId="15442"/>
    <cellStyle name="20 % - Akzent6 3 5 3 3 5" xfId="15443"/>
    <cellStyle name="20 % - Akzent6 3 5 3 3 6" xfId="15444"/>
    <cellStyle name="20 % - Akzent6 3 5 3 4" xfId="15445"/>
    <cellStyle name="20 % - Akzent6 3 5 3 4 2" xfId="15446"/>
    <cellStyle name="20 % - Akzent6 3 5 3 4 3" xfId="15447"/>
    <cellStyle name="20 % - Akzent6 3 5 3 4 4" xfId="15448"/>
    <cellStyle name="20 % - Akzent6 3 5 3 4 5" xfId="15449"/>
    <cellStyle name="20 % - Akzent6 3 5 3 5" xfId="15450"/>
    <cellStyle name="20 % - Akzent6 3 5 3 5 2" xfId="15451"/>
    <cellStyle name="20 % - Akzent6 3 5 3 5 3" xfId="15452"/>
    <cellStyle name="20 % - Akzent6 3 5 3 5 4" xfId="15453"/>
    <cellStyle name="20 % - Akzent6 3 5 3 5 5" xfId="15454"/>
    <cellStyle name="20 % - Akzent6 3 5 3 6" xfId="15455"/>
    <cellStyle name="20 % - Akzent6 3 5 3 7" xfId="15456"/>
    <cellStyle name="20 % - Akzent6 3 5 3 8" xfId="15457"/>
    <cellStyle name="20 % - Akzent6 3 5 3 9" xfId="15458"/>
    <cellStyle name="20 % - Akzent6 3 6" xfId="15459"/>
    <cellStyle name="20 % - Akzent6 3 6 2" xfId="15460"/>
    <cellStyle name="20 % - Akzent6 3 6 2 2" xfId="15461"/>
    <cellStyle name="20 % - Akzent6 3 6 2 2 2" xfId="15462"/>
    <cellStyle name="20 % - Akzent6 3 6 2 2 2 2" xfId="15463"/>
    <cellStyle name="20 % - Akzent6 3 6 2 2 2 2 2" xfId="15464"/>
    <cellStyle name="20 % - Akzent6 3 6 2 2 2 2 3" xfId="15465"/>
    <cellStyle name="20 % - Akzent6 3 6 2 2 2 2 4" xfId="15466"/>
    <cellStyle name="20 % - Akzent6 3 6 2 2 2 2 5" xfId="15467"/>
    <cellStyle name="20 % - Akzent6 3 6 2 2 2 3" xfId="15468"/>
    <cellStyle name="20 % - Akzent6 3 6 2 2 2 4" xfId="15469"/>
    <cellStyle name="20 % - Akzent6 3 6 2 2 2 5" xfId="15470"/>
    <cellStyle name="20 % - Akzent6 3 6 2 2 2 6" xfId="15471"/>
    <cellStyle name="20 % - Akzent6 3 6 2 2 3" xfId="15472"/>
    <cellStyle name="20 % - Akzent6 3 6 2 2 3 2" xfId="15473"/>
    <cellStyle name="20 % - Akzent6 3 6 2 2 3 3" xfId="15474"/>
    <cellStyle name="20 % - Akzent6 3 6 2 2 3 4" xfId="15475"/>
    <cellStyle name="20 % - Akzent6 3 6 2 2 3 5" xfId="15476"/>
    <cellStyle name="20 % - Akzent6 3 6 2 2 4" xfId="15477"/>
    <cellStyle name="20 % - Akzent6 3 6 2 2 4 2" xfId="15478"/>
    <cellStyle name="20 % - Akzent6 3 6 2 2 4 3" xfId="15479"/>
    <cellStyle name="20 % - Akzent6 3 6 2 2 4 4" xfId="15480"/>
    <cellStyle name="20 % - Akzent6 3 6 2 2 4 5" xfId="15481"/>
    <cellStyle name="20 % - Akzent6 3 6 2 2 5" xfId="15482"/>
    <cellStyle name="20 % - Akzent6 3 6 2 2 6" xfId="15483"/>
    <cellStyle name="20 % - Akzent6 3 6 2 2 7" xfId="15484"/>
    <cellStyle name="20 % - Akzent6 3 6 2 2 8" xfId="15485"/>
    <cellStyle name="20 % - Akzent6 3 6 2 3" xfId="15486"/>
    <cellStyle name="20 % - Akzent6 3 6 2 3 2" xfId="15487"/>
    <cellStyle name="20 % - Akzent6 3 6 2 3 2 2" xfId="15488"/>
    <cellStyle name="20 % - Akzent6 3 6 2 3 2 3" xfId="15489"/>
    <cellStyle name="20 % - Akzent6 3 6 2 3 2 4" xfId="15490"/>
    <cellStyle name="20 % - Akzent6 3 6 2 3 2 5" xfId="15491"/>
    <cellStyle name="20 % - Akzent6 3 6 2 3 3" xfId="15492"/>
    <cellStyle name="20 % - Akzent6 3 6 2 3 4" xfId="15493"/>
    <cellStyle name="20 % - Akzent6 3 6 2 3 5" xfId="15494"/>
    <cellStyle name="20 % - Akzent6 3 6 2 3 6" xfId="15495"/>
    <cellStyle name="20 % - Akzent6 3 6 2 4" xfId="15496"/>
    <cellStyle name="20 % - Akzent6 3 6 2 4 2" xfId="15497"/>
    <cellStyle name="20 % - Akzent6 3 6 2 4 3" xfId="15498"/>
    <cellStyle name="20 % - Akzent6 3 6 2 4 4" xfId="15499"/>
    <cellStyle name="20 % - Akzent6 3 6 2 4 5" xfId="15500"/>
    <cellStyle name="20 % - Akzent6 3 6 2 5" xfId="15501"/>
    <cellStyle name="20 % - Akzent6 3 6 2 5 2" xfId="15502"/>
    <cellStyle name="20 % - Akzent6 3 6 2 5 3" xfId="15503"/>
    <cellStyle name="20 % - Akzent6 3 6 2 5 4" xfId="15504"/>
    <cellStyle name="20 % - Akzent6 3 6 2 5 5" xfId="15505"/>
    <cellStyle name="20 % - Akzent6 3 6 2 6" xfId="15506"/>
    <cellStyle name="20 % - Akzent6 3 6 2 7" xfId="15507"/>
    <cellStyle name="20 % - Akzent6 3 6 2 8" xfId="15508"/>
    <cellStyle name="20 % - Akzent6 3 6 2 9" xfId="15509"/>
    <cellStyle name="20 % - Akzent6 3 7" xfId="15510"/>
    <cellStyle name="20 % - Akzent6 3 7 2" xfId="15511"/>
    <cellStyle name="20 % - Akzent6 3 7 2 2" xfId="15512"/>
    <cellStyle name="20 % - Akzent6 3 7 2 2 2" xfId="15513"/>
    <cellStyle name="20 % - Akzent6 3 7 2 2 2 2" xfId="15514"/>
    <cellStyle name="20 % - Akzent6 3 7 2 2 2 3" xfId="15515"/>
    <cellStyle name="20 % - Akzent6 3 7 2 2 2 4" xfId="15516"/>
    <cellStyle name="20 % - Akzent6 3 7 2 2 2 5" xfId="15517"/>
    <cellStyle name="20 % - Akzent6 3 7 2 2 3" xfId="15518"/>
    <cellStyle name="20 % - Akzent6 3 7 2 2 4" xfId="15519"/>
    <cellStyle name="20 % - Akzent6 3 7 2 2 5" xfId="15520"/>
    <cellStyle name="20 % - Akzent6 3 7 2 2 6" xfId="15521"/>
    <cellStyle name="20 % - Akzent6 3 7 2 3" xfId="15522"/>
    <cellStyle name="20 % - Akzent6 3 7 2 3 2" xfId="15523"/>
    <cellStyle name="20 % - Akzent6 3 7 2 3 3" xfId="15524"/>
    <cellStyle name="20 % - Akzent6 3 7 2 3 4" xfId="15525"/>
    <cellStyle name="20 % - Akzent6 3 7 2 3 5" xfId="15526"/>
    <cellStyle name="20 % - Akzent6 3 7 2 4" xfId="15527"/>
    <cellStyle name="20 % - Akzent6 3 7 2 4 2" xfId="15528"/>
    <cellStyle name="20 % - Akzent6 3 7 2 4 3" xfId="15529"/>
    <cellStyle name="20 % - Akzent6 3 7 2 4 4" xfId="15530"/>
    <cellStyle name="20 % - Akzent6 3 7 2 4 5" xfId="15531"/>
    <cellStyle name="20 % - Akzent6 3 7 2 5" xfId="15532"/>
    <cellStyle name="20 % - Akzent6 3 7 2 6" xfId="15533"/>
    <cellStyle name="20 % - Akzent6 3 7 2 7" xfId="15534"/>
    <cellStyle name="20 % - Akzent6 3 7 2 8" xfId="15535"/>
    <cellStyle name="20 % - Akzent6 3 7 3" xfId="15536"/>
    <cellStyle name="20 % - Akzent6 3 7 3 2" xfId="15537"/>
    <cellStyle name="20 % - Akzent6 3 7 3 2 2" xfId="15538"/>
    <cellStyle name="20 % - Akzent6 3 7 3 2 3" xfId="15539"/>
    <cellStyle name="20 % - Akzent6 3 7 3 2 4" xfId="15540"/>
    <cellStyle name="20 % - Akzent6 3 7 3 2 5" xfId="15541"/>
    <cellStyle name="20 % - Akzent6 3 7 3 3" xfId="15542"/>
    <cellStyle name="20 % - Akzent6 3 7 3 4" xfId="15543"/>
    <cellStyle name="20 % - Akzent6 3 7 3 5" xfId="15544"/>
    <cellStyle name="20 % - Akzent6 3 7 3 6" xfId="15545"/>
    <cellStyle name="20 % - Akzent6 3 7 4" xfId="15546"/>
    <cellStyle name="20 % - Akzent6 3 7 4 2" xfId="15547"/>
    <cellStyle name="20 % - Akzent6 3 7 4 3" xfId="15548"/>
    <cellStyle name="20 % - Akzent6 3 7 4 4" xfId="15549"/>
    <cellStyle name="20 % - Akzent6 3 7 4 5" xfId="15550"/>
    <cellStyle name="20 % - Akzent6 3 7 5" xfId="15551"/>
    <cellStyle name="20 % - Akzent6 3 7 5 2" xfId="15552"/>
    <cellStyle name="20 % - Akzent6 3 7 5 3" xfId="15553"/>
    <cellStyle name="20 % - Akzent6 3 7 5 4" xfId="15554"/>
    <cellStyle name="20 % - Akzent6 3 7 5 5" xfId="15555"/>
    <cellStyle name="20 % - Akzent6 3 7 6" xfId="15556"/>
    <cellStyle name="20 % - Akzent6 3 7 7" xfId="15557"/>
    <cellStyle name="20 % - Akzent6 3 7 8" xfId="15558"/>
    <cellStyle name="20 % - Akzent6 3 7 9" xfId="15559"/>
    <cellStyle name="20 % - Akzent6 3 8" xfId="15560"/>
    <cellStyle name="20 % - Akzent6 3 8 2" xfId="15561"/>
    <cellStyle name="20 % - Akzent6 3 8 2 2" xfId="15562"/>
    <cellStyle name="20 % - Akzent6 3 8 2 2 2" xfId="15563"/>
    <cellStyle name="20 % - Akzent6 3 8 2 2 2 2" xfId="15564"/>
    <cellStyle name="20 % - Akzent6 3 8 2 2 2 3" xfId="15565"/>
    <cellStyle name="20 % - Akzent6 3 8 2 2 2 4" xfId="15566"/>
    <cellStyle name="20 % - Akzent6 3 8 2 2 2 5" xfId="15567"/>
    <cellStyle name="20 % - Akzent6 3 8 2 2 3" xfId="15568"/>
    <cellStyle name="20 % - Akzent6 3 8 2 2 4" xfId="15569"/>
    <cellStyle name="20 % - Akzent6 3 8 2 2 5" xfId="15570"/>
    <cellStyle name="20 % - Akzent6 3 8 2 2 6" xfId="15571"/>
    <cellStyle name="20 % - Akzent6 3 8 2 3" xfId="15572"/>
    <cellStyle name="20 % - Akzent6 3 8 2 3 2" xfId="15573"/>
    <cellStyle name="20 % - Akzent6 3 8 2 3 3" xfId="15574"/>
    <cellStyle name="20 % - Akzent6 3 8 2 3 4" xfId="15575"/>
    <cellStyle name="20 % - Akzent6 3 8 2 3 5" xfId="15576"/>
    <cellStyle name="20 % - Akzent6 3 8 2 4" xfId="15577"/>
    <cellStyle name="20 % - Akzent6 3 8 2 4 2" xfId="15578"/>
    <cellStyle name="20 % - Akzent6 3 8 2 4 3" xfId="15579"/>
    <cellStyle name="20 % - Akzent6 3 8 2 4 4" xfId="15580"/>
    <cellStyle name="20 % - Akzent6 3 8 2 4 5" xfId="15581"/>
    <cellStyle name="20 % - Akzent6 3 8 2 5" xfId="15582"/>
    <cellStyle name="20 % - Akzent6 3 8 2 6" xfId="15583"/>
    <cellStyle name="20 % - Akzent6 3 8 2 7" xfId="15584"/>
    <cellStyle name="20 % - Akzent6 3 8 2 8" xfId="15585"/>
    <cellStyle name="20 % - Akzent6 3 8 3" xfId="15586"/>
    <cellStyle name="20 % - Akzent6 3 8 3 2" xfId="15587"/>
    <cellStyle name="20 % - Akzent6 3 8 3 2 2" xfId="15588"/>
    <cellStyle name="20 % - Akzent6 3 8 3 2 3" xfId="15589"/>
    <cellStyle name="20 % - Akzent6 3 8 3 2 4" xfId="15590"/>
    <cellStyle name="20 % - Akzent6 3 8 3 2 5" xfId="15591"/>
    <cellStyle name="20 % - Akzent6 3 8 3 3" xfId="15592"/>
    <cellStyle name="20 % - Akzent6 3 8 3 4" xfId="15593"/>
    <cellStyle name="20 % - Akzent6 3 8 3 5" xfId="15594"/>
    <cellStyle name="20 % - Akzent6 3 8 3 6" xfId="15595"/>
    <cellStyle name="20 % - Akzent6 3 8 4" xfId="15596"/>
    <cellStyle name="20 % - Akzent6 3 8 4 2" xfId="15597"/>
    <cellStyle name="20 % - Akzent6 3 8 4 3" xfId="15598"/>
    <cellStyle name="20 % - Akzent6 3 8 4 4" xfId="15599"/>
    <cellStyle name="20 % - Akzent6 3 8 4 5" xfId="15600"/>
    <cellStyle name="20 % - Akzent6 3 8 5" xfId="15601"/>
    <cellStyle name="20 % - Akzent6 3 8 5 2" xfId="15602"/>
    <cellStyle name="20 % - Akzent6 3 8 5 3" xfId="15603"/>
    <cellStyle name="20 % - Akzent6 3 8 5 4" xfId="15604"/>
    <cellStyle name="20 % - Akzent6 3 8 5 5" xfId="15605"/>
    <cellStyle name="20 % - Akzent6 3 8 6" xfId="15606"/>
    <cellStyle name="20 % - Akzent6 3 8 7" xfId="15607"/>
    <cellStyle name="20 % - Akzent6 3 8 8" xfId="15608"/>
    <cellStyle name="20 % - Akzent6 3 8 9" xfId="15609"/>
    <cellStyle name="20 % - Akzent6 4" xfId="15610"/>
    <cellStyle name="20 % - Akzent6 4 2" xfId="15611"/>
    <cellStyle name="20 % - Akzent6 4 2 2" xfId="15612"/>
    <cellStyle name="20 % - Akzent6 4 2 2 2" xfId="15613"/>
    <cellStyle name="20 % - Akzent6 4 2 2 2 2" xfId="15614"/>
    <cellStyle name="20 % - Akzent6 4 2 2 2 2 2" xfId="15615"/>
    <cellStyle name="20 % - Akzent6 4 2 2 2 2 2 2" xfId="15616"/>
    <cellStyle name="20 % - Akzent6 4 2 2 2 2 2 2 2" xfId="15617"/>
    <cellStyle name="20 % - Akzent6 4 2 2 2 2 2 2 3" xfId="15618"/>
    <cellStyle name="20 % - Akzent6 4 2 2 2 2 2 2 4" xfId="15619"/>
    <cellStyle name="20 % - Akzent6 4 2 2 2 2 2 2 5" xfId="15620"/>
    <cellStyle name="20 % - Akzent6 4 2 2 2 2 2 3" xfId="15621"/>
    <cellStyle name="20 % - Akzent6 4 2 2 2 2 2 4" xfId="15622"/>
    <cellStyle name="20 % - Akzent6 4 2 2 2 2 2 5" xfId="15623"/>
    <cellStyle name="20 % - Akzent6 4 2 2 2 2 2 6" xfId="15624"/>
    <cellStyle name="20 % - Akzent6 4 2 2 2 2 3" xfId="15625"/>
    <cellStyle name="20 % - Akzent6 4 2 2 2 2 3 2" xfId="15626"/>
    <cellStyle name="20 % - Akzent6 4 2 2 2 2 3 3" xfId="15627"/>
    <cellStyle name="20 % - Akzent6 4 2 2 2 2 3 4" xfId="15628"/>
    <cellStyle name="20 % - Akzent6 4 2 2 2 2 3 5" xfId="15629"/>
    <cellStyle name="20 % - Akzent6 4 2 2 2 2 4" xfId="15630"/>
    <cellStyle name="20 % - Akzent6 4 2 2 2 2 4 2" xfId="15631"/>
    <cellStyle name="20 % - Akzent6 4 2 2 2 2 4 3" xfId="15632"/>
    <cellStyle name="20 % - Akzent6 4 2 2 2 2 4 4" xfId="15633"/>
    <cellStyle name="20 % - Akzent6 4 2 2 2 2 4 5" xfId="15634"/>
    <cellStyle name="20 % - Akzent6 4 2 2 2 2 5" xfId="15635"/>
    <cellStyle name="20 % - Akzent6 4 2 2 2 2 6" xfId="15636"/>
    <cellStyle name="20 % - Akzent6 4 2 2 2 2 7" xfId="15637"/>
    <cellStyle name="20 % - Akzent6 4 2 2 2 2 8" xfId="15638"/>
    <cellStyle name="20 % - Akzent6 4 2 2 2 3" xfId="15639"/>
    <cellStyle name="20 % - Akzent6 4 2 2 2 3 2" xfId="15640"/>
    <cellStyle name="20 % - Akzent6 4 2 2 2 3 2 2" xfId="15641"/>
    <cellStyle name="20 % - Akzent6 4 2 2 2 3 2 3" xfId="15642"/>
    <cellStyle name="20 % - Akzent6 4 2 2 2 3 2 4" xfId="15643"/>
    <cellStyle name="20 % - Akzent6 4 2 2 2 3 2 5" xfId="15644"/>
    <cellStyle name="20 % - Akzent6 4 2 2 2 3 3" xfId="15645"/>
    <cellStyle name="20 % - Akzent6 4 2 2 2 3 4" xfId="15646"/>
    <cellStyle name="20 % - Akzent6 4 2 2 2 3 5" xfId="15647"/>
    <cellStyle name="20 % - Akzent6 4 2 2 2 3 6" xfId="15648"/>
    <cellStyle name="20 % - Akzent6 4 2 2 2 4" xfId="15649"/>
    <cellStyle name="20 % - Akzent6 4 2 2 2 4 2" xfId="15650"/>
    <cellStyle name="20 % - Akzent6 4 2 2 2 4 3" xfId="15651"/>
    <cellStyle name="20 % - Akzent6 4 2 2 2 4 4" xfId="15652"/>
    <cellStyle name="20 % - Akzent6 4 2 2 2 4 5" xfId="15653"/>
    <cellStyle name="20 % - Akzent6 4 2 2 2 5" xfId="15654"/>
    <cellStyle name="20 % - Akzent6 4 2 2 2 5 2" xfId="15655"/>
    <cellStyle name="20 % - Akzent6 4 2 2 2 5 3" xfId="15656"/>
    <cellStyle name="20 % - Akzent6 4 2 2 2 5 4" xfId="15657"/>
    <cellStyle name="20 % - Akzent6 4 2 2 2 5 5" xfId="15658"/>
    <cellStyle name="20 % - Akzent6 4 2 2 2 6" xfId="15659"/>
    <cellStyle name="20 % - Akzent6 4 2 2 2 7" xfId="15660"/>
    <cellStyle name="20 % - Akzent6 4 2 2 2 8" xfId="15661"/>
    <cellStyle name="20 % - Akzent6 4 2 2 2 9" xfId="15662"/>
    <cellStyle name="20 % - Akzent6 4 2 2 3" xfId="15663"/>
    <cellStyle name="20 % - Akzent6 4 2 2 3 2" xfId="15664"/>
    <cellStyle name="20 % - Akzent6 4 2 2 3 2 2" xfId="15665"/>
    <cellStyle name="20 % - Akzent6 4 2 2 3 2 2 2" xfId="15666"/>
    <cellStyle name="20 % - Akzent6 4 2 2 3 2 2 2 2" xfId="15667"/>
    <cellStyle name="20 % - Akzent6 4 2 2 3 2 2 2 3" xfId="15668"/>
    <cellStyle name="20 % - Akzent6 4 2 2 3 2 2 2 4" xfId="15669"/>
    <cellStyle name="20 % - Akzent6 4 2 2 3 2 2 2 5" xfId="15670"/>
    <cellStyle name="20 % - Akzent6 4 2 2 3 2 2 3" xfId="15671"/>
    <cellStyle name="20 % - Akzent6 4 2 2 3 2 2 4" xfId="15672"/>
    <cellStyle name="20 % - Akzent6 4 2 2 3 2 2 5" xfId="15673"/>
    <cellStyle name="20 % - Akzent6 4 2 2 3 2 2 6" xfId="15674"/>
    <cellStyle name="20 % - Akzent6 4 2 2 3 2 3" xfId="15675"/>
    <cellStyle name="20 % - Akzent6 4 2 2 3 2 3 2" xfId="15676"/>
    <cellStyle name="20 % - Akzent6 4 2 2 3 2 3 3" xfId="15677"/>
    <cellStyle name="20 % - Akzent6 4 2 2 3 2 3 4" xfId="15678"/>
    <cellStyle name="20 % - Akzent6 4 2 2 3 2 3 5" xfId="15679"/>
    <cellStyle name="20 % - Akzent6 4 2 2 3 2 4" xfId="15680"/>
    <cellStyle name="20 % - Akzent6 4 2 2 3 2 4 2" xfId="15681"/>
    <cellStyle name="20 % - Akzent6 4 2 2 3 2 4 3" xfId="15682"/>
    <cellStyle name="20 % - Akzent6 4 2 2 3 2 4 4" xfId="15683"/>
    <cellStyle name="20 % - Akzent6 4 2 2 3 2 4 5" xfId="15684"/>
    <cellStyle name="20 % - Akzent6 4 2 2 3 2 5" xfId="15685"/>
    <cellStyle name="20 % - Akzent6 4 2 2 3 2 6" xfId="15686"/>
    <cellStyle name="20 % - Akzent6 4 2 2 3 2 7" xfId="15687"/>
    <cellStyle name="20 % - Akzent6 4 2 2 3 2 8" xfId="15688"/>
    <cellStyle name="20 % - Akzent6 4 2 2 3 3" xfId="15689"/>
    <cellStyle name="20 % - Akzent6 4 2 2 3 3 2" xfId="15690"/>
    <cellStyle name="20 % - Akzent6 4 2 2 3 3 2 2" xfId="15691"/>
    <cellStyle name="20 % - Akzent6 4 2 2 3 3 2 3" xfId="15692"/>
    <cellStyle name="20 % - Akzent6 4 2 2 3 3 2 4" xfId="15693"/>
    <cellStyle name="20 % - Akzent6 4 2 2 3 3 2 5" xfId="15694"/>
    <cellStyle name="20 % - Akzent6 4 2 2 3 3 3" xfId="15695"/>
    <cellStyle name="20 % - Akzent6 4 2 2 3 3 4" xfId="15696"/>
    <cellStyle name="20 % - Akzent6 4 2 2 3 3 5" xfId="15697"/>
    <cellStyle name="20 % - Akzent6 4 2 2 3 3 6" xfId="15698"/>
    <cellStyle name="20 % - Akzent6 4 2 2 3 4" xfId="15699"/>
    <cellStyle name="20 % - Akzent6 4 2 2 3 4 2" xfId="15700"/>
    <cellStyle name="20 % - Akzent6 4 2 2 3 4 3" xfId="15701"/>
    <cellStyle name="20 % - Akzent6 4 2 2 3 4 4" xfId="15702"/>
    <cellStyle name="20 % - Akzent6 4 2 2 3 4 5" xfId="15703"/>
    <cellStyle name="20 % - Akzent6 4 2 2 3 5" xfId="15704"/>
    <cellStyle name="20 % - Akzent6 4 2 2 3 5 2" xfId="15705"/>
    <cellStyle name="20 % - Akzent6 4 2 2 3 5 3" xfId="15706"/>
    <cellStyle name="20 % - Akzent6 4 2 2 3 5 4" xfId="15707"/>
    <cellStyle name="20 % - Akzent6 4 2 2 3 5 5" xfId="15708"/>
    <cellStyle name="20 % - Akzent6 4 2 2 3 6" xfId="15709"/>
    <cellStyle name="20 % - Akzent6 4 2 2 3 7" xfId="15710"/>
    <cellStyle name="20 % - Akzent6 4 2 2 3 8" xfId="15711"/>
    <cellStyle name="20 % - Akzent6 4 2 2 3 9" xfId="15712"/>
    <cellStyle name="20 % - Akzent6 4 2 3" xfId="15713"/>
    <cellStyle name="20 % - Akzent6 4 2 3 2" xfId="15714"/>
    <cellStyle name="20 % - Akzent6 4 2 3 2 2" xfId="15715"/>
    <cellStyle name="20 % - Akzent6 4 2 3 2 2 2" xfId="15716"/>
    <cellStyle name="20 % - Akzent6 4 2 3 2 2 2 2" xfId="15717"/>
    <cellStyle name="20 % - Akzent6 4 2 3 2 2 2 3" xfId="15718"/>
    <cellStyle name="20 % - Akzent6 4 2 3 2 2 2 4" xfId="15719"/>
    <cellStyle name="20 % - Akzent6 4 2 3 2 2 2 5" xfId="15720"/>
    <cellStyle name="20 % - Akzent6 4 2 3 2 2 3" xfId="15721"/>
    <cellStyle name="20 % - Akzent6 4 2 3 2 2 4" xfId="15722"/>
    <cellStyle name="20 % - Akzent6 4 2 3 2 2 5" xfId="15723"/>
    <cellStyle name="20 % - Akzent6 4 2 3 2 2 6" xfId="15724"/>
    <cellStyle name="20 % - Akzent6 4 2 3 2 3" xfId="15725"/>
    <cellStyle name="20 % - Akzent6 4 2 3 2 3 2" xfId="15726"/>
    <cellStyle name="20 % - Akzent6 4 2 3 2 3 3" xfId="15727"/>
    <cellStyle name="20 % - Akzent6 4 2 3 2 3 4" xfId="15728"/>
    <cellStyle name="20 % - Akzent6 4 2 3 2 3 5" xfId="15729"/>
    <cellStyle name="20 % - Akzent6 4 2 3 2 4" xfId="15730"/>
    <cellStyle name="20 % - Akzent6 4 2 3 2 4 2" xfId="15731"/>
    <cellStyle name="20 % - Akzent6 4 2 3 2 4 3" xfId="15732"/>
    <cellStyle name="20 % - Akzent6 4 2 3 2 4 4" xfId="15733"/>
    <cellStyle name="20 % - Akzent6 4 2 3 2 4 5" xfId="15734"/>
    <cellStyle name="20 % - Akzent6 4 2 3 2 5" xfId="15735"/>
    <cellStyle name="20 % - Akzent6 4 2 3 2 6" xfId="15736"/>
    <cellStyle name="20 % - Akzent6 4 2 3 2 7" xfId="15737"/>
    <cellStyle name="20 % - Akzent6 4 2 3 2 8" xfId="15738"/>
    <cellStyle name="20 % - Akzent6 4 2 3 3" xfId="15739"/>
    <cellStyle name="20 % - Akzent6 4 2 3 3 2" xfId="15740"/>
    <cellStyle name="20 % - Akzent6 4 2 3 3 2 2" xfId="15741"/>
    <cellStyle name="20 % - Akzent6 4 2 3 3 2 3" xfId="15742"/>
    <cellStyle name="20 % - Akzent6 4 2 3 3 2 4" xfId="15743"/>
    <cellStyle name="20 % - Akzent6 4 2 3 3 2 5" xfId="15744"/>
    <cellStyle name="20 % - Akzent6 4 2 3 3 3" xfId="15745"/>
    <cellStyle name="20 % - Akzent6 4 2 3 3 4" xfId="15746"/>
    <cellStyle name="20 % - Akzent6 4 2 3 3 5" xfId="15747"/>
    <cellStyle name="20 % - Akzent6 4 2 3 3 6" xfId="15748"/>
    <cellStyle name="20 % - Akzent6 4 2 3 4" xfId="15749"/>
    <cellStyle name="20 % - Akzent6 4 2 3 4 2" xfId="15750"/>
    <cellStyle name="20 % - Akzent6 4 2 3 4 3" xfId="15751"/>
    <cellStyle name="20 % - Akzent6 4 2 3 4 4" xfId="15752"/>
    <cellStyle name="20 % - Akzent6 4 2 3 4 5" xfId="15753"/>
    <cellStyle name="20 % - Akzent6 4 2 3 5" xfId="15754"/>
    <cellStyle name="20 % - Akzent6 4 2 3 5 2" xfId="15755"/>
    <cellStyle name="20 % - Akzent6 4 2 3 5 3" xfId="15756"/>
    <cellStyle name="20 % - Akzent6 4 2 3 5 4" xfId="15757"/>
    <cellStyle name="20 % - Akzent6 4 2 3 5 5" xfId="15758"/>
    <cellStyle name="20 % - Akzent6 4 2 3 6" xfId="15759"/>
    <cellStyle name="20 % - Akzent6 4 2 3 7" xfId="15760"/>
    <cellStyle name="20 % - Akzent6 4 2 3 8" xfId="15761"/>
    <cellStyle name="20 % - Akzent6 4 2 3 9" xfId="15762"/>
    <cellStyle name="20 % - Akzent6 4 2 4" xfId="15763"/>
    <cellStyle name="20 % - Akzent6 4 2 4 2" xfId="15764"/>
    <cellStyle name="20 % - Akzent6 4 2 4 2 2" xfId="15765"/>
    <cellStyle name="20 % - Akzent6 4 2 4 2 2 2" xfId="15766"/>
    <cellStyle name="20 % - Akzent6 4 2 4 2 2 2 2" xfId="15767"/>
    <cellStyle name="20 % - Akzent6 4 2 4 2 2 2 3" xfId="15768"/>
    <cellStyle name="20 % - Akzent6 4 2 4 2 2 2 4" xfId="15769"/>
    <cellStyle name="20 % - Akzent6 4 2 4 2 2 2 5" xfId="15770"/>
    <cellStyle name="20 % - Akzent6 4 2 4 2 2 3" xfId="15771"/>
    <cellStyle name="20 % - Akzent6 4 2 4 2 2 4" xfId="15772"/>
    <cellStyle name="20 % - Akzent6 4 2 4 2 2 5" xfId="15773"/>
    <cellStyle name="20 % - Akzent6 4 2 4 2 2 6" xfId="15774"/>
    <cellStyle name="20 % - Akzent6 4 2 4 2 3" xfId="15775"/>
    <cellStyle name="20 % - Akzent6 4 2 4 2 3 2" xfId="15776"/>
    <cellStyle name="20 % - Akzent6 4 2 4 2 3 3" xfId="15777"/>
    <cellStyle name="20 % - Akzent6 4 2 4 2 3 4" xfId="15778"/>
    <cellStyle name="20 % - Akzent6 4 2 4 2 3 5" xfId="15779"/>
    <cellStyle name="20 % - Akzent6 4 2 4 2 4" xfId="15780"/>
    <cellStyle name="20 % - Akzent6 4 2 4 2 4 2" xfId="15781"/>
    <cellStyle name="20 % - Akzent6 4 2 4 2 4 3" xfId="15782"/>
    <cellStyle name="20 % - Akzent6 4 2 4 2 4 4" xfId="15783"/>
    <cellStyle name="20 % - Akzent6 4 2 4 2 4 5" xfId="15784"/>
    <cellStyle name="20 % - Akzent6 4 2 4 2 5" xfId="15785"/>
    <cellStyle name="20 % - Akzent6 4 2 4 2 6" xfId="15786"/>
    <cellStyle name="20 % - Akzent6 4 2 4 2 7" xfId="15787"/>
    <cellStyle name="20 % - Akzent6 4 2 4 2 8" xfId="15788"/>
    <cellStyle name="20 % - Akzent6 4 2 4 3" xfId="15789"/>
    <cellStyle name="20 % - Akzent6 4 2 4 3 2" xfId="15790"/>
    <cellStyle name="20 % - Akzent6 4 2 4 3 2 2" xfId="15791"/>
    <cellStyle name="20 % - Akzent6 4 2 4 3 2 3" xfId="15792"/>
    <cellStyle name="20 % - Akzent6 4 2 4 3 2 4" xfId="15793"/>
    <cellStyle name="20 % - Akzent6 4 2 4 3 2 5" xfId="15794"/>
    <cellStyle name="20 % - Akzent6 4 2 4 3 3" xfId="15795"/>
    <cellStyle name="20 % - Akzent6 4 2 4 3 4" xfId="15796"/>
    <cellStyle name="20 % - Akzent6 4 2 4 3 5" xfId="15797"/>
    <cellStyle name="20 % - Akzent6 4 2 4 3 6" xfId="15798"/>
    <cellStyle name="20 % - Akzent6 4 2 4 4" xfId="15799"/>
    <cellStyle name="20 % - Akzent6 4 2 4 4 2" xfId="15800"/>
    <cellStyle name="20 % - Akzent6 4 2 4 4 3" xfId="15801"/>
    <cellStyle name="20 % - Akzent6 4 2 4 4 4" xfId="15802"/>
    <cellStyle name="20 % - Akzent6 4 2 4 4 5" xfId="15803"/>
    <cellStyle name="20 % - Akzent6 4 2 4 5" xfId="15804"/>
    <cellStyle name="20 % - Akzent6 4 2 4 5 2" xfId="15805"/>
    <cellStyle name="20 % - Akzent6 4 2 4 5 3" xfId="15806"/>
    <cellStyle name="20 % - Akzent6 4 2 4 5 4" xfId="15807"/>
    <cellStyle name="20 % - Akzent6 4 2 4 5 5" xfId="15808"/>
    <cellStyle name="20 % - Akzent6 4 2 4 6" xfId="15809"/>
    <cellStyle name="20 % - Akzent6 4 2 4 7" xfId="15810"/>
    <cellStyle name="20 % - Akzent6 4 2 4 8" xfId="15811"/>
    <cellStyle name="20 % - Akzent6 4 2 4 9" xfId="15812"/>
    <cellStyle name="20 % - Akzent6 4 3" xfId="15813"/>
    <cellStyle name="20 % - Akzent6 4 3 2" xfId="15814"/>
    <cellStyle name="20 % - Akzent6 4 3 2 2" xfId="15815"/>
    <cellStyle name="20 % - Akzent6 4 3 2 2 2" xfId="15816"/>
    <cellStyle name="20 % - Akzent6 4 3 2 2 2 2" xfId="15817"/>
    <cellStyle name="20 % - Akzent6 4 3 2 2 2 2 2" xfId="15818"/>
    <cellStyle name="20 % - Akzent6 4 3 2 2 2 2 2 2" xfId="15819"/>
    <cellStyle name="20 % - Akzent6 4 3 2 2 2 2 2 3" xfId="15820"/>
    <cellStyle name="20 % - Akzent6 4 3 2 2 2 2 2 4" xfId="15821"/>
    <cellStyle name="20 % - Akzent6 4 3 2 2 2 2 2 5" xfId="15822"/>
    <cellStyle name="20 % - Akzent6 4 3 2 2 2 2 3" xfId="15823"/>
    <cellStyle name="20 % - Akzent6 4 3 2 2 2 2 4" xfId="15824"/>
    <cellStyle name="20 % - Akzent6 4 3 2 2 2 2 5" xfId="15825"/>
    <cellStyle name="20 % - Akzent6 4 3 2 2 2 2 6" xfId="15826"/>
    <cellStyle name="20 % - Akzent6 4 3 2 2 2 3" xfId="15827"/>
    <cellStyle name="20 % - Akzent6 4 3 2 2 2 3 2" xfId="15828"/>
    <cellStyle name="20 % - Akzent6 4 3 2 2 2 3 3" xfId="15829"/>
    <cellStyle name="20 % - Akzent6 4 3 2 2 2 3 4" xfId="15830"/>
    <cellStyle name="20 % - Akzent6 4 3 2 2 2 3 5" xfId="15831"/>
    <cellStyle name="20 % - Akzent6 4 3 2 2 2 4" xfId="15832"/>
    <cellStyle name="20 % - Akzent6 4 3 2 2 2 4 2" xfId="15833"/>
    <cellStyle name="20 % - Akzent6 4 3 2 2 2 4 3" xfId="15834"/>
    <cellStyle name="20 % - Akzent6 4 3 2 2 2 4 4" xfId="15835"/>
    <cellStyle name="20 % - Akzent6 4 3 2 2 2 4 5" xfId="15836"/>
    <cellStyle name="20 % - Akzent6 4 3 2 2 2 5" xfId="15837"/>
    <cellStyle name="20 % - Akzent6 4 3 2 2 2 6" xfId="15838"/>
    <cellStyle name="20 % - Akzent6 4 3 2 2 2 7" xfId="15839"/>
    <cellStyle name="20 % - Akzent6 4 3 2 2 2 8" xfId="15840"/>
    <cellStyle name="20 % - Akzent6 4 3 2 2 3" xfId="15841"/>
    <cellStyle name="20 % - Akzent6 4 3 2 2 3 2" xfId="15842"/>
    <cellStyle name="20 % - Akzent6 4 3 2 2 3 2 2" xfId="15843"/>
    <cellStyle name="20 % - Akzent6 4 3 2 2 3 2 3" xfId="15844"/>
    <cellStyle name="20 % - Akzent6 4 3 2 2 3 2 4" xfId="15845"/>
    <cellStyle name="20 % - Akzent6 4 3 2 2 3 2 5" xfId="15846"/>
    <cellStyle name="20 % - Akzent6 4 3 2 2 3 3" xfId="15847"/>
    <cellStyle name="20 % - Akzent6 4 3 2 2 3 4" xfId="15848"/>
    <cellStyle name="20 % - Akzent6 4 3 2 2 3 5" xfId="15849"/>
    <cellStyle name="20 % - Akzent6 4 3 2 2 3 6" xfId="15850"/>
    <cellStyle name="20 % - Akzent6 4 3 2 2 4" xfId="15851"/>
    <cellStyle name="20 % - Akzent6 4 3 2 2 4 2" xfId="15852"/>
    <cellStyle name="20 % - Akzent6 4 3 2 2 4 3" xfId="15853"/>
    <cellStyle name="20 % - Akzent6 4 3 2 2 4 4" xfId="15854"/>
    <cellStyle name="20 % - Akzent6 4 3 2 2 4 5" xfId="15855"/>
    <cellStyle name="20 % - Akzent6 4 3 2 2 5" xfId="15856"/>
    <cellStyle name="20 % - Akzent6 4 3 2 2 5 2" xfId="15857"/>
    <cellStyle name="20 % - Akzent6 4 3 2 2 5 3" xfId="15858"/>
    <cellStyle name="20 % - Akzent6 4 3 2 2 5 4" xfId="15859"/>
    <cellStyle name="20 % - Akzent6 4 3 2 2 5 5" xfId="15860"/>
    <cellStyle name="20 % - Akzent6 4 3 2 2 6" xfId="15861"/>
    <cellStyle name="20 % - Akzent6 4 3 2 2 7" xfId="15862"/>
    <cellStyle name="20 % - Akzent6 4 3 2 2 8" xfId="15863"/>
    <cellStyle name="20 % - Akzent6 4 3 2 2 9" xfId="15864"/>
    <cellStyle name="20 % - Akzent6 4 3 3" xfId="15865"/>
    <cellStyle name="20 % - Akzent6 4 3 3 2" xfId="15866"/>
    <cellStyle name="20 % - Akzent6 4 3 3 2 2" xfId="15867"/>
    <cellStyle name="20 % - Akzent6 4 3 3 2 2 2" xfId="15868"/>
    <cellStyle name="20 % - Akzent6 4 3 3 2 2 2 2" xfId="15869"/>
    <cellStyle name="20 % - Akzent6 4 3 3 2 2 2 3" xfId="15870"/>
    <cellStyle name="20 % - Akzent6 4 3 3 2 2 2 4" xfId="15871"/>
    <cellStyle name="20 % - Akzent6 4 3 3 2 2 2 5" xfId="15872"/>
    <cellStyle name="20 % - Akzent6 4 3 3 2 2 3" xfId="15873"/>
    <cellStyle name="20 % - Akzent6 4 3 3 2 2 4" xfId="15874"/>
    <cellStyle name="20 % - Akzent6 4 3 3 2 2 5" xfId="15875"/>
    <cellStyle name="20 % - Akzent6 4 3 3 2 2 6" xfId="15876"/>
    <cellStyle name="20 % - Akzent6 4 3 3 2 3" xfId="15877"/>
    <cellStyle name="20 % - Akzent6 4 3 3 2 3 2" xfId="15878"/>
    <cellStyle name="20 % - Akzent6 4 3 3 2 3 3" xfId="15879"/>
    <cellStyle name="20 % - Akzent6 4 3 3 2 3 4" xfId="15880"/>
    <cellStyle name="20 % - Akzent6 4 3 3 2 3 5" xfId="15881"/>
    <cellStyle name="20 % - Akzent6 4 3 3 2 4" xfId="15882"/>
    <cellStyle name="20 % - Akzent6 4 3 3 2 4 2" xfId="15883"/>
    <cellStyle name="20 % - Akzent6 4 3 3 2 4 3" xfId="15884"/>
    <cellStyle name="20 % - Akzent6 4 3 3 2 4 4" xfId="15885"/>
    <cellStyle name="20 % - Akzent6 4 3 3 2 4 5" xfId="15886"/>
    <cellStyle name="20 % - Akzent6 4 3 3 2 5" xfId="15887"/>
    <cellStyle name="20 % - Akzent6 4 3 3 2 6" xfId="15888"/>
    <cellStyle name="20 % - Akzent6 4 3 3 2 7" xfId="15889"/>
    <cellStyle name="20 % - Akzent6 4 3 3 2 8" xfId="15890"/>
    <cellStyle name="20 % - Akzent6 4 3 3 3" xfId="15891"/>
    <cellStyle name="20 % - Akzent6 4 3 3 3 2" xfId="15892"/>
    <cellStyle name="20 % - Akzent6 4 3 3 3 2 2" xfId="15893"/>
    <cellStyle name="20 % - Akzent6 4 3 3 3 2 3" xfId="15894"/>
    <cellStyle name="20 % - Akzent6 4 3 3 3 2 4" xfId="15895"/>
    <cellStyle name="20 % - Akzent6 4 3 3 3 2 5" xfId="15896"/>
    <cellStyle name="20 % - Akzent6 4 3 3 3 3" xfId="15897"/>
    <cellStyle name="20 % - Akzent6 4 3 3 3 4" xfId="15898"/>
    <cellStyle name="20 % - Akzent6 4 3 3 3 5" xfId="15899"/>
    <cellStyle name="20 % - Akzent6 4 3 3 3 6" xfId="15900"/>
    <cellStyle name="20 % - Akzent6 4 3 3 4" xfId="15901"/>
    <cellStyle name="20 % - Akzent6 4 3 3 4 2" xfId="15902"/>
    <cellStyle name="20 % - Akzent6 4 3 3 4 3" xfId="15903"/>
    <cellStyle name="20 % - Akzent6 4 3 3 4 4" xfId="15904"/>
    <cellStyle name="20 % - Akzent6 4 3 3 4 5" xfId="15905"/>
    <cellStyle name="20 % - Akzent6 4 3 3 5" xfId="15906"/>
    <cellStyle name="20 % - Akzent6 4 3 3 5 2" xfId="15907"/>
    <cellStyle name="20 % - Akzent6 4 3 3 5 3" xfId="15908"/>
    <cellStyle name="20 % - Akzent6 4 3 3 5 4" xfId="15909"/>
    <cellStyle name="20 % - Akzent6 4 3 3 5 5" xfId="15910"/>
    <cellStyle name="20 % - Akzent6 4 3 3 6" xfId="15911"/>
    <cellStyle name="20 % - Akzent6 4 3 3 7" xfId="15912"/>
    <cellStyle name="20 % - Akzent6 4 3 3 8" xfId="15913"/>
    <cellStyle name="20 % - Akzent6 4 3 3 9" xfId="15914"/>
    <cellStyle name="20 % - Akzent6 4 4" xfId="15915"/>
    <cellStyle name="20 % - Akzent6 4 4 2" xfId="15916"/>
    <cellStyle name="20 % - Akzent6 4 4 2 2" xfId="15917"/>
    <cellStyle name="20 % - Akzent6 4 4 2 2 2" xfId="15918"/>
    <cellStyle name="20 % - Akzent6 4 4 2 2 2 2" xfId="15919"/>
    <cellStyle name="20 % - Akzent6 4 4 2 2 2 2 2" xfId="15920"/>
    <cellStyle name="20 % - Akzent6 4 4 2 2 2 2 3" xfId="15921"/>
    <cellStyle name="20 % - Akzent6 4 4 2 2 2 2 4" xfId="15922"/>
    <cellStyle name="20 % - Akzent6 4 4 2 2 2 2 5" xfId="15923"/>
    <cellStyle name="20 % - Akzent6 4 4 2 2 2 3" xfId="15924"/>
    <cellStyle name="20 % - Akzent6 4 4 2 2 2 4" xfId="15925"/>
    <cellStyle name="20 % - Akzent6 4 4 2 2 2 5" xfId="15926"/>
    <cellStyle name="20 % - Akzent6 4 4 2 2 2 6" xfId="15927"/>
    <cellStyle name="20 % - Akzent6 4 4 2 2 3" xfId="15928"/>
    <cellStyle name="20 % - Akzent6 4 4 2 2 3 2" xfId="15929"/>
    <cellStyle name="20 % - Akzent6 4 4 2 2 3 3" xfId="15930"/>
    <cellStyle name="20 % - Akzent6 4 4 2 2 3 4" xfId="15931"/>
    <cellStyle name="20 % - Akzent6 4 4 2 2 3 5" xfId="15932"/>
    <cellStyle name="20 % - Akzent6 4 4 2 2 4" xfId="15933"/>
    <cellStyle name="20 % - Akzent6 4 4 2 2 4 2" xfId="15934"/>
    <cellStyle name="20 % - Akzent6 4 4 2 2 4 3" xfId="15935"/>
    <cellStyle name="20 % - Akzent6 4 4 2 2 4 4" xfId="15936"/>
    <cellStyle name="20 % - Akzent6 4 4 2 2 4 5" xfId="15937"/>
    <cellStyle name="20 % - Akzent6 4 4 2 2 5" xfId="15938"/>
    <cellStyle name="20 % - Akzent6 4 4 2 2 6" xfId="15939"/>
    <cellStyle name="20 % - Akzent6 4 4 2 2 7" xfId="15940"/>
    <cellStyle name="20 % - Akzent6 4 4 2 2 8" xfId="15941"/>
    <cellStyle name="20 % - Akzent6 4 4 2 3" xfId="15942"/>
    <cellStyle name="20 % - Akzent6 4 4 2 3 2" xfId="15943"/>
    <cellStyle name="20 % - Akzent6 4 4 2 3 2 2" xfId="15944"/>
    <cellStyle name="20 % - Akzent6 4 4 2 3 2 3" xfId="15945"/>
    <cellStyle name="20 % - Akzent6 4 4 2 3 2 4" xfId="15946"/>
    <cellStyle name="20 % - Akzent6 4 4 2 3 2 5" xfId="15947"/>
    <cellStyle name="20 % - Akzent6 4 4 2 3 3" xfId="15948"/>
    <cellStyle name="20 % - Akzent6 4 4 2 3 4" xfId="15949"/>
    <cellStyle name="20 % - Akzent6 4 4 2 3 5" xfId="15950"/>
    <cellStyle name="20 % - Akzent6 4 4 2 3 6" xfId="15951"/>
    <cellStyle name="20 % - Akzent6 4 4 2 4" xfId="15952"/>
    <cellStyle name="20 % - Akzent6 4 4 2 4 2" xfId="15953"/>
    <cellStyle name="20 % - Akzent6 4 4 2 4 3" xfId="15954"/>
    <cellStyle name="20 % - Akzent6 4 4 2 4 4" xfId="15955"/>
    <cellStyle name="20 % - Akzent6 4 4 2 4 5" xfId="15956"/>
    <cellStyle name="20 % - Akzent6 4 4 2 5" xfId="15957"/>
    <cellStyle name="20 % - Akzent6 4 4 2 5 2" xfId="15958"/>
    <cellStyle name="20 % - Akzent6 4 4 2 5 3" xfId="15959"/>
    <cellStyle name="20 % - Akzent6 4 4 2 5 4" xfId="15960"/>
    <cellStyle name="20 % - Akzent6 4 4 2 5 5" xfId="15961"/>
    <cellStyle name="20 % - Akzent6 4 4 2 6" xfId="15962"/>
    <cellStyle name="20 % - Akzent6 4 4 2 7" xfId="15963"/>
    <cellStyle name="20 % - Akzent6 4 4 2 8" xfId="15964"/>
    <cellStyle name="20 % - Akzent6 4 4 2 9" xfId="15965"/>
    <cellStyle name="20 % - Akzent6 4 5" xfId="15966"/>
    <cellStyle name="20 % - Akzent6 4 6" xfId="15967"/>
    <cellStyle name="20 % - Akzent6 4 6 2" xfId="15968"/>
    <cellStyle name="20 % - Akzent6 4 6 2 2" xfId="15969"/>
    <cellStyle name="20 % - Akzent6 4 6 2 2 2" xfId="15970"/>
    <cellStyle name="20 % - Akzent6 4 6 2 2 2 2" xfId="15971"/>
    <cellStyle name="20 % - Akzent6 4 6 2 2 2 3" xfId="15972"/>
    <cellStyle name="20 % - Akzent6 4 6 2 2 2 4" xfId="15973"/>
    <cellStyle name="20 % - Akzent6 4 6 2 2 2 5" xfId="15974"/>
    <cellStyle name="20 % - Akzent6 4 6 2 2 3" xfId="15975"/>
    <cellStyle name="20 % - Akzent6 4 6 2 2 4" xfId="15976"/>
    <cellStyle name="20 % - Akzent6 4 6 2 2 5" xfId="15977"/>
    <cellStyle name="20 % - Akzent6 4 6 2 2 6" xfId="15978"/>
    <cellStyle name="20 % - Akzent6 4 6 2 3" xfId="15979"/>
    <cellStyle name="20 % - Akzent6 4 6 2 3 2" xfId="15980"/>
    <cellStyle name="20 % - Akzent6 4 6 2 3 3" xfId="15981"/>
    <cellStyle name="20 % - Akzent6 4 6 2 3 4" xfId="15982"/>
    <cellStyle name="20 % - Akzent6 4 6 2 3 5" xfId="15983"/>
    <cellStyle name="20 % - Akzent6 4 6 2 4" xfId="15984"/>
    <cellStyle name="20 % - Akzent6 4 6 2 4 2" xfId="15985"/>
    <cellStyle name="20 % - Akzent6 4 6 2 4 3" xfId="15986"/>
    <cellStyle name="20 % - Akzent6 4 6 2 4 4" xfId="15987"/>
    <cellStyle name="20 % - Akzent6 4 6 2 4 5" xfId="15988"/>
    <cellStyle name="20 % - Akzent6 4 6 2 5" xfId="15989"/>
    <cellStyle name="20 % - Akzent6 4 6 2 6" xfId="15990"/>
    <cellStyle name="20 % - Akzent6 4 6 2 7" xfId="15991"/>
    <cellStyle name="20 % - Akzent6 4 6 2 8" xfId="15992"/>
    <cellStyle name="20 % - Akzent6 4 6 3" xfId="15993"/>
    <cellStyle name="20 % - Akzent6 4 6 3 2" xfId="15994"/>
    <cellStyle name="20 % - Akzent6 4 6 3 2 2" xfId="15995"/>
    <cellStyle name="20 % - Akzent6 4 6 3 2 3" xfId="15996"/>
    <cellStyle name="20 % - Akzent6 4 6 3 2 4" xfId="15997"/>
    <cellStyle name="20 % - Akzent6 4 6 3 2 5" xfId="15998"/>
    <cellStyle name="20 % - Akzent6 4 6 3 3" xfId="15999"/>
    <cellStyle name="20 % - Akzent6 4 6 3 4" xfId="16000"/>
    <cellStyle name="20 % - Akzent6 4 6 3 5" xfId="16001"/>
    <cellStyle name="20 % - Akzent6 4 6 3 6" xfId="16002"/>
    <cellStyle name="20 % - Akzent6 4 6 4" xfId="16003"/>
    <cellStyle name="20 % - Akzent6 4 6 4 2" xfId="16004"/>
    <cellStyle name="20 % - Akzent6 4 6 4 3" xfId="16005"/>
    <cellStyle name="20 % - Akzent6 4 6 4 4" xfId="16006"/>
    <cellStyle name="20 % - Akzent6 4 6 4 5" xfId="16007"/>
    <cellStyle name="20 % - Akzent6 4 6 5" xfId="16008"/>
    <cellStyle name="20 % - Akzent6 4 6 5 2" xfId="16009"/>
    <cellStyle name="20 % - Akzent6 4 6 5 3" xfId="16010"/>
    <cellStyle name="20 % - Akzent6 4 6 5 4" xfId="16011"/>
    <cellStyle name="20 % - Akzent6 4 6 5 5" xfId="16012"/>
    <cellStyle name="20 % - Akzent6 4 6 6" xfId="16013"/>
    <cellStyle name="20 % - Akzent6 4 6 7" xfId="16014"/>
    <cellStyle name="20 % - Akzent6 4 6 8" xfId="16015"/>
    <cellStyle name="20 % - Akzent6 4 6 9" xfId="16016"/>
    <cellStyle name="20 % - Akzent6 5" xfId="16017"/>
    <cellStyle name="20 % - Akzent6 5 2" xfId="16018"/>
    <cellStyle name="20 % - Akzent6 5 2 2" xfId="16019"/>
    <cellStyle name="20 % - Akzent6 5 2 2 2" xfId="16020"/>
    <cellStyle name="20 % - Akzent6 5 2 2 2 2" xfId="16021"/>
    <cellStyle name="20 % - Akzent6 5 2 2 2 2 2" xfId="16022"/>
    <cellStyle name="20 % - Akzent6 5 2 2 2 2 2 2" xfId="16023"/>
    <cellStyle name="20 % - Akzent6 5 2 2 2 2 2 2 2" xfId="16024"/>
    <cellStyle name="20 % - Akzent6 5 2 2 2 2 2 2 3" xfId="16025"/>
    <cellStyle name="20 % - Akzent6 5 2 2 2 2 2 2 4" xfId="16026"/>
    <cellStyle name="20 % - Akzent6 5 2 2 2 2 2 2 5" xfId="16027"/>
    <cellStyle name="20 % - Akzent6 5 2 2 2 2 2 3" xfId="16028"/>
    <cellStyle name="20 % - Akzent6 5 2 2 2 2 2 4" xfId="16029"/>
    <cellStyle name="20 % - Akzent6 5 2 2 2 2 2 5" xfId="16030"/>
    <cellStyle name="20 % - Akzent6 5 2 2 2 2 2 6" xfId="16031"/>
    <cellStyle name="20 % - Akzent6 5 2 2 2 2 3" xfId="16032"/>
    <cellStyle name="20 % - Akzent6 5 2 2 2 2 3 2" xfId="16033"/>
    <cellStyle name="20 % - Akzent6 5 2 2 2 2 3 3" xfId="16034"/>
    <cellStyle name="20 % - Akzent6 5 2 2 2 2 3 4" xfId="16035"/>
    <cellStyle name="20 % - Akzent6 5 2 2 2 2 3 5" xfId="16036"/>
    <cellStyle name="20 % - Akzent6 5 2 2 2 2 4" xfId="16037"/>
    <cellStyle name="20 % - Akzent6 5 2 2 2 2 4 2" xfId="16038"/>
    <cellStyle name="20 % - Akzent6 5 2 2 2 2 4 3" xfId="16039"/>
    <cellStyle name="20 % - Akzent6 5 2 2 2 2 4 4" xfId="16040"/>
    <cellStyle name="20 % - Akzent6 5 2 2 2 2 4 5" xfId="16041"/>
    <cellStyle name="20 % - Akzent6 5 2 2 2 2 5" xfId="16042"/>
    <cellStyle name="20 % - Akzent6 5 2 2 2 2 6" xfId="16043"/>
    <cellStyle name="20 % - Akzent6 5 2 2 2 2 7" xfId="16044"/>
    <cellStyle name="20 % - Akzent6 5 2 2 2 2 8" xfId="16045"/>
    <cellStyle name="20 % - Akzent6 5 2 2 2 3" xfId="16046"/>
    <cellStyle name="20 % - Akzent6 5 2 2 2 3 2" xfId="16047"/>
    <cellStyle name="20 % - Akzent6 5 2 2 2 3 2 2" xfId="16048"/>
    <cellStyle name="20 % - Akzent6 5 2 2 2 3 2 3" xfId="16049"/>
    <cellStyle name="20 % - Akzent6 5 2 2 2 3 2 4" xfId="16050"/>
    <cellStyle name="20 % - Akzent6 5 2 2 2 3 2 5" xfId="16051"/>
    <cellStyle name="20 % - Akzent6 5 2 2 2 3 3" xfId="16052"/>
    <cellStyle name="20 % - Akzent6 5 2 2 2 3 4" xfId="16053"/>
    <cellStyle name="20 % - Akzent6 5 2 2 2 3 5" xfId="16054"/>
    <cellStyle name="20 % - Akzent6 5 2 2 2 3 6" xfId="16055"/>
    <cellStyle name="20 % - Akzent6 5 2 2 2 4" xfId="16056"/>
    <cellStyle name="20 % - Akzent6 5 2 2 2 4 2" xfId="16057"/>
    <cellStyle name="20 % - Akzent6 5 2 2 2 4 3" xfId="16058"/>
    <cellStyle name="20 % - Akzent6 5 2 2 2 4 4" xfId="16059"/>
    <cellStyle name="20 % - Akzent6 5 2 2 2 4 5" xfId="16060"/>
    <cellStyle name="20 % - Akzent6 5 2 2 2 5" xfId="16061"/>
    <cellStyle name="20 % - Akzent6 5 2 2 2 5 2" xfId="16062"/>
    <cellStyle name="20 % - Akzent6 5 2 2 2 5 3" xfId="16063"/>
    <cellStyle name="20 % - Akzent6 5 2 2 2 5 4" xfId="16064"/>
    <cellStyle name="20 % - Akzent6 5 2 2 2 5 5" xfId="16065"/>
    <cellStyle name="20 % - Akzent6 5 2 2 2 6" xfId="16066"/>
    <cellStyle name="20 % - Akzent6 5 2 2 2 7" xfId="16067"/>
    <cellStyle name="20 % - Akzent6 5 2 2 2 8" xfId="16068"/>
    <cellStyle name="20 % - Akzent6 5 2 2 2 9" xfId="16069"/>
    <cellStyle name="20 % - Akzent6 5 2 3" xfId="16070"/>
    <cellStyle name="20 % - Akzent6 5 2 3 2" xfId="16071"/>
    <cellStyle name="20 % - Akzent6 5 2 3 2 2" xfId="16072"/>
    <cellStyle name="20 % - Akzent6 5 2 3 2 2 2" xfId="16073"/>
    <cellStyle name="20 % - Akzent6 5 2 3 2 2 2 2" xfId="16074"/>
    <cellStyle name="20 % - Akzent6 5 2 3 2 2 2 3" xfId="16075"/>
    <cellStyle name="20 % - Akzent6 5 2 3 2 2 2 4" xfId="16076"/>
    <cellStyle name="20 % - Akzent6 5 2 3 2 2 2 5" xfId="16077"/>
    <cellStyle name="20 % - Akzent6 5 2 3 2 2 3" xfId="16078"/>
    <cellStyle name="20 % - Akzent6 5 2 3 2 2 4" xfId="16079"/>
    <cellStyle name="20 % - Akzent6 5 2 3 2 2 5" xfId="16080"/>
    <cellStyle name="20 % - Akzent6 5 2 3 2 2 6" xfId="16081"/>
    <cellStyle name="20 % - Akzent6 5 2 3 2 3" xfId="16082"/>
    <cellStyle name="20 % - Akzent6 5 2 3 2 3 2" xfId="16083"/>
    <cellStyle name="20 % - Akzent6 5 2 3 2 3 3" xfId="16084"/>
    <cellStyle name="20 % - Akzent6 5 2 3 2 3 4" xfId="16085"/>
    <cellStyle name="20 % - Akzent6 5 2 3 2 3 5" xfId="16086"/>
    <cellStyle name="20 % - Akzent6 5 2 3 2 4" xfId="16087"/>
    <cellStyle name="20 % - Akzent6 5 2 3 2 4 2" xfId="16088"/>
    <cellStyle name="20 % - Akzent6 5 2 3 2 4 3" xfId="16089"/>
    <cellStyle name="20 % - Akzent6 5 2 3 2 4 4" xfId="16090"/>
    <cellStyle name="20 % - Akzent6 5 2 3 2 4 5" xfId="16091"/>
    <cellStyle name="20 % - Akzent6 5 2 3 2 5" xfId="16092"/>
    <cellStyle name="20 % - Akzent6 5 2 3 2 6" xfId="16093"/>
    <cellStyle name="20 % - Akzent6 5 2 3 2 7" xfId="16094"/>
    <cellStyle name="20 % - Akzent6 5 2 3 2 8" xfId="16095"/>
    <cellStyle name="20 % - Akzent6 5 2 3 3" xfId="16096"/>
    <cellStyle name="20 % - Akzent6 5 2 3 3 2" xfId="16097"/>
    <cellStyle name="20 % - Akzent6 5 2 3 3 2 2" xfId="16098"/>
    <cellStyle name="20 % - Akzent6 5 2 3 3 2 3" xfId="16099"/>
    <cellStyle name="20 % - Akzent6 5 2 3 3 2 4" xfId="16100"/>
    <cellStyle name="20 % - Akzent6 5 2 3 3 2 5" xfId="16101"/>
    <cellStyle name="20 % - Akzent6 5 2 3 3 3" xfId="16102"/>
    <cellStyle name="20 % - Akzent6 5 2 3 3 4" xfId="16103"/>
    <cellStyle name="20 % - Akzent6 5 2 3 3 5" xfId="16104"/>
    <cellStyle name="20 % - Akzent6 5 2 3 3 6" xfId="16105"/>
    <cellStyle name="20 % - Akzent6 5 2 3 4" xfId="16106"/>
    <cellStyle name="20 % - Akzent6 5 2 3 4 2" xfId="16107"/>
    <cellStyle name="20 % - Akzent6 5 2 3 4 3" xfId="16108"/>
    <cellStyle name="20 % - Akzent6 5 2 3 4 4" xfId="16109"/>
    <cellStyle name="20 % - Akzent6 5 2 3 4 5" xfId="16110"/>
    <cellStyle name="20 % - Akzent6 5 2 3 5" xfId="16111"/>
    <cellStyle name="20 % - Akzent6 5 2 3 5 2" xfId="16112"/>
    <cellStyle name="20 % - Akzent6 5 2 3 5 3" xfId="16113"/>
    <cellStyle name="20 % - Akzent6 5 2 3 5 4" xfId="16114"/>
    <cellStyle name="20 % - Akzent6 5 2 3 5 5" xfId="16115"/>
    <cellStyle name="20 % - Akzent6 5 2 3 6" xfId="16116"/>
    <cellStyle name="20 % - Akzent6 5 2 3 7" xfId="16117"/>
    <cellStyle name="20 % - Akzent6 5 2 3 8" xfId="16118"/>
    <cellStyle name="20 % - Akzent6 5 2 3 9" xfId="16119"/>
    <cellStyle name="20 % - Akzent6 5 3" xfId="16120"/>
    <cellStyle name="20 % - Akzent6 5 3 2" xfId="16121"/>
    <cellStyle name="20 % - Akzent6 5 3 3" xfId="16122"/>
    <cellStyle name="20 % - Akzent6 5 3 3 2" xfId="16123"/>
    <cellStyle name="20 % - Akzent6 5 3 3 2 2" xfId="16124"/>
    <cellStyle name="20 % - Akzent6 5 3 3 2 2 2" xfId="16125"/>
    <cellStyle name="20 % - Akzent6 5 3 3 2 2 2 2" xfId="16126"/>
    <cellStyle name="20 % - Akzent6 5 3 3 2 2 2 3" xfId="16127"/>
    <cellStyle name="20 % - Akzent6 5 3 3 2 2 2 4" xfId="16128"/>
    <cellStyle name="20 % - Akzent6 5 3 3 2 2 2 5" xfId="16129"/>
    <cellStyle name="20 % - Akzent6 5 3 3 2 2 3" xfId="16130"/>
    <cellStyle name="20 % - Akzent6 5 3 3 2 2 4" xfId="16131"/>
    <cellStyle name="20 % - Akzent6 5 3 3 2 2 5" xfId="16132"/>
    <cellStyle name="20 % - Akzent6 5 3 3 2 2 6" xfId="16133"/>
    <cellStyle name="20 % - Akzent6 5 3 3 2 3" xfId="16134"/>
    <cellStyle name="20 % - Akzent6 5 3 3 2 3 2" xfId="16135"/>
    <cellStyle name="20 % - Akzent6 5 3 3 2 3 3" xfId="16136"/>
    <cellStyle name="20 % - Akzent6 5 3 3 2 3 4" xfId="16137"/>
    <cellStyle name="20 % - Akzent6 5 3 3 2 3 5" xfId="16138"/>
    <cellStyle name="20 % - Akzent6 5 3 3 2 4" xfId="16139"/>
    <cellStyle name="20 % - Akzent6 5 3 3 2 4 2" xfId="16140"/>
    <cellStyle name="20 % - Akzent6 5 3 3 2 4 3" xfId="16141"/>
    <cellStyle name="20 % - Akzent6 5 3 3 2 4 4" xfId="16142"/>
    <cellStyle name="20 % - Akzent6 5 3 3 2 4 5" xfId="16143"/>
    <cellStyle name="20 % - Akzent6 5 3 3 2 5" xfId="16144"/>
    <cellStyle name="20 % - Akzent6 5 3 3 2 6" xfId="16145"/>
    <cellStyle name="20 % - Akzent6 5 3 3 2 7" xfId="16146"/>
    <cellStyle name="20 % - Akzent6 5 3 3 2 8" xfId="16147"/>
    <cellStyle name="20 % - Akzent6 5 3 3 3" xfId="16148"/>
    <cellStyle name="20 % - Akzent6 5 3 3 3 2" xfId="16149"/>
    <cellStyle name="20 % - Akzent6 5 3 3 3 2 2" xfId="16150"/>
    <cellStyle name="20 % - Akzent6 5 3 3 3 2 3" xfId="16151"/>
    <cellStyle name="20 % - Akzent6 5 3 3 3 2 4" xfId="16152"/>
    <cellStyle name="20 % - Akzent6 5 3 3 3 2 5" xfId="16153"/>
    <cellStyle name="20 % - Akzent6 5 3 3 3 3" xfId="16154"/>
    <cellStyle name="20 % - Akzent6 5 3 3 3 4" xfId="16155"/>
    <cellStyle name="20 % - Akzent6 5 3 3 3 5" xfId="16156"/>
    <cellStyle name="20 % - Akzent6 5 3 3 3 6" xfId="16157"/>
    <cellStyle name="20 % - Akzent6 5 3 3 4" xfId="16158"/>
    <cellStyle name="20 % - Akzent6 5 3 3 4 2" xfId="16159"/>
    <cellStyle name="20 % - Akzent6 5 3 3 4 3" xfId="16160"/>
    <cellStyle name="20 % - Akzent6 5 3 3 4 4" xfId="16161"/>
    <cellStyle name="20 % - Akzent6 5 3 3 4 5" xfId="16162"/>
    <cellStyle name="20 % - Akzent6 5 3 3 5" xfId="16163"/>
    <cellStyle name="20 % - Akzent6 5 3 3 5 2" xfId="16164"/>
    <cellStyle name="20 % - Akzent6 5 3 3 5 3" xfId="16165"/>
    <cellStyle name="20 % - Akzent6 5 3 3 5 4" xfId="16166"/>
    <cellStyle name="20 % - Akzent6 5 3 3 5 5" xfId="16167"/>
    <cellStyle name="20 % - Akzent6 5 3 3 6" xfId="16168"/>
    <cellStyle name="20 % - Akzent6 5 3 3 7" xfId="16169"/>
    <cellStyle name="20 % - Akzent6 5 3 3 8" xfId="16170"/>
    <cellStyle name="20 % - Akzent6 5 3 3 9" xfId="16171"/>
    <cellStyle name="20 % - Akzent6 5 4" xfId="16172"/>
    <cellStyle name="20 % - Akzent6 5 5" xfId="16173"/>
    <cellStyle name="20 % - Akzent6 5 6" xfId="16174"/>
    <cellStyle name="20 % - Akzent6 5 6 2" xfId="16175"/>
    <cellStyle name="20 % - Akzent6 5 6 2 2" xfId="16176"/>
    <cellStyle name="20 % - Akzent6 5 6 2 2 2" xfId="16177"/>
    <cellStyle name="20 % - Akzent6 5 6 2 2 2 2" xfId="16178"/>
    <cellStyle name="20 % - Akzent6 5 6 2 2 2 3" xfId="16179"/>
    <cellStyle name="20 % - Akzent6 5 6 2 2 2 4" xfId="16180"/>
    <cellStyle name="20 % - Akzent6 5 6 2 2 2 5" xfId="16181"/>
    <cellStyle name="20 % - Akzent6 5 6 2 2 3" xfId="16182"/>
    <cellStyle name="20 % - Akzent6 5 6 2 2 4" xfId="16183"/>
    <cellStyle name="20 % - Akzent6 5 6 2 2 5" xfId="16184"/>
    <cellStyle name="20 % - Akzent6 5 6 2 2 6" xfId="16185"/>
    <cellStyle name="20 % - Akzent6 5 6 2 3" xfId="16186"/>
    <cellStyle name="20 % - Akzent6 5 6 2 3 2" xfId="16187"/>
    <cellStyle name="20 % - Akzent6 5 6 2 3 3" xfId="16188"/>
    <cellStyle name="20 % - Akzent6 5 6 2 3 4" xfId="16189"/>
    <cellStyle name="20 % - Akzent6 5 6 2 3 5" xfId="16190"/>
    <cellStyle name="20 % - Akzent6 5 6 2 4" xfId="16191"/>
    <cellStyle name="20 % - Akzent6 5 6 2 4 2" xfId="16192"/>
    <cellStyle name="20 % - Akzent6 5 6 2 4 3" xfId="16193"/>
    <cellStyle name="20 % - Akzent6 5 6 2 4 4" xfId="16194"/>
    <cellStyle name="20 % - Akzent6 5 6 2 4 5" xfId="16195"/>
    <cellStyle name="20 % - Akzent6 5 6 2 5" xfId="16196"/>
    <cellStyle name="20 % - Akzent6 5 6 2 6" xfId="16197"/>
    <cellStyle name="20 % - Akzent6 5 6 2 7" xfId="16198"/>
    <cellStyle name="20 % - Akzent6 5 6 2 8" xfId="16199"/>
    <cellStyle name="20 % - Akzent6 5 6 3" xfId="16200"/>
    <cellStyle name="20 % - Akzent6 5 6 3 2" xfId="16201"/>
    <cellStyle name="20 % - Akzent6 5 6 3 2 2" xfId="16202"/>
    <cellStyle name="20 % - Akzent6 5 6 3 2 3" xfId="16203"/>
    <cellStyle name="20 % - Akzent6 5 6 3 2 4" xfId="16204"/>
    <cellStyle name="20 % - Akzent6 5 6 3 2 5" xfId="16205"/>
    <cellStyle name="20 % - Akzent6 5 6 3 3" xfId="16206"/>
    <cellStyle name="20 % - Akzent6 5 6 3 4" xfId="16207"/>
    <cellStyle name="20 % - Akzent6 5 6 3 5" xfId="16208"/>
    <cellStyle name="20 % - Akzent6 5 6 3 6" xfId="16209"/>
    <cellStyle name="20 % - Akzent6 5 6 4" xfId="16210"/>
    <cellStyle name="20 % - Akzent6 5 6 4 2" xfId="16211"/>
    <cellStyle name="20 % - Akzent6 5 6 4 3" xfId="16212"/>
    <cellStyle name="20 % - Akzent6 5 6 4 4" xfId="16213"/>
    <cellStyle name="20 % - Akzent6 5 6 4 5" xfId="16214"/>
    <cellStyle name="20 % - Akzent6 5 6 5" xfId="16215"/>
    <cellStyle name="20 % - Akzent6 5 6 5 2" xfId="16216"/>
    <cellStyle name="20 % - Akzent6 5 6 5 3" xfId="16217"/>
    <cellStyle name="20 % - Akzent6 5 6 5 4" xfId="16218"/>
    <cellStyle name="20 % - Akzent6 5 6 5 5" xfId="16219"/>
    <cellStyle name="20 % - Akzent6 5 6 6" xfId="16220"/>
    <cellStyle name="20 % - Akzent6 5 6 7" xfId="16221"/>
    <cellStyle name="20 % - Akzent6 5 6 8" xfId="16222"/>
    <cellStyle name="20 % - Akzent6 5 6 9" xfId="16223"/>
    <cellStyle name="20 % - Akzent6 6" xfId="16224"/>
    <cellStyle name="20 % - Akzent6 6 2" xfId="16225"/>
    <cellStyle name="20 % - Akzent6 6 2 2" xfId="16226"/>
    <cellStyle name="20 % - Akzent6 6 2 2 2" xfId="16227"/>
    <cellStyle name="20 % - Akzent6 6 2 2 2 2" xfId="16228"/>
    <cellStyle name="20 % - Akzent6 6 2 2 2 2 2" xfId="16229"/>
    <cellStyle name="20 % - Akzent6 6 2 2 2 2 2 2" xfId="16230"/>
    <cellStyle name="20 % - Akzent6 6 2 2 2 2 2 3" xfId="16231"/>
    <cellStyle name="20 % - Akzent6 6 2 2 2 2 2 4" xfId="16232"/>
    <cellStyle name="20 % - Akzent6 6 2 2 2 2 2 5" xfId="16233"/>
    <cellStyle name="20 % - Akzent6 6 2 2 2 2 3" xfId="16234"/>
    <cellStyle name="20 % - Akzent6 6 2 2 2 2 4" xfId="16235"/>
    <cellStyle name="20 % - Akzent6 6 2 2 2 2 5" xfId="16236"/>
    <cellStyle name="20 % - Akzent6 6 2 2 2 2 6" xfId="16237"/>
    <cellStyle name="20 % - Akzent6 6 2 2 2 3" xfId="16238"/>
    <cellStyle name="20 % - Akzent6 6 2 2 2 3 2" xfId="16239"/>
    <cellStyle name="20 % - Akzent6 6 2 2 2 3 3" xfId="16240"/>
    <cellStyle name="20 % - Akzent6 6 2 2 2 3 4" xfId="16241"/>
    <cellStyle name="20 % - Akzent6 6 2 2 2 3 5" xfId="16242"/>
    <cellStyle name="20 % - Akzent6 6 2 2 2 4" xfId="16243"/>
    <cellStyle name="20 % - Akzent6 6 2 2 2 4 2" xfId="16244"/>
    <cellStyle name="20 % - Akzent6 6 2 2 2 4 3" xfId="16245"/>
    <cellStyle name="20 % - Akzent6 6 2 2 2 4 4" xfId="16246"/>
    <cellStyle name="20 % - Akzent6 6 2 2 2 4 5" xfId="16247"/>
    <cellStyle name="20 % - Akzent6 6 2 2 2 5" xfId="16248"/>
    <cellStyle name="20 % - Akzent6 6 2 2 2 6" xfId="16249"/>
    <cellStyle name="20 % - Akzent6 6 2 2 2 7" xfId="16250"/>
    <cellStyle name="20 % - Akzent6 6 2 2 2 8" xfId="16251"/>
    <cellStyle name="20 % - Akzent6 6 2 2 3" xfId="16252"/>
    <cellStyle name="20 % - Akzent6 6 2 2 3 2" xfId="16253"/>
    <cellStyle name="20 % - Akzent6 6 2 2 3 2 2" xfId="16254"/>
    <cellStyle name="20 % - Akzent6 6 2 2 3 2 3" xfId="16255"/>
    <cellStyle name="20 % - Akzent6 6 2 2 3 2 4" xfId="16256"/>
    <cellStyle name="20 % - Akzent6 6 2 2 3 2 5" xfId="16257"/>
    <cellStyle name="20 % - Akzent6 6 2 2 3 3" xfId="16258"/>
    <cellStyle name="20 % - Akzent6 6 2 2 3 4" xfId="16259"/>
    <cellStyle name="20 % - Akzent6 6 2 2 3 5" xfId="16260"/>
    <cellStyle name="20 % - Akzent6 6 2 2 3 6" xfId="16261"/>
    <cellStyle name="20 % - Akzent6 6 2 2 4" xfId="16262"/>
    <cellStyle name="20 % - Akzent6 6 2 2 4 2" xfId="16263"/>
    <cellStyle name="20 % - Akzent6 6 2 2 4 3" xfId="16264"/>
    <cellStyle name="20 % - Akzent6 6 2 2 4 4" xfId="16265"/>
    <cellStyle name="20 % - Akzent6 6 2 2 4 5" xfId="16266"/>
    <cellStyle name="20 % - Akzent6 6 2 2 5" xfId="16267"/>
    <cellStyle name="20 % - Akzent6 6 2 2 5 2" xfId="16268"/>
    <cellStyle name="20 % - Akzent6 6 2 2 5 3" xfId="16269"/>
    <cellStyle name="20 % - Akzent6 6 2 2 5 4" xfId="16270"/>
    <cellStyle name="20 % - Akzent6 6 2 2 5 5" xfId="16271"/>
    <cellStyle name="20 % - Akzent6 6 2 2 6" xfId="16272"/>
    <cellStyle name="20 % - Akzent6 6 2 2 7" xfId="16273"/>
    <cellStyle name="20 % - Akzent6 6 2 2 8" xfId="16274"/>
    <cellStyle name="20 % - Akzent6 6 2 2 9" xfId="16275"/>
    <cellStyle name="20 % - Akzent6 6 2 3" xfId="16276"/>
    <cellStyle name="20 % - Akzent6 6 2 3 2" xfId="16277"/>
    <cellStyle name="20 % - Akzent6 6 2 3 2 2" xfId="16278"/>
    <cellStyle name="20 % - Akzent6 6 2 3 2 2 2" xfId="16279"/>
    <cellStyle name="20 % - Akzent6 6 2 3 2 2 2 2" xfId="16280"/>
    <cellStyle name="20 % - Akzent6 6 2 3 2 2 2 3" xfId="16281"/>
    <cellStyle name="20 % - Akzent6 6 2 3 2 2 2 4" xfId="16282"/>
    <cellStyle name="20 % - Akzent6 6 2 3 2 2 2 5" xfId="16283"/>
    <cellStyle name="20 % - Akzent6 6 2 3 2 2 3" xfId="16284"/>
    <cellStyle name="20 % - Akzent6 6 2 3 2 2 4" xfId="16285"/>
    <cellStyle name="20 % - Akzent6 6 2 3 2 2 5" xfId="16286"/>
    <cellStyle name="20 % - Akzent6 6 2 3 2 2 6" xfId="16287"/>
    <cellStyle name="20 % - Akzent6 6 2 3 2 3" xfId="16288"/>
    <cellStyle name="20 % - Akzent6 6 2 3 2 3 2" xfId="16289"/>
    <cellStyle name="20 % - Akzent6 6 2 3 2 3 3" xfId="16290"/>
    <cellStyle name="20 % - Akzent6 6 2 3 2 3 4" xfId="16291"/>
    <cellStyle name="20 % - Akzent6 6 2 3 2 3 5" xfId="16292"/>
    <cellStyle name="20 % - Akzent6 6 2 3 2 4" xfId="16293"/>
    <cellStyle name="20 % - Akzent6 6 2 3 2 4 2" xfId="16294"/>
    <cellStyle name="20 % - Akzent6 6 2 3 2 4 3" xfId="16295"/>
    <cellStyle name="20 % - Akzent6 6 2 3 2 4 4" xfId="16296"/>
    <cellStyle name="20 % - Akzent6 6 2 3 2 4 5" xfId="16297"/>
    <cellStyle name="20 % - Akzent6 6 2 3 2 5" xfId="16298"/>
    <cellStyle name="20 % - Akzent6 6 2 3 2 6" xfId="16299"/>
    <cellStyle name="20 % - Akzent6 6 2 3 2 7" xfId="16300"/>
    <cellStyle name="20 % - Akzent6 6 2 3 2 8" xfId="16301"/>
    <cellStyle name="20 % - Akzent6 6 2 3 3" xfId="16302"/>
    <cellStyle name="20 % - Akzent6 6 2 3 3 2" xfId="16303"/>
    <cellStyle name="20 % - Akzent6 6 2 3 3 2 2" xfId="16304"/>
    <cellStyle name="20 % - Akzent6 6 2 3 3 2 3" xfId="16305"/>
    <cellStyle name="20 % - Akzent6 6 2 3 3 2 4" xfId="16306"/>
    <cellStyle name="20 % - Akzent6 6 2 3 3 2 5" xfId="16307"/>
    <cellStyle name="20 % - Akzent6 6 2 3 3 3" xfId="16308"/>
    <cellStyle name="20 % - Akzent6 6 2 3 3 4" xfId="16309"/>
    <cellStyle name="20 % - Akzent6 6 2 3 3 5" xfId="16310"/>
    <cellStyle name="20 % - Akzent6 6 2 3 3 6" xfId="16311"/>
    <cellStyle name="20 % - Akzent6 6 2 3 4" xfId="16312"/>
    <cellStyle name="20 % - Akzent6 6 2 3 4 2" xfId="16313"/>
    <cellStyle name="20 % - Akzent6 6 2 3 4 3" xfId="16314"/>
    <cellStyle name="20 % - Akzent6 6 2 3 4 4" xfId="16315"/>
    <cellStyle name="20 % - Akzent6 6 2 3 4 5" xfId="16316"/>
    <cellStyle name="20 % - Akzent6 6 2 3 5" xfId="16317"/>
    <cellStyle name="20 % - Akzent6 6 2 3 5 2" xfId="16318"/>
    <cellStyle name="20 % - Akzent6 6 2 3 5 3" xfId="16319"/>
    <cellStyle name="20 % - Akzent6 6 2 3 5 4" xfId="16320"/>
    <cellStyle name="20 % - Akzent6 6 2 3 5 5" xfId="16321"/>
    <cellStyle name="20 % - Akzent6 6 2 3 6" xfId="16322"/>
    <cellStyle name="20 % - Akzent6 6 2 3 7" xfId="16323"/>
    <cellStyle name="20 % - Akzent6 6 2 3 8" xfId="16324"/>
    <cellStyle name="20 % - Akzent6 6 2 3 9" xfId="16325"/>
    <cellStyle name="20 % - Akzent6 6 3" xfId="16326"/>
    <cellStyle name="20 % - Akzent6 6 3 2" xfId="16327"/>
    <cellStyle name="20 % - Akzent6 6 3 2 2" xfId="16328"/>
    <cellStyle name="20 % - Akzent6 6 3 2 2 2" xfId="16329"/>
    <cellStyle name="20 % - Akzent6 6 3 2 2 2 2" xfId="16330"/>
    <cellStyle name="20 % - Akzent6 6 3 2 2 2 3" xfId="16331"/>
    <cellStyle name="20 % - Akzent6 6 3 2 2 2 4" xfId="16332"/>
    <cellStyle name="20 % - Akzent6 6 3 2 2 2 5" xfId="16333"/>
    <cellStyle name="20 % - Akzent6 6 3 2 2 3" xfId="16334"/>
    <cellStyle name="20 % - Akzent6 6 3 2 2 4" xfId="16335"/>
    <cellStyle name="20 % - Akzent6 6 3 2 2 5" xfId="16336"/>
    <cellStyle name="20 % - Akzent6 6 3 2 2 6" xfId="16337"/>
    <cellStyle name="20 % - Akzent6 6 3 2 3" xfId="16338"/>
    <cellStyle name="20 % - Akzent6 6 3 2 3 2" xfId="16339"/>
    <cellStyle name="20 % - Akzent6 6 3 2 3 3" xfId="16340"/>
    <cellStyle name="20 % - Akzent6 6 3 2 3 4" xfId="16341"/>
    <cellStyle name="20 % - Akzent6 6 3 2 3 5" xfId="16342"/>
    <cellStyle name="20 % - Akzent6 6 3 2 4" xfId="16343"/>
    <cellStyle name="20 % - Akzent6 6 3 2 4 2" xfId="16344"/>
    <cellStyle name="20 % - Akzent6 6 3 2 4 3" xfId="16345"/>
    <cellStyle name="20 % - Akzent6 6 3 2 4 4" xfId="16346"/>
    <cellStyle name="20 % - Akzent6 6 3 2 4 5" xfId="16347"/>
    <cellStyle name="20 % - Akzent6 6 3 2 5" xfId="16348"/>
    <cellStyle name="20 % - Akzent6 6 3 2 6" xfId="16349"/>
    <cellStyle name="20 % - Akzent6 6 3 2 7" xfId="16350"/>
    <cellStyle name="20 % - Akzent6 6 3 2 8" xfId="16351"/>
    <cellStyle name="20 % - Akzent6 6 3 3" xfId="16352"/>
    <cellStyle name="20 % - Akzent6 6 3 3 2" xfId="16353"/>
    <cellStyle name="20 % - Akzent6 6 3 3 2 2" xfId="16354"/>
    <cellStyle name="20 % - Akzent6 6 3 3 2 3" xfId="16355"/>
    <cellStyle name="20 % - Akzent6 6 3 3 2 4" xfId="16356"/>
    <cellStyle name="20 % - Akzent6 6 3 3 2 5" xfId="16357"/>
    <cellStyle name="20 % - Akzent6 6 3 3 3" xfId="16358"/>
    <cellStyle name="20 % - Akzent6 6 3 3 4" xfId="16359"/>
    <cellStyle name="20 % - Akzent6 6 3 3 5" xfId="16360"/>
    <cellStyle name="20 % - Akzent6 6 3 3 6" xfId="16361"/>
    <cellStyle name="20 % - Akzent6 6 3 4" xfId="16362"/>
    <cellStyle name="20 % - Akzent6 6 3 4 2" xfId="16363"/>
    <cellStyle name="20 % - Akzent6 6 3 4 3" xfId="16364"/>
    <cellStyle name="20 % - Akzent6 6 3 4 4" xfId="16365"/>
    <cellStyle name="20 % - Akzent6 6 3 4 5" xfId="16366"/>
    <cellStyle name="20 % - Akzent6 6 3 5" xfId="16367"/>
    <cellStyle name="20 % - Akzent6 6 3 5 2" xfId="16368"/>
    <cellStyle name="20 % - Akzent6 6 3 5 3" xfId="16369"/>
    <cellStyle name="20 % - Akzent6 6 3 5 4" xfId="16370"/>
    <cellStyle name="20 % - Akzent6 6 3 5 5" xfId="16371"/>
    <cellStyle name="20 % - Akzent6 6 3 6" xfId="16372"/>
    <cellStyle name="20 % - Akzent6 6 3 7" xfId="16373"/>
    <cellStyle name="20 % - Akzent6 6 3 8" xfId="16374"/>
    <cellStyle name="20 % - Akzent6 6 3 9" xfId="16375"/>
    <cellStyle name="20 % - Akzent6 6 4" xfId="16376"/>
    <cellStyle name="20 % - Akzent6 6 4 2" xfId="16377"/>
    <cellStyle name="20 % - Akzent6 6 4 2 2" xfId="16378"/>
    <cellStyle name="20 % - Akzent6 6 4 2 2 2" xfId="16379"/>
    <cellStyle name="20 % - Akzent6 6 4 2 2 2 2" xfId="16380"/>
    <cellStyle name="20 % - Akzent6 6 4 2 2 2 3" xfId="16381"/>
    <cellStyle name="20 % - Akzent6 6 4 2 2 2 4" xfId="16382"/>
    <cellStyle name="20 % - Akzent6 6 4 2 2 2 5" xfId="16383"/>
    <cellStyle name="20 % - Akzent6 6 4 2 2 3" xfId="16384"/>
    <cellStyle name="20 % - Akzent6 6 4 2 2 4" xfId="16385"/>
    <cellStyle name="20 % - Akzent6 6 4 2 2 5" xfId="16386"/>
    <cellStyle name="20 % - Akzent6 6 4 2 2 6" xfId="16387"/>
    <cellStyle name="20 % - Akzent6 6 4 2 3" xfId="16388"/>
    <cellStyle name="20 % - Akzent6 6 4 2 3 2" xfId="16389"/>
    <cellStyle name="20 % - Akzent6 6 4 2 3 3" xfId="16390"/>
    <cellStyle name="20 % - Akzent6 6 4 2 3 4" xfId="16391"/>
    <cellStyle name="20 % - Akzent6 6 4 2 3 5" xfId="16392"/>
    <cellStyle name="20 % - Akzent6 6 4 2 4" xfId="16393"/>
    <cellStyle name="20 % - Akzent6 6 4 2 4 2" xfId="16394"/>
    <cellStyle name="20 % - Akzent6 6 4 2 4 3" xfId="16395"/>
    <cellStyle name="20 % - Akzent6 6 4 2 4 4" xfId="16396"/>
    <cellStyle name="20 % - Akzent6 6 4 2 4 5" xfId="16397"/>
    <cellStyle name="20 % - Akzent6 6 4 2 5" xfId="16398"/>
    <cellStyle name="20 % - Akzent6 6 4 2 6" xfId="16399"/>
    <cellStyle name="20 % - Akzent6 6 4 2 7" xfId="16400"/>
    <cellStyle name="20 % - Akzent6 6 4 2 8" xfId="16401"/>
    <cellStyle name="20 % - Akzent6 6 4 3" xfId="16402"/>
    <cellStyle name="20 % - Akzent6 6 4 3 2" xfId="16403"/>
    <cellStyle name="20 % - Akzent6 6 4 3 2 2" xfId="16404"/>
    <cellStyle name="20 % - Akzent6 6 4 3 2 3" xfId="16405"/>
    <cellStyle name="20 % - Akzent6 6 4 3 2 4" xfId="16406"/>
    <cellStyle name="20 % - Akzent6 6 4 3 2 5" xfId="16407"/>
    <cellStyle name="20 % - Akzent6 6 4 3 3" xfId="16408"/>
    <cellStyle name="20 % - Akzent6 6 4 3 4" xfId="16409"/>
    <cellStyle name="20 % - Akzent6 6 4 3 5" xfId="16410"/>
    <cellStyle name="20 % - Akzent6 6 4 3 6" xfId="16411"/>
    <cellStyle name="20 % - Akzent6 6 4 4" xfId="16412"/>
    <cellStyle name="20 % - Akzent6 6 4 4 2" xfId="16413"/>
    <cellStyle name="20 % - Akzent6 6 4 4 3" xfId="16414"/>
    <cellStyle name="20 % - Akzent6 6 4 4 4" xfId="16415"/>
    <cellStyle name="20 % - Akzent6 6 4 4 5" xfId="16416"/>
    <cellStyle name="20 % - Akzent6 6 4 5" xfId="16417"/>
    <cellStyle name="20 % - Akzent6 6 4 5 2" xfId="16418"/>
    <cellStyle name="20 % - Akzent6 6 4 5 3" xfId="16419"/>
    <cellStyle name="20 % - Akzent6 6 4 5 4" xfId="16420"/>
    <cellStyle name="20 % - Akzent6 6 4 5 5" xfId="16421"/>
    <cellStyle name="20 % - Akzent6 6 4 6" xfId="16422"/>
    <cellStyle name="20 % - Akzent6 6 4 7" xfId="16423"/>
    <cellStyle name="20 % - Akzent6 6 4 8" xfId="16424"/>
    <cellStyle name="20 % - Akzent6 6 4 9" xfId="16425"/>
    <cellStyle name="20 % - Akzent6 7" xfId="16426"/>
    <cellStyle name="20 % - Akzent6 7 2" xfId="16427"/>
    <cellStyle name="20 % - Akzent6 7 2 2" xfId="16428"/>
    <cellStyle name="20 % - Akzent6 7 2 2 2" xfId="16429"/>
    <cellStyle name="20 % - Akzent6 7 2 2 2 2" xfId="16430"/>
    <cellStyle name="20 % - Akzent6 7 2 2 2 2 2" xfId="16431"/>
    <cellStyle name="20 % - Akzent6 7 2 2 2 2 2 2" xfId="16432"/>
    <cellStyle name="20 % - Akzent6 7 2 2 2 2 2 3" xfId="16433"/>
    <cellStyle name="20 % - Akzent6 7 2 2 2 2 2 4" xfId="16434"/>
    <cellStyle name="20 % - Akzent6 7 2 2 2 2 2 5" xfId="16435"/>
    <cellStyle name="20 % - Akzent6 7 2 2 2 2 3" xfId="16436"/>
    <cellStyle name="20 % - Akzent6 7 2 2 2 2 4" xfId="16437"/>
    <cellStyle name="20 % - Akzent6 7 2 2 2 2 5" xfId="16438"/>
    <cellStyle name="20 % - Akzent6 7 2 2 2 2 6" xfId="16439"/>
    <cellStyle name="20 % - Akzent6 7 2 2 2 3" xfId="16440"/>
    <cellStyle name="20 % - Akzent6 7 2 2 2 3 2" xfId="16441"/>
    <cellStyle name="20 % - Akzent6 7 2 2 2 3 3" xfId="16442"/>
    <cellStyle name="20 % - Akzent6 7 2 2 2 3 4" xfId="16443"/>
    <cellStyle name="20 % - Akzent6 7 2 2 2 3 5" xfId="16444"/>
    <cellStyle name="20 % - Akzent6 7 2 2 2 4" xfId="16445"/>
    <cellStyle name="20 % - Akzent6 7 2 2 2 4 2" xfId="16446"/>
    <cellStyle name="20 % - Akzent6 7 2 2 2 4 3" xfId="16447"/>
    <cellStyle name="20 % - Akzent6 7 2 2 2 4 4" xfId="16448"/>
    <cellStyle name="20 % - Akzent6 7 2 2 2 4 5" xfId="16449"/>
    <cellStyle name="20 % - Akzent6 7 2 2 2 5" xfId="16450"/>
    <cellStyle name="20 % - Akzent6 7 2 2 2 6" xfId="16451"/>
    <cellStyle name="20 % - Akzent6 7 2 2 2 7" xfId="16452"/>
    <cellStyle name="20 % - Akzent6 7 2 2 2 8" xfId="16453"/>
    <cellStyle name="20 % - Akzent6 7 2 2 3" xfId="16454"/>
    <cellStyle name="20 % - Akzent6 7 2 2 3 2" xfId="16455"/>
    <cellStyle name="20 % - Akzent6 7 2 2 3 2 2" xfId="16456"/>
    <cellStyle name="20 % - Akzent6 7 2 2 3 2 3" xfId="16457"/>
    <cellStyle name="20 % - Akzent6 7 2 2 3 2 4" xfId="16458"/>
    <cellStyle name="20 % - Akzent6 7 2 2 3 2 5" xfId="16459"/>
    <cellStyle name="20 % - Akzent6 7 2 2 3 3" xfId="16460"/>
    <cellStyle name="20 % - Akzent6 7 2 2 3 4" xfId="16461"/>
    <cellStyle name="20 % - Akzent6 7 2 2 3 5" xfId="16462"/>
    <cellStyle name="20 % - Akzent6 7 2 2 3 6" xfId="16463"/>
    <cellStyle name="20 % - Akzent6 7 2 2 4" xfId="16464"/>
    <cellStyle name="20 % - Akzent6 7 2 2 4 2" xfId="16465"/>
    <cellStyle name="20 % - Akzent6 7 2 2 4 3" xfId="16466"/>
    <cellStyle name="20 % - Akzent6 7 2 2 4 4" xfId="16467"/>
    <cellStyle name="20 % - Akzent6 7 2 2 4 5" xfId="16468"/>
    <cellStyle name="20 % - Akzent6 7 2 2 5" xfId="16469"/>
    <cellStyle name="20 % - Akzent6 7 2 2 5 2" xfId="16470"/>
    <cellStyle name="20 % - Akzent6 7 2 2 5 3" xfId="16471"/>
    <cellStyle name="20 % - Akzent6 7 2 2 5 4" xfId="16472"/>
    <cellStyle name="20 % - Akzent6 7 2 2 5 5" xfId="16473"/>
    <cellStyle name="20 % - Akzent6 7 2 2 6" xfId="16474"/>
    <cellStyle name="20 % - Akzent6 7 2 2 7" xfId="16475"/>
    <cellStyle name="20 % - Akzent6 7 2 2 8" xfId="16476"/>
    <cellStyle name="20 % - Akzent6 7 2 2 9" xfId="16477"/>
    <cellStyle name="20 % - Akzent6 7 2 3" xfId="16478"/>
    <cellStyle name="20 % - Akzent6 7 2 3 2" xfId="16479"/>
    <cellStyle name="20 % - Akzent6 7 2 3 2 2" xfId="16480"/>
    <cellStyle name="20 % - Akzent6 7 2 3 2 2 2" xfId="16481"/>
    <cellStyle name="20 % - Akzent6 7 2 3 2 2 2 2" xfId="16482"/>
    <cellStyle name="20 % - Akzent6 7 2 3 2 2 2 3" xfId="16483"/>
    <cellStyle name="20 % - Akzent6 7 2 3 2 2 2 4" xfId="16484"/>
    <cellStyle name="20 % - Akzent6 7 2 3 2 2 2 5" xfId="16485"/>
    <cellStyle name="20 % - Akzent6 7 2 3 2 2 3" xfId="16486"/>
    <cellStyle name="20 % - Akzent6 7 2 3 2 2 4" xfId="16487"/>
    <cellStyle name="20 % - Akzent6 7 2 3 2 2 5" xfId="16488"/>
    <cellStyle name="20 % - Akzent6 7 2 3 2 2 6" xfId="16489"/>
    <cellStyle name="20 % - Akzent6 7 2 3 2 3" xfId="16490"/>
    <cellStyle name="20 % - Akzent6 7 2 3 2 3 2" xfId="16491"/>
    <cellStyle name="20 % - Akzent6 7 2 3 2 3 3" xfId="16492"/>
    <cellStyle name="20 % - Akzent6 7 2 3 2 3 4" xfId="16493"/>
    <cellStyle name="20 % - Akzent6 7 2 3 2 3 5" xfId="16494"/>
    <cellStyle name="20 % - Akzent6 7 2 3 2 4" xfId="16495"/>
    <cellStyle name="20 % - Akzent6 7 2 3 2 4 2" xfId="16496"/>
    <cellStyle name="20 % - Akzent6 7 2 3 2 4 3" xfId="16497"/>
    <cellStyle name="20 % - Akzent6 7 2 3 2 4 4" xfId="16498"/>
    <cellStyle name="20 % - Akzent6 7 2 3 2 4 5" xfId="16499"/>
    <cellStyle name="20 % - Akzent6 7 2 3 2 5" xfId="16500"/>
    <cellStyle name="20 % - Akzent6 7 2 3 2 6" xfId="16501"/>
    <cellStyle name="20 % - Akzent6 7 2 3 2 7" xfId="16502"/>
    <cellStyle name="20 % - Akzent6 7 2 3 2 8" xfId="16503"/>
    <cellStyle name="20 % - Akzent6 7 2 3 3" xfId="16504"/>
    <cellStyle name="20 % - Akzent6 7 2 3 3 2" xfId="16505"/>
    <cellStyle name="20 % - Akzent6 7 2 3 3 2 2" xfId="16506"/>
    <cellStyle name="20 % - Akzent6 7 2 3 3 2 3" xfId="16507"/>
    <cellStyle name="20 % - Akzent6 7 2 3 3 2 4" xfId="16508"/>
    <cellStyle name="20 % - Akzent6 7 2 3 3 2 5" xfId="16509"/>
    <cellStyle name="20 % - Akzent6 7 2 3 3 3" xfId="16510"/>
    <cellStyle name="20 % - Akzent6 7 2 3 3 4" xfId="16511"/>
    <cellStyle name="20 % - Akzent6 7 2 3 3 5" xfId="16512"/>
    <cellStyle name="20 % - Akzent6 7 2 3 3 6" xfId="16513"/>
    <cellStyle name="20 % - Akzent6 7 2 3 4" xfId="16514"/>
    <cellStyle name="20 % - Akzent6 7 2 3 4 2" xfId="16515"/>
    <cellStyle name="20 % - Akzent6 7 2 3 4 3" xfId="16516"/>
    <cellStyle name="20 % - Akzent6 7 2 3 4 4" xfId="16517"/>
    <cellStyle name="20 % - Akzent6 7 2 3 4 5" xfId="16518"/>
    <cellStyle name="20 % - Akzent6 7 2 3 5" xfId="16519"/>
    <cellStyle name="20 % - Akzent6 7 2 3 5 2" xfId="16520"/>
    <cellStyle name="20 % - Akzent6 7 2 3 5 3" xfId="16521"/>
    <cellStyle name="20 % - Akzent6 7 2 3 5 4" xfId="16522"/>
    <cellStyle name="20 % - Akzent6 7 2 3 5 5" xfId="16523"/>
    <cellStyle name="20 % - Akzent6 7 2 3 6" xfId="16524"/>
    <cellStyle name="20 % - Akzent6 7 2 3 7" xfId="16525"/>
    <cellStyle name="20 % - Akzent6 7 2 3 8" xfId="16526"/>
    <cellStyle name="20 % - Akzent6 7 2 3 9" xfId="16527"/>
    <cellStyle name="20 % - Akzent6 7 3" xfId="16528"/>
    <cellStyle name="20 % - Akzent6 7 3 2" xfId="16529"/>
    <cellStyle name="20 % - Akzent6 7 3 2 2" xfId="16530"/>
    <cellStyle name="20 % - Akzent6 7 3 2 2 2" xfId="16531"/>
    <cellStyle name="20 % - Akzent6 7 3 2 2 2 2" xfId="16532"/>
    <cellStyle name="20 % - Akzent6 7 3 2 2 2 3" xfId="16533"/>
    <cellStyle name="20 % - Akzent6 7 3 2 2 2 4" xfId="16534"/>
    <cellStyle name="20 % - Akzent6 7 3 2 2 2 5" xfId="16535"/>
    <cellStyle name="20 % - Akzent6 7 3 2 2 3" xfId="16536"/>
    <cellStyle name="20 % - Akzent6 7 3 2 2 4" xfId="16537"/>
    <cellStyle name="20 % - Akzent6 7 3 2 2 5" xfId="16538"/>
    <cellStyle name="20 % - Akzent6 7 3 2 2 6" xfId="16539"/>
    <cellStyle name="20 % - Akzent6 7 3 2 3" xfId="16540"/>
    <cellStyle name="20 % - Akzent6 7 3 2 3 2" xfId="16541"/>
    <cellStyle name="20 % - Akzent6 7 3 2 3 3" xfId="16542"/>
    <cellStyle name="20 % - Akzent6 7 3 2 3 4" xfId="16543"/>
    <cellStyle name="20 % - Akzent6 7 3 2 3 5" xfId="16544"/>
    <cellStyle name="20 % - Akzent6 7 3 2 4" xfId="16545"/>
    <cellStyle name="20 % - Akzent6 7 3 2 4 2" xfId="16546"/>
    <cellStyle name="20 % - Akzent6 7 3 2 4 3" xfId="16547"/>
    <cellStyle name="20 % - Akzent6 7 3 2 4 4" xfId="16548"/>
    <cellStyle name="20 % - Akzent6 7 3 2 4 5" xfId="16549"/>
    <cellStyle name="20 % - Akzent6 7 3 2 5" xfId="16550"/>
    <cellStyle name="20 % - Akzent6 7 3 2 6" xfId="16551"/>
    <cellStyle name="20 % - Akzent6 7 3 2 7" xfId="16552"/>
    <cellStyle name="20 % - Akzent6 7 3 2 8" xfId="16553"/>
    <cellStyle name="20 % - Akzent6 7 3 3" xfId="16554"/>
    <cellStyle name="20 % - Akzent6 7 3 3 2" xfId="16555"/>
    <cellStyle name="20 % - Akzent6 7 3 3 2 2" xfId="16556"/>
    <cellStyle name="20 % - Akzent6 7 3 3 2 3" xfId="16557"/>
    <cellStyle name="20 % - Akzent6 7 3 3 2 4" xfId="16558"/>
    <cellStyle name="20 % - Akzent6 7 3 3 2 5" xfId="16559"/>
    <cellStyle name="20 % - Akzent6 7 3 3 3" xfId="16560"/>
    <cellStyle name="20 % - Akzent6 7 3 3 4" xfId="16561"/>
    <cellStyle name="20 % - Akzent6 7 3 3 5" xfId="16562"/>
    <cellStyle name="20 % - Akzent6 7 3 3 6" xfId="16563"/>
    <cellStyle name="20 % - Akzent6 7 3 4" xfId="16564"/>
    <cellStyle name="20 % - Akzent6 7 3 4 2" xfId="16565"/>
    <cellStyle name="20 % - Akzent6 7 3 4 3" xfId="16566"/>
    <cellStyle name="20 % - Akzent6 7 3 4 4" xfId="16567"/>
    <cellStyle name="20 % - Akzent6 7 3 4 5" xfId="16568"/>
    <cellStyle name="20 % - Akzent6 7 3 5" xfId="16569"/>
    <cellStyle name="20 % - Akzent6 7 3 5 2" xfId="16570"/>
    <cellStyle name="20 % - Akzent6 7 3 5 3" xfId="16571"/>
    <cellStyle name="20 % - Akzent6 7 3 5 4" xfId="16572"/>
    <cellStyle name="20 % - Akzent6 7 3 5 5" xfId="16573"/>
    <cellStyle name="20 % - Akzent6 7 3 6" xfId="16574"/>
    <cellStyle name="20 % - Akzent6 7 3 7" xfId="16575"/>
    <cellStyle name="20 % - Akzent6 7 3 8" xfId="16576"/>
    <cellStyle name="20 % - Akzent6 7 3 9" xfId="16577"/>
    <cellStyle name="20 % - Akzent6 7 4" xfId="16578"/>
    <cellStyle name="20 % - Akzent6 7 4 2" xfId="16579"/>
    <cellStyle name="20 % - Akzent6 7 4 2 2" xfId="16580"/>
    <cellStyle name="20 % - Akzent6 7 4 2 2 2" xfId="16581"/>
    <cellStyle name="20 % - Akzent6 7 4 2 2 2 2" xfId="16582"/>
    <cellStyle name="20 % - Akzent6 7 4 2 2 2 3" xfId="16583"/>
    <cellStyle name="20 % - Akzent6 7 4 2 2 2 4" xfId="16584"/>
    <cellStyle name="20 % - Akzent6 7 4 2 2 2 5" xfId="16585"/>
    <cellStyle name="20 % - Akzent6 7 4 2 2 3" xfId="16586"/>
    <cellStyle name="20 % - Akzent6 7 4 2 2 4" xfId="16587"/>
    <cellStyle name="20 % - Akzent6 7 4 2 2 5" xfId="16588"/>
    <cellStyle name="20 % - Akzent6 7 4 2 2 6" xfId="16589"/>
    <cellStyle name="20 % - Akzent6 7 4 2 3" xfId="16590"/>
    <cellStyle name="20 % - Akzent6 7 4 2 3 2" xfId="16591"/>
    <cellStyle name="20 % - Akzent6 7 4 2 3 3" xfId="16592"/>
    <cellStyle name="20 % - Akzent6 7 4 2 3 4" xfId="16593"/>
    <cellStyle name="20 % - Akzent6 7 4 2 3 5" xfId="16594"/>
    <cellStyle name="20 % - Akzent6 7 4 2 4" xfId="16595"/>
    <cellStyle name="20 % - Akzent6 7 4 2 4 2" xfId="16596"/>
    <cellStyle name="20 % - Akzent6 7 4 2 4 3" xfId="16597"/>
    <cellStyle name="20 % - Akzent6 7 4 2 4 4" xfId="16598"/>
    <cellStyle name="20 % - Akzent6 7 4 2 4 5" xfId="16599"/>
    <cellStyle name="20 % - Akzent6 7 4 2 5" xfId="16600"/>
    <cellStyle name="20 % - Akzent6 7 4 2 6" xfId="16601"/>
    <cellStyle name="20 % - Akzent6 7 4 2 7" xfId="16602"/>
    <cellStyle name="20 % - Akzent6 7 4 2 8" xfId="16603"/>
    <cellStyle name="20 % - Akzent6 7 4 3" xfId="16604"/>
    <cellStyle name="20 % - Akzent6 7 4 3 2" xfId="16605"/>
    <cellStyle name="20 % - Akzent6 7 4 3 2 2" xfId="16606"/>
    <cellStyle name="20 % - Akzent6 7 4 3 2 3" xfId="16607"/>
    <cellStyle name="20 % - Akzent6 7 4 3 2 4" xfId="16608"/>
    <cellStyle name="20 % - Akzent6 7 4 3 2 5" xfId="16609"/>
    <cellStyle name="20 % - Akzent6 7 4 3 3" xfId="16610"/>
    <cellStyle name="20 % - Akzent6 7 4 3 4" xfId="16611"/>
    <cellStyle name="20 % - Akzent6 7 4 3 5" xfId="16612"/>
    <cellStyle name="20 % - Akzent6 7 4 3 6" xfId="16613"/>
    <cellStyle name="20 % - Akzent6 7 4 4" xfId="16614"/>
    <cellStyle name="20 % - Akzent6 7 4 4 2" xfId="16615"/>
    <cellStyle name="20 % - Akzent6 7 4 4 3" xfId="16616"/>
    <cellStyle name="20 % - Akzent6 7 4 4 4" xfId="16617"/>
    <cellStyle name="20 % - Akzent6 7 4 4 5" xfId="16618"/>
    <cellStyle name="20 % - Akzent6 7 4 5" xfId="16619"/>
    <cellStyle name="20 % - Akzent6 7 4 5 2" xfId="16620"/>
    <cellStyle name="20 % - Akzent6 7 4 5 3" xfId="16621"/>
    <cellStyle name="20 % - Akzent6 7 4 5 4" xfId="16622"/>
    <cellStyle name="20 % - Akzent6 7 4 5 5" xfId="16623"/>
    <cellStyle name="20 % - Akzent6 7 4 6" xfId="16624"/>
    <cellStyle name="20 % - Akzent6 7 4 7" xfId="16625"/>
    <cellStyle name="20 % - Akzent6 7 4 8" xfId="16626"/>
    <cellStyle name="20 % - Akzent6 7 4 9" xfId="16627"/>
    <cellStyle name="20 % - Akzent6 8" xfId="16628"/>
    <cellStyle name="20 % - Akzent6 8 2" xfId="16629"/>
    <cellStyle name="20 % - Akzent6 8 2 2" xfId="16630"/>
    <cellStyle name="20 % - Akzent6 8 2 2 2" xfId="16631"/>
    <cellStyle name="20 % - Akzent6 8 2 2 2 2" xfId="16632"/>
    <cellStyle name="20 % - Akzent6 8 2 2 2 2 2" xfId="16633"/>
    <cellStyle name="20 % - Akzent6 8 2 2 2 2 2 2" xfId="16634"/>
    <cellStyle name="20 % - Akzent6 8 2 2 2 2 2 3" xfId="16635"/>
    <cellStyle name="20 % - Akzent6 8 2 2 2 2 2 4" xfId="16636"/>
    <cellStyle name="20 % - Akzent6 8 2 2 2 2 2 5" xfId="16637"/>
    <cellStyle name="20 % - Akzent6 8 2 2 2 2 3" xfId="16638"/>
    <cellStyle name="20 % - Akzent6 8 2 2 2 2 4" xfId="16639"/>
    <cellStyle name="20 % - Akzent6 8 2 2 2 2 5" xfId="16640"/>
    <cellStyle name="20 % - Akzent6 8 2 2 2 2 6" xfId="16641"/>
    <cellStyle name="20 % - Akzent6 8 2 2 2 3" xfId="16642"/>
    <cellStyle name="20 % - Akzent6 8 2 2 2 3 2" xfId="16643"/>
    <cellStyle name="20 % - Akzent6 8 2 2 2 3 3" xfId="16644"/>
    <cellStyle name="20 % - Akzent6 8 2 2 2 3 4" xfId="16645"/>
    <cellStyle name="20 % - Akzent6 8 2 2 2 3 5" xfId="16646"/>
    <cellStyle name="20 % - Akzent6 8 2 2 2 4" xfId="16647"/>
    <cellStyle name="20 % - Akzent6 8 2 2 2 4 2" xfId="16648"/>
    <cellStyle name="20 % - Akzent6 8 2 2 2 4 3" xfId="16649"/>
    <cellStyle name="20 % - Akzent6 8 2 2 2 4 4" xfId="16650"/>
    <cellStyle name="20 % - Akzent6 8 2 2 2 4 5" xfId="16651"/>
    <cellStyle name="20 % - Akzent6 8 2 2 2 5" xfId="16652"/>
    <cellStyle name="20 % - Akzent6 8 2 2 2 6" xfId="16653"/>
    <cellStyle name="20 % - Akzent6 8 2 2 2 7" xfId="16654"/>
    <cellStyle name="20 % - Akzent6 8 2 2 2 8" xfId="16655"/>
    <cellStyle name="20 % - Akzent6 8 2 2 3" xfId="16656"/>
    <cellStyle name="20 % - Akzent6 8 2 2 3 2" xfId="16657"/>
    <cellStyle name="20 % - Akzent6 8 2 2 3 2 2" xfId="16658"/>
    <cellStyle name="20 % - Akzent6 8 2 2 3 2 3" xfId="16659"/>
    <cellStyle name="20 % - Akzent6 8 2 2 3 2 4" xfId="16660"/>
    <cellStyle name="20 % - Akzent6 8 2 2 3 2 5" xfId="16661"/>
    <cellStyle name="20 % - Akzent6 8 2 2 3 3" xfId="16662"/>
    <cellStyle name="20 % - Akzent6 8 2 2 3 4" xfId="16663"/>
    <cellStyle name="20 % - Akzent6 8 2 2 3 5" xfId="16664"/>
    <cellStyle name="20 % - Akzent6 8 2 2 3 6" xfId="16665"/>
    <cellStyle name="20 % - Akzent6 8 2 2 4" xfId="16666"/>
    <cellStyle name="20 % - Akzent6 8 2 2 4 2" xfId="16667"/>
    <cellStyle name="20 % - Akzent6 8 2 2 4 3" xfId="16668"/>
    <cellStyle name="20 % - Akzent6 8 2 2 4 4" xfId="16669"/>
    <cellStyle name="20 % - Akzent6 8 2 2 4 5" xfId="16670"/>
    <cellStyle name="20 % - Akzent6 8 2 2 5" xfId="16671"/>
    <cellStyle name="20 % - Akzent6 8 2 2 5 2" xfId="16672"/>
    <cellStyle name="20 % - Akzent6 8 2 2 5 3" xfId="16673"/>
    <cellStyle name="20 % - Akzent6 8 2 2 5 4" xfId="16674"/>
    <cellStyle name="20 % - Akzent6 8 2 2 5 5" xfId="16675"/>
    <cellStyle name="20 % - Akzent6 8 2 2 6" xfId="16676"/>
    <cellStyle name="20 % - Akzent6 8 2 2 7" xfId="16677"/>
    <cellStyle name="20 % - Akzent6 8 2 2 8" xfId="16678"/>
    <cellStyle name="20 % - Akzent6 8 2 2 9" xfId="16679"/>
    <cellStyle name="20 % - Akzent6 8 2 3" xfId="16680"/>
    <cellStyle name="20 % - Akzent6 8 2 3 2" xfId="16681"/>
    <cellStyle name="20 % - Akzent6 8 2 3 2 2" xfId="16682"/>
    <cellStyle name="20 % - Akzent6 8 2 3 2 2 2" xfId="16683"/>
    <cellStyle name="20 % - Akzent6 8 2 3 2 2 2 2" xfId="16684"/>
    <cellStyle name="20 % - Akzent6 8 2 3 2 2 2 3" xfId="16685"/>
    <cellStyle name="20 % - Akzent6 8 2 3 2 2 2 4" xfId="16686"/>
    <cellStyle name="20 % - Akzent6 8 2 3 2 2 2 5" xfId="16687"/>
    <cellStyle name="20 % - Akzent6 8 2 3 2 2 3" xfId="16688"/>
    <cellStyle name="20 % - Akzent6 8 2 3 2 2 4" xfId="16689"/>
    <cellStyle name="20 % - Akzent6 8 2 3 2 2 5" xfId="16690"/>
    <cellStyle name="20 % - Akzent6 8 2 3 2 2 6" xfId="16691"/>
    <cellStyle name="20 % - Akzent6 8 2 3 2 3" xfId="16692"/>
    <cellStyle name="20 % - Akzent6 8 2 3 2 3 2" xfId="16693"/>
    <cellStyle name="20 % - Akzent6 8 2 3 2 3 3" xfId="16694"/>
    <cellStyle name="20 % - Akzent6 8 2 3 2 3 4" xfId="16695"/>
    <cellStyle name="20 % - Akzent6 8 2 3 2 3 5" xfId="16696"/>
    <cellStyle name="20 % - Akzent6 8 2 3 2 4" xfId="16697"/>
    <cellStyle name="20 % - Akzent6 8 2 3 2 4 2" xfId="16698"/>
    <cellStyle name="20 % - Akzent6 8 2 3 2 4 3" xfId="16699"/>
    <cellStyle name="20 % - Akzent6 8 2 3 2 4 4" xfId="16700"/>
    <cellStyle name="20 % - Akzent6 8 2 3 2 4 5" xfId="16701"/>
    <cellStyle name="20 % - Akzent6 8 2 3 2 5" xfId="16702"/>
    <cellStyle name="20 % - Akzent6 8 2 3 2 6" xfId="16703"/>
    <cellStyle name="20 % - Akzent6 8 2 3 2 7" xfId="16704"/>
    <cellStyle name="20 % - Akzent6 8 2 3 2 8" xfId="16705"/>
    <cellStyle name="20 % - Akzent6 8 2 3 3" xfId="16706"/>
    <cellStyle name="20 % - Akzent6 8 2 3 3 2" xfId="16707"/>
    <cellStyle name="20 % - Akzent6 8 2 3 3 2 2" xfId="16708"/>
    <cellStyle name="20 % - Akzent6 8 2 3 3 2 3" xfId="16709"/>
    <cellStyle name="20 % - Akzent6 8 2 3 3 2 4" xfId="16710"/>
    <cellStyle name="20 % - Akzent6 8 2 3 3 2 5" xfId="16711"/>
    <cellStyle name="20 % - Akzent6 8 2 3 3 3" xfId="16712"/>
    <cellStyle name="20 % - Akzent6 8 2 3 3 4" xfId="16713"/>
    <cellStyle name="20 % - Akzent6 8 2 3 3 5" xfId="16714"/>
    <cellStyle name="20 % - Akzent6 8 2 3 3 6" xfId="16715"/>
    <cellStyle name="20 % - Akzent6 8 2 3 4" xfId="16716"/>
    <cellStyle name="20 % - Akzent6 8 2 3 4 2" xfId="16717"/>
    <cellStyle name="20 % - Akzent6 8 2 3 4 3" xfId="16718"/>
    <cellStyle name="20 % - Akzent6 8 2 3 4 4" xfId="16719"/>
    <cellStyle name="20 % - Akzent6 8 2 3 4 5" xfId="16720"/>
    <cellStyle name="20 % - Akzent6 8 2 3 5" xfId="16721"/>
    <cellStyle name="20 % - Akzent6 8 2 3 5 2" xfId="16722"/>
    <cellStyle name="20 % - Akzent6 8 2 3 5 3" xfId="16723"/>
    <cellStyle name="20 % - Akzent6 8 2 3 5 4" xfId="16724"/>
    <cellStyle name="20 % - Akzent6 8 2 3 5 5" xfId="16725"/>
    <cellStyle name="20 % - Akzent6 8 2 3 6" xfId="16726"/>
    <cellStyle name="20 % - Akzent6 8 2 3 7" xfId="16727"/>
    <cellStyle name="20 % - Akzent6 8 2 3 8" xfId="16728"/>
    <cellStyle name="20 % - Akzent6 8 2 3 9" xfId="16729"/>
    <cellStyle name="20 % - Akzent6 8 3" xfId="16730"/>
    <cellStyle name="20 % - Akzent6 8 3 2" xfId="16731"/>
    <cellStyle name="20 % - Akzent6 8 3 2 2" xfId="16732"/>
    <cellStyle name="20 % - Akzent6 8 3 2 2 2" xfId="16733"/>
    <cellStyle name="20 % - Akzent6 8 3 2 2 2 2" xfId="16734"/>
    <cellStyle name="20 % - Akzent6 8 3 2 2 2 3" xfId="16735"/>
    <cellStyle name="20 % - Akzent6 8 3 2 2 2 4" xfId="16736"/>
    <cellStyle name="20 % - Akzent6 8 3 2 2 2 5" xfId="16737"/>
    <cellStyle name="20 % - Akzent6 8 3 2 2 3" xfId="16738"/>
    <cellStyle name="20 % - Akzent6 8 3 2 2 4" xfId="16739"/>
    <cellStyle name="20 % - Akzent6 8 3 2 2 5" xfId="16740"/>
    <cellStyle name="20 % - Akzent6 8 3 2 2 6" xfId="16741"/>
    <cellStyle name="20 % - Akzent6 8 3 2 3" xfId="16742"/>
    <cellStyle name="20 % - Akzent6 8 3 2 3 2" xfId="16743"/>
    <cellStyle name="20 % - Akzent6 8 3 2 3 3" xfId="16744"/>
    <cellStyle name="20 % - Akzent6 8 3 2 3 4" xfId="16745"/>
    <cellStyle name="20 % - Akzent6 8 3 2 3 5" xfId="16746"/>
    <cellStyle name="20 % - Akzent6 8 3 2 4" xfId="16747"/>
    <cellStyle name="20 % - Akzent6 8 3 2 4 2" xfId="16748"/>
    <cellStyle name="20 % - Akzent6 8 3 2 4 3" xfId="16749"/>
    <cellStyle name="20 % - Akzent6 8 3 2 4 4" xfId="16750"/>
    <cellStyle name="20 % - Akzent6 8 3 2 4 5" xfId="16751"/>
    <cellStyle name="20 % - Akzent6 8 3 2 5" xfId="16752"/>
    <cellStyle name="20 % - Akzent6 8 3 2 6" xfId="16753"/>
    <cellStyle name="20 % - Akzent6 8 3 2 7" xfId="16754"/>
    <cellStyle name="20 % - Akzent6 8 3 2 8" xfId="16755"/>
    <cellStyle name="20 % - Akzent6 8 3 3" xfId="16756"/>
    <cellStyle name="20 % - Akzent6 8 3 3 2" xfId="16757"/>
    <cellStyle name="20 % - Akzent6 8 3 3 2 2" xfId="16758"/>
    <cellStyle name="20 % - Akzent6 8 3 3 2 3" xfId="16759"/>
    <cellStyle name="20 % - Akzent6 8 3 3 2 4" xfId="16760"/>
    <cellStyle name="20 % - Akzent6 8 3 3 2 5" xfId="16761"/>
    <cellStyle name="20 % - Akzent6 8 3 3 3" xfId="16762"/>
    <cellStyle name="20 % - Akzent6 8 3 3 4" xfId="16763"/>
    <cellStyle name="20 % - Akzent6 8 3 3 5" xfId="16764"/>
    <cellStyle name="20 % - Akzent6 8 3 3 6" xfId="16765"/>
    <cellStyle name="20 % - Akzent6 8 3 4" xfId="16766"/>
    <cellStyle name="20 % - Akzent6 8 3 4 2" xfId="16767"/>
    <cellStyle name="20 % - Akzent6 8 3 4 3" xfId="16768"/>
    <cellStyle name="20 % - Akzent6 8 3 4 4" xfId="16769"/>
    <cellStyle name="20 % - Akzent6 8 3 4 5" xfId="16770"/>
    <cellStyle name="20 % - Akzent6 8 3 5" xfId="16771"/>
    <cellStyle name="20 % - Akzent6 8 3 5 2" xfId="16772"/>
    <cellStyle name="20 % - Akzent6 8 3 5 3" xfId="16773"/>
    <cellStyle name="20 % - Akzent6 8 3 5 4" xfId="16774"/>
    <cellStyle name="20 % - Akzent6 8 3 5 5" xfId="16775"/>
    <cellStyle name="20 % - Akzent6 8 3 6" xfId="16776"/>
    <cellStyle name="20 % - Akzent6 8 3 7" xfId="16777"/>
    <cellStyle name="20 % - Akzent6 8 3 8" xfId="16778"/>
    <cellStyle name="20 % - Akzent6 8 3 9" xfId="16779"/>
    <cellStyle name="20 % - Akzent6 8 4" xfId="16780"/>
    <cellStyle name="20 % - Akzent6 8 4 2" xfId="16781"/>
    <cellStyle name="20 % - Akzent6 8 4 2 2" xfId="16782"/>
    <cellStyle name="20 % - Akzent6 8 4 2 2 2" xfId="16783"/>
    <cellStyle name="20 % - Akzent6 8 4 2 2 2 2" xfId="16784"/>
    <cellStyle name="20 % - Akzent6 8 4 2 2 2 3" xfId="16785"/>
    <cellStyle name="20 % - Akzent6 8 4 2 2 2 4" xfId="16786"/>
    <cellStyle name="20 % - Akzent6 8 4 2 2 2 5" xfId="16787"/>
    <cellStyle name="20 % - Akzent6 8 4 2 2 3" xfId="16788"/>
    <cellStyle name="20 % - Akzent6 8 4 2 2 4" xfId="16789"/>
    <cellStyle name="20 % - Akzent6 8 4 2 2 5" xfId="16790"/>
    <cellStyle name="20 % - Akzent6 8 4 2 2 6" xfId="16791"/>
    <cellStyle name="20 % - Akzent6 8 4 2 3" xfId="16792"/>
    <cellStyle name="20 % - Akzent6 8 4 2 3 2" xfId="16793"/>
    <cellStyle name="20 % - Akzent6 8 4 2 3 3" xfId="16794"/>
    <cellStyle name="20 % - Akzent6 8 4 2 3 4" xfId="16795"/>
    <cellStyle name="20 % - Akzent6 8 4 2 3 5" xfId="16796"/>
    <cellStyle name="20 % - Akzent6 8 4 2 4" xfId="16797"/>
    <cellStyle name="20 % - Akzent6 8 4 2 4 2" xfId="16798"/>
    <cellStyle name="20 % - Akzent6 8 4 2 4 3" xfId="16799"/>
    <cellStyle name="20 % - Akzent6 8 4 2 4 4" xfId="16800"/>
    <cellStyle name="20 % - Akzent6 8 4 2 4 5" xfId="16801"/>
    <cellStyle name="20 % - Akzent6 8 4 2 5" xfId="16802"/>
    <cellStyle name="20 % - Akzent6 8 4 2 6" xfId="16803"/>
    <cellStyle name="20 % - Akzent6 8 4 2 7" xfId="16804"/>
    <cellStyle name="20 % - Akzent6 8 4 2 8" xfId="16805"/>
    <cellStyle name="20 % - Akzent6 8 4 3" xfId="16806"/>
    <cellStyle name="20 % - Akzent6 8 4 3 2" xfId="16807"/>
    <cellStyle name="20 % - Akzent6 8 4 3 2 2" xfId="16808"/>
    <cellStyle name="20 % - Akzent6 8 4 3 2 3" xfId="16809"/>
    <cellStyle name="20 % - Akzent6 8 4 3 2 4" xfId="16810"/>
    <cellStyle name="20 % - Akzent6 8 4 3 2 5" xfId="16811"/>
    <cellStyle name="20 % - Akzent6 8 4 3 3" xfId="16812"/>
    <cellStyle name="20 % - Akzent6 8 4 3 4" xfId="16813"/>
    <cellStyle name="20 % - Akzent6 8 4 3 5" xfId="16814"/>
    <cellStyle name="20 % - Akzent6 8 4 3 6" xfId="16815"/>
    <cellStyle name="20 % - Akzent6 8 4 4" xfId="16816"/>
    <cellStyle name="20 % - Akzent6 8 4 4 2" xfId="16817"/>
    <cellStyle name="20 % - Akzent6 8 4 4 3" xfId="16818"/>
    <cellStyle name="20 % - Akzent6 8 4 4 4" xfId="16819"/>
    <cellStyle name="20 % - Akzent6 8 4 4 5" xfId="16820"/>
    <cellStyle name="20 % - Akzent6 8 4 5" xfId="16821"/>
    <cellStyle name="20 % - Akzent6 8 4 5 2" xfId="16822"/>
    <cellStyle name="20 % - Akzent6 8 4 5 3" xfId="16823"/>
    <cellStyle name="20 % - Akzent6 8 4 5 4" xfId="16824"/>
    <cellStyle name="20 % - Akzent6 8 4 5 5" xfId="16825"/>
    <cellStyle name="20 % - Akzent6 8 4 6" xfId="16826"/>
    <cellStyle name="20 % - Akzent6 8 4 7" xfId="16827"/>
    <cellStyle name="20 % - Akzent6 8 4 8" xfId="16828"/>
    <cellStyle name="20 % - Akzent6 8 4 9" xfId="16829"/>
    <cellStyle name="20 % - Akzent6 9" xfId="16830"/>
    <cellStyle name="20 % - Akzent6 9 2" xfId="16831"/>
    <cellStyle name="20 % - Akzent6 9 2 10" xfId="16832"/>
    <cellStyle name="20 % - Akzent6 9 2 2" xfId="16833"/>
    <cellStyle name="20 % - Akzent6 9 2 2 2" xfId="16834"/>
    <cellStyle name="20 % - Akzent6 9 2 2 2 2" xfId="16835"/>
    <cellStyle name="20 % - Akzent6 9 2 2 2 2 2" xfId="16836"/>
    <cellStyle name="20 % - Akzent6 9 2 2 2 2 2 2" xfId="16837"/>
    <cellStyle name="20 % - Akzent6 9 2 2 2 2 2 3" xfId="16838"/>
    <cellStyle name="20 % - Akzent6 9 2 2 2 2 2 4" xfId="16839"/>
    <cellStyle name="20 % - Akzent6 9 2 2 2 2 2 5" xfId="16840"/>
    <cellStyle name="20 % - Akzent6 9 2 2 2 2 3" xfId="16841"/>
    <cellStyle name="20 % - Akzent6 9 2 2 2 2 4" xfId="16842"/>
    <cellStyle name="20 % - Akzent6 9 2 2 2 2 5" xfId="16843"/>
    <cellStyle name="20 % - Akzent6 9 2 2 2 2 6" xfId="16844"/>
    <cellStyle name="20 % - Akzent6 9 2 2 2 3" xfId="16845"/>
    <cellStyle name="20 % - Akzent6 9 2 2 2 3 2" xfId="16846"/>
    <cellStyle name="20 % - Akzent6 9 2 2 2 3 3" xfId="16847"/>
    <cellStyle name="20 % - Akzent6 9 2 2 2 3 4" xfId="16848"/>
    <cellStyle name="20 % - Akzent6 9 2 2 2 3 5" xfId="16849"/>
    <cellStyle name="20 % - Akzent6 9 2 2 2 4" xfId="16850"/>
    <cellStyle name="20 % - Akzent6 9 2 2 2 4 2" xfId="16851"/>
    <cellStyle name="20 % - Akzent6 9 2 2 2 4 3" xfId="16852"/>
    <cellStyle name="20 % - Akzent6 9 2 2 2 4 4" xfId="16853"/>
    <cellStyle name="20 % - Akzent6 9 2 2 2 4 5" xfId="16854"/>
    <cellStyle name="20 % - Akzent6 9 2 2 2 5" xfId="16855"/>
    <cellStyle name="20 % - Akzent6 9 2 2 2 6" xfId="16856"/>
    <cellStyle name="20 % - Akzent6 9 2 2 2 7" xfId="16857"/>
    <cellStyle name="20 % - Akzent6 9 2 2 2 8" xfId="16858"/>
    <cellStyle name="20 % - Akzent6 9 2 2 3" xfId="16859"/>
    <cellStyle name="20 % - Akzent6 9 2 2 3 2" xfId="16860"/>
    <cellStyle name="20 % - Akzent6 9 2 2 3 2 2" xfId="16861"/>
    <cellStyle name="20 % - Akzent6 9 2 2 3 2 3" xfId="16862"/>
    <cellStyle name="20 % - Akzent6 9 2 2 3 2 4" xfId="16863"/>
    <cellStyle name="20 % - Akzent6 9 2 2 3 2 5" xfId="16864"/>
    <cellStyle name="20 % - Akzent6 9 2 2 3 3" xfId="16865"/>
    <cellStyle name="20 % - Akzent6 9 2 2 3 4" xfId="16866"/>
    <cellStyle name="20 % - Akzent6 9 2 2 3 5" xfId="16867"/>
    <cellStyle name="20 % - Akzent6 9 2 2 3 6" xfId="16868"/>
    <cellStyle name="20 % - Akzent6 9 2 2 4" xfId="16869"/>
    <cellStyle name="20 % - Akzent6 9 2 2 4 2" xfId="16870"/>
    <cellStyle name="20 % - Akzent6 9 2 2 4 3" xfId="16871"/>
    <cellStyle name="20 % - Akzent6 9 2 2 4 4" xfId="16872"/>
    <cellStyle name="20 % - Akzent6 9 2 2 4 5" xfId="16873"/>
    <cellStyle name="20 % - Akzent6 9 2 2 5" xfId="16874"/>
    <cellStyle name="20 % - Akzent6 9 2 2 5 2" xfId="16875"/>
    <cellStyle name="20 % - Akzent6 9 2 2 5 3" xfId="16876"/>
    <cellStyle name="20 % - Akzent6 9 2 2 5 4" xfId="16877"/>
    <cellStyle name="20 % - Akzent6 9 2 2 5 5" xfId="16878"/>
    <cellStyle name="20 % - Akzent6 9 2 2 6" xfId="16879"/>
    <cellStyle name="20 % - Akzent6 9 2 2 7" xfId="16880"/>
    <cellStyle name="20 % - Akzent6 9 2 2 8" xfId="16881"/>
    <cellStyle name="20 % - Akzent6 9 2 2 9" xfId="16882"/>
    <cellStyle name="20 % - Akzent6 9 2 3" xfId="16883"/>
    <cellStyle name="20 % - Akzent6 9 2 3 2" xfId="16884"/>
    <cellStyle name="20 % - Akzent6 9 2 3 2 2" xfId="16885"/>
    <cellStyle name="20 % - Akzent6 9 2 3 2 2 2" xfId="16886"/>
    <cellStyle name="20 % - Akzent6 9 2 3 2 2 3" xfId="16887"/>
    <cellStyle name="20 % - Akzent6 9 2 3 2 2 4" xfId="16888"/>
    <cellStyle name="20 % - Akzent6 9 2 3 2 2 5" xfId="16889"/>
    <cellStyle name="20 % - Akzent6 9 2 3 2 3" xfId="16890"/>
    <cellStyle name="20 % - Akzent6 9 2 3 2 4" xfId="16891"/>
    <cellStyle name="20 % - Akzent6 9 2 3 2 5" xfId="16892"/>
    <cellStyle name="20 % - Akzent6 9 2 3 2 6" xfId="16893"/>
    <cellStyle name="20 % - Akzent6 9 2 3 3" xfId="16894"/>
    <cellStyle name="20 % - Akzent6 9 2 3 3 2" xfId="16895"/>
    <cellStyle name="20 % - Akzent6 9 2 3 3 3" xfId="16896"/>
    <cellStyle name="20 % - Akzent6 9 2 3 3 4" xfId="16897"/>
    <cellStyle name="20 % - Akzent6 9 2 3 3 5" xfId="16898"/>
    <cellStyle name="20 % - Akzent6 9 2 3 4" xfId="16899"/>
    <cellStyle name="20 % - Akzent6 9 2 3 4 2" xfId="16900"/>
    <cellStyle name="20 % - Akzent6 9 2 3 4 3" xfId="16901"/>
    <cellStyle name="20 % - Akzent6 9 2 3 4 4" xfId="16902"/>
    <cellStyle name="20 % - Akzent6 9 2 3 4 5" xfId="16903"/>
    <cellStyle name="20 % - Akzent6 9 2 3 5" xfId="16904"/>
    <cellStyle name="20 % - Akzent6 9 2 3 6" xfId="16905"/>
    <cellStyle name="20 % - Akzent6 9 2 3 7" xfId="16906"/>
    <cellStyle name="20 % - Akzent6 9 2 3 8" xfId="16907"/>
    <cellStyle name="20 % - Akzent6 9 2 4" xfId="16908"/>
    <cellStyle name="20 % - Akzent6 9 2 4 2" xfId="16909"/>
    <cellStyle name="20 % - Akzent6 9 2 4 2 2" xfId="16910"/>
    <cellStyle name="20 % - Akzent6 9 2 4 2 3" xfId="16911"/>
    <cellStyle name="20 % - Akzent6 9 2 4 2 4" xfId="16912"/>
    <cellStyle name="20 % - Akzent6 9 2 4 2 5" xfId="16913"/>
    <cellStyle name="20 % - Akzent6 9 2 4 3" xfId="16914"/>
    <cellStyle name="20 % - Akzent6 9 2 4 4" xfId="16915"/>
    <cellStyle name="20 % - Akzent6 9 2 4 5" xfId="16916"/>
    <cellStyle name="20 % - Akzent6 9 2 4 6" xfId="16917"/>
    <cellStyle name="20 % - Akzent6 9 2 5" xfId="16918"/>
    <cellStyle name="20 % - Akzent6 9 2 5 2" xfId="16919"/>
    <cellStyle name="20 % - Akzent6 9 2 5 3" xfId="16920"/>
    <cellStyle name="20 % - Akzent6 9 2 5 4" xfId="16921"/>
    <cellStyle name="20 % - Akzent6 9 2 5 5" xfId="16922"/>
    <cellStyle name="20 % - Akzent6 9 2 6" xfId="16923"/>
    <cellStyle name="20 % - Akzent6 9 2 6 2" xfId="16924"/>
    <cellStyle name="20 % - Akzent6 9 2 6 3" xfId="16925"/>
    <cellStyle name="20 % - Akzent6 9 2 6 4" xfId="16926"/>
    <cellStyle name="20 % - Akzent6 9 2 6 5" xfId="16927"/>
    <cellStyle name="20 % - Akzent6 9 2 7" xfId="16928"/>
    <cellStyle name="20 % - Akzent6 9 2 8" xfId="16929"/>
    <cellStyle name="20 % - Akzent6 9 2 9" xfId="16930"/>
    <cellStyle name="20 % - Akzent6 9 3" xfId="16931"/>
    <cellStyle name="20 % - Akzent6 9 3 2" xfId="16932"/>
    <cellStyle name="20 % - Akzent6 9 3 2 2" xfId="16933"/>
    <cellStyle name="20 % - Akzent6 9 3 2 2 2" xfId="16934"/>
    <cellStyle name="20 % - Akzent6 9 3 2 2 2 2" xfId="16935"/>
    <cellStyle name="20 % - Akzent6 9 3 2 2 2 3" xfId="16936"/>
    <cellStyle name="20 % - Akzent6 9 3 2 2 2 4" xfId="16937"/>
    <cellStyle name="20 % - Akzent6 9 3 2 2 2 5" xfId="16938"/>
    <cellStyle name="20 % - Akzent6 9 3 2 2 3" xfId="16939"/>
    <cellStyle name="20 % - Akzent6 9 3 2 2 4" xfId="16940"/>
    <cellStyle name="20 % - Akzent6 9 3 2 2 5" xfId="16941"/>
    <cellStyle name="20 % - Akzent6 9 3 2 2 6" xfId="16942"/>
    <cellStyle name="20 % - Akzent6 9 3 2 3" xfId="16943"/>
    <cellStyle name="20 % - Akzent6 9 3 2 3 2" xfId="16944"/>
    <cellStyle name="20 % - Akzent6 9 3 2 3 3" xfId="16945"/>
    <cellStyle name="20 % - Akzent6 9 3 2 3 4" xfId="16946"/>
    <cellStyle name="20 % - Akzent6 9 3 2 3 5" xfId="16947"/>
    <cellStyle name="20 % - Akzent6 9 3 2 4" xfId="16948"/>
    <cellStyle name="20 % - Akzent6 9 3 2 4 2" xfId="16949"/>
    <cellStyle name="20 % - Akzent6 9 3 2 4 3" xfId="16950"/>
    <cellStyle name="20 % - Akzent6 9 3 2 4 4" xfId="16951"/>
    <cellStyle name="20 % - Akzent6 9 3 2 4 5" xfId="16952"/>
    <cellStyle name="20 % - Akzent6 9 3 2 5" xfId="16953"/>
    <cellStyle name="20 % - Akzent6 9 3 2 6" xfId="16954"/>
    <cellStyle name="20 % - Akzent6 9 3 2 7" xfId="16955"/>
    <cellStyle name="20 % - Akzent6 9 3 2 8" xfId="16956"/>
    <cellStyle name="20 % - Akzent6 9 3 3" xfId="16957"/>
    <cellStyle name="20 % - Akzent6 9 3 3 2" xfId="16958"/>
    <cellStyle name="20 % - Akzent6 9 3 3 2 2" xfId="16959"/>
    <cellStyle name="20 % - Akzent6 9 3 3 2 3" xfId="16960"/>
    <cellStyle name="20 % - Akzent6 9 3 3 2 4" xfId="16961"/>
    <cellStyle name="20 % - Akzent6 9 3 3 2 5" xfId="16962"/>
    <cellStyle name="20 % - Akzent6 9 3 3 3" xfId="16963"/>
    <cellStyle name="20 % - Akzent6 9 3 3 4" xfId="16964"/>
    <cellStyle name="20 % - Akzent6 9 3 3 5" xfId="16965"/>
    <cellStyle name="20 % - Akzent6 9 3 3 6" xfId="16966"/>
    <cellStyle name="20 % - Akzent6 9 3 4" xfId="16967"/>
    <cellStyle name="20 % - Akzent6 9 3 4 2" xfId="16968"/>
    <cellStyle name="20 % - Akzent6 9 3 4 3" xfId="16969"/>
    <cellStyle name="20 % - Akzent6 9 3 4 4" xfId="16970"/>
    <cellStyle name="20 % - Akzent6 9 3 4 5" xfId="16971"/>
    <cellStyle name="20 % - Akzent6 9 3 5" xfId="16972"/>
    <cellStyle name="20 % - Akzent6 9 3 5 2" xfId="16973"/>
    <cellStyle name="20 % - Akzent6 9 3 5 3" xfId="16974"/>
    <cellStyle name="20 % - Akzent6 9 3 5 4" xfId="16975"/>
    <cellStyle name="20 % - Akzent6 9 3 5 5" xfId="16976"/>
    <cellStyle name="20 % - Akzent6 9 3 6" xfId="16977"/>
    <cellStyle name="20 % - Akzent6 9 3 7" xfId="16978"/>
    <cellStyle name="20 % - Akzent6 9 3 8" xfId="16979"/>
    <cellStyle name="20 % - Akzent6 9 3 9" xfId="16980"/>
    <cellStyle name="20 % - Akzent6 9 4" xfId="16981"/>
    <cellStyle name="20 % - Akzent6 9 4 2" xfId="16982"/>
    <cellStyle name="20 % - Akzent6 9 4 2 2" xfId="16983"/>
    <cellStyle name="20 % - Akzent6 9 4 2 2 2" xfId="16984"/>
    <cellStyle name="20 % - Akzent6 9 4 2 2 2 2" xfId="16985"/>
    <cellStyle name="20 % - Akzent6 9 4 2 2 2 3" xfId="16986"/>
    <cellStyle name="20 % - Akzent6 9 4 2 2 2 4" xfId="16987"/>
    <cellStyle name="20 % - Akzent6 9 4 2 2 2 5" xfId="16988"/>
    <cellStyle name="20 % - Akzent6 9 4 2 2 3" xfId="16989"/>
    <cellStyle name="20 % - Akzent6 9 4 2 2 4" xfId="16990"/>
    <cellStyle name="20 % - Akzent6 9 4 2 2 5" xfId="16991"/>
    <cellStyle name="20 % - Akzent6 9 4 2 2 6" xfId="16992"/>
    <cellStyle name="20 % - Akzent6 9 4 2 3" xfId="16993"/>
    <cellStyle name="20 % - Akzent6 9 4 2 3 2" xfId="16994"/>
    <cellStyle name="20 % - Akzent6 9 4 2 3 3" xfId="16995"/>
    <cellStyle name="20 % - Akzent6 9 4 2 3 4" xfId="16996"/>
    <cellStyle name="20 % - Akzent6 9 4 2 3 5" xfId="16997"/>
    <cellStyle name="20 % - Akzent6 9 4 2 4" xfId="16998"/>
    <cellStyle name="20 % - Akzent6 9 4 2 4 2" xfId="16999"/>
    <cellStyle name="20 % - Akzent6 9 4 2 4 3" xfId="17000"/>
    <cellStyle name="20 % - Akzent6 9 4 2 4 4" xfId="17001"/>
    <cellStyle name="20 % - Akzent6 9 4 2 4 5" xfId="17002"/>
    <cellStyle name="20 % - Akzent6 9 4 2 5" xfId="17003"/>
    <cellStyle name="20 % - Akzent6 9 4 2 6" xfId="17004"/>
    <cellStyle name="20 % - Akzent6 9 4 2 7" xfId="17005"/>
    <cellStyle name="20 % - Akzent6 9 4 2 8" xfId="17006"/>
    <cellStyle name="20 % - Akzent6 9 4 3" xfId="17007"/>
    <cellStyle name="20 % - Akzent6 9 4 3 2" xfId="17008"/>
    <cellStyle name="20 % - Akzent6 9 4 3 2 2" xfId="17009"/>
    <cellStyle name="20 % - Akzent6 9 4 3 2 3" xfId="17010"/>
    <cellStyle name="20 % - Akzent6 9 4 3 2 4" xfId="17011"/>
    <cellStyle name="20 % - Akzent6 9 4 3 2 5" xfId="17012"/>
    <cellStyle name="20 % - Akzent6 9 4 3 3" xfId="17013"/>
    <cellStyle name="20 % - Akzent6 9 4 3 4" xfId="17014"/>
    <cellStyle name="20 % - Akzent6 9 4 3 5" xfId="17015"/>
    <cellStyle name="20 % - Akzent6 9 4 3 6" xfId="17016"/>
    <cellStyle name="20 % - Akzent6 9 4 4" xfId="17017"/>
    <cellStyle name="20 % - Akzent6 9 4 4 2" xfId="17018"/>
    <cellStyle name="20 % - Akzent6 9 4 4 3" xfId="17019"/>
    <cellStyle name="20 % - Akzent6 9 4 4 4" xfId="17020"/>
    <cellStyle name="20 % - Akzent6 9 4 4 5" xfId="17021"/>
    <cellStyle name="20 % - Akzent6 9 4 5" xfId="17022"/>
    <cellStyle name="20 % - Akzent6 9 4 5 2" xfId="17023"/>
    <cellStyle name="20 % - Akzent6 9 4 5 3" xfId="17024"/>
    <cellStyle name="20 % - Akzent6 9 4 5 4" xfId="17025"/>
    <cellStyle name="20 % - Akzent6 9 4 5 5" xfId="17026"/>
    <cellStyle name="20 % - Akzent6 9 4 6" xfId="17027"/>
    <cellStyle name="20 % - Akzent6 9 4 7" xfId="17028"/>
    <cellStyle name="20 % - Akzent6 9 4 8" xfId="17029"/>
    <cellStyle name="20 % - Akzent6 9 4 9" xfId="17030"/>
    <cellStyle name="40 % - Akzent1 10" xfId="17031"/>
    <cellStyle name="40 % - Akzent1 10 2" xfId="17032"/>
    <cellStyle name="40 % - Akzent1 10 2 2" xfId="17033"/>
    <cellStyle name="40 % - Akzent1 10 2 2 2" xfId="17034"/>
    <cellStyle name="40 % - Akzent1 10 2 2 2 2" xfId="17035"/>
    <cellStyle name="40 % - Akzent1 10 2 2 2 2 2" xfId="17036"/>
    <cellStyle name="40 % - Akzent1 10 2 2 2 2 3" xfId="17037"/>
    <cellStyle name="40 % - Akzent1 10 2 2 2 2 4" xfId="17038"/>
    <cellStyle name="40 % - Akzent1 10 2 2 2 2 5" xfId="17039"/>
    <cellStyle name="40 % - Akzent1 10 2 2 2 3" xfId="17040"/>
    <cellStyle name="40 % - Akzent1 10 2 2 2 4" xfId="17041"/>
    <cellStyle name="40 % - Akzent1 10 2 2 2 5" xfId="17042"/>
    <cellStyle name="40 % - Akzent1 10 2 2 2 6" xfId="17043"/>
    <cellStyle name="40 % - Akzent1 10 2 2 3" xfId="17044"/>
    <cellStyle name="40 % - Akzent1 10 2 2 3 2" xfId="17045"/>
    <cellStyle name="40 % - Akzent1 10 2 2 3 3" xfId="17046"/>
    <cellStyle name="40 % - Akzent1 10 2 2 3 4" xfId="17047"/>
    <cellStyle name="40 % - Akzent1 10 2 2 3 5" xfId="17048"/>
    <cellStyle name="40 % - Akzent1 10 2 2 4" xfId="17049"/>
    <cellStyle name="40 % - Akzent1 10 2 2 4 2" xfId="17050"/>
    <cellStyle name="40 % - Akzent1 10 2 2 4 3" xfId="17051"/>
    <cellStyle name="40 % - Akzent1 10 2 2 4 4" xfId="17052"/>
    <cellStyle name="40 % - Akzent1 10 2 2 4 5" xfId="17053"/>
    <cellStyle name="40 % - Akzent1 10 2 2 5" xfId="17054"/>
    <cellStyle name="40 % - Akzent1 10 2 2 6" xfId="17055"/>
    <cellStyle name="40 % - Akzent1 10 2 2 7" xfId="17056"/>
    <cellStyle name="40 % - Akzent1 10 2 2 8" xfId="17057"/>
    <cellStyle name="40 % - Akzent1 10 2 3" xfId="17058"/>
    <cellStyle name="40 % - Akzent1 10 2 3 2" xfId="17059"/>
    <cellStyle name="40 % - Akzent1 10 2 3 2 2" xfId="17060"/>
    <cellStyle name="40 % - Akzent1 10 2 3 2 3" xfId="17061"/>
    <cellStyle name="40 % - Akzent1 10 2 3 2 4" xfId="17062"/>
    <cellStyle name="40 % - Akzent1 10 2 3 2 5" xfId="17063"/>
    <cellStyle name="40 % - Akzent1 10 2 3 3" xfId="17064"/>
    <cellStyle name="40 % - Akzent1 10 2 3 4" xfId="17065"/>
    <cellStyle name="40 % - Akzent1 10 2 3 5" xfId="17066"/>
    <cellStyle name="40 % - Akzent1 10 2 3 6" xfId="17067"/>
    <cellStyle name="40 % - Akzent1 10 2 4" xfId="17068"/>
    <cellStyle name="40 % - Akzent1 10 2 4 2" xfId="17069"/>
    <cellStyle name="40 % - Akzent1 10 2 4 3" xfId="17070"/>
    <cellStyle name="40 % - Akzent1 10 2 4 4" xfId="17071"/>
    <cellStyle name="40 % - Akzent1 10 2 4 5" xfId="17072"/>
    <cellStyle name="40 % - Akzent1 10 2 5" xfId="17073"/>
    <cellStyle name="40 % - Akzent1 10 2 5 2" xfId="17074"/>
    <cellStyle name="40 % - Akzent1 10 2 5 3" xfId="17075"/>
    <cellStyle name="40 % - Akzent1 10 2 5 4" xfId="17076"/>
    <cellStyle name="40 % - Akzent1 10 2 5 5" xfId="17077"/>
    <cellStyle name="40 % - Akzent1 10 2 6" xfId="17078"/>
    <cellStyle name="40 % - Akzent1 10 2 7" xfId="17079"/>
    <cellStyle name="40 % - Akzent1 10 2 8" xfId="17080"/>
    <cellStyle name="40 % - Akzent1 10 2 9" xfId="17081"/>
    <cellStyle name="40 % - Akzent1 10 3" xfId="17082"/>
    <cellStyle name="40 % - Akzent1 10 3 2" xfId="17083"/>
    <cellStyle name="40 % - Akzent1 10 3 2 2" xfId="17084"/>
    <cellStyle name="40 % - Akzent1 10 3 2 2 2" xfId="17085"/>
    <cellStyle name="40 % - Akzent1 10 3 2 2 2 2" xfId="17086"/>
    <cellStyle name="40 % - Akzent1 10 3 2 2 2 3" xfId="17087"/>
    <cellStyle name="40 % - Akzent1 10 3 2 2 2 4" xfId="17088"/>
    <cellStyle name="40 % - Akzent1 10 3 2 2 2 5" xfId="17089"/>
    <cellStyle name="40 % - Akzent1 10 3 2 2 3" xfId="17090"/>
    <cellStyle name="40 % - Akzent1 10 3 2 2 4" xfId="17091"/>
    <cellStyle name="40 % - Akzent1 10 3 2 2 5" xfId="17092"/>
    <cellStyle name="40 % - Akzent1 10 3 2 2 6" xfId="17093"/>
    <cellStyle name="40 % - Akzent1 10 3 2 3" xfId="17094"/>
    <cellStyle name="40 % - Akzent1 10 3 2 3 2" xfId="17095"/>
    <cellStyle name="40 % - Akzent1 10 3 2 3 3" xfId="17096"/>
    <cellStyle name="40 % - Akzent1 10 3 2 3 4" xfId="17097"/>
    <cellStyle name="40 % - Akzent1 10 3 2 3 5" xfId="17098"/>
    <cellStyle name="40 % - Akzent1 10 3 2 4" xfId="17099"/>
    <cellStyle name="40 % - Akzent1 10 3 2 4 2" xfId="17100"/>
    <cellStyle name="40 % - Akzent1 10 3 2 4 3" xfId="17101"/>
    <cellStyle name="40 % - Akzent1 10 3 2 4 4" xfId="17102"/>
    <cellStyle name="40 % - Akzent1 10 3 2 4 5" xfId="17103"/>
    <cellStyle name="40 % - Akzent1 10 3 2 5" xfId="17104"/>
    <cellStyle name="40 % - Akzent1 10 3 2 6" xfId="17105"/>
    <cellStyle name="40 % - Akzent1 10 3 2 7" xfId="17106"/>
    <cellStyle name="40 % - Akzent1 10 3 2 8" xfId="17107"/>
    <cellStyle name="40 % - Akzent1 10 3 3" xfId="17108"/>
    <cellStyle name="40 % - Akzent1 10 3 3 2" xfId="17109"/>
    <cellStyle name="40 % - Akzent1 10 3 3 2 2" xfId="17110"/>
    <cellStyle name="40 % - Akzent1 10 3 3 2 3" xfId="17111"/>
    <cellStyle name="40 % - Akzent1 10 3 3 2 4" xfId="17112"/>
    <cellStyle name="40 % - Akzent1 10 3 3 2 5" xfId="17113"/>
    <cellStyle name="40 % - Akzent1 10 3 3 3" xfId="17114"/>
    <cellStyle name="40 % - Akzent1 10 3 3 4" xfId="17115"/>
    <cellStyle name="40 % - Akzent1 10 3 3 5" xfId="17116"/>
    <cellStyle name="40 % - Akzent1 10 3 3 6" xfId="17117"/>
    <cellStyle name="40 % - Akzent1 10 3 4" xfId="17118"/>
    <cellStyle name="40 % - Akzent1 10 3 4 2" xfId="17119"/>
    <cellStyle name="40 % - Akzent1 10 3 4 3" xfId="17120"/>
    <cellStyle name="40 % - Akzent1 10 3 4 4" xfId="17121"/>
    <cellStyle name="40 % - Akzent1 10 3 4 5" xfId="17122"/>
    <cellStyle name="40 % - Akzent1 10 3 5" xfId="17123"/>
    <cellStyle name="40 % - Akzent1 10 3 5 2" xfId="17124"/>
    <cellStyle name="40 % - Akzent1 10 3 5 3" xfId="17125"/>
    <cellStyle name="40 % - Akzent1 10 3 5 4" xfId="17126"/>
    <cellStyle name="40 % - Akzent1 10 3 5 5" xfId="17127"/>
    <cellStyle name="40 % - Akzent1 10 3 6" xfId="17128"/>
    <cellStyle name="40 % - Akzent1 10 3 7" xfId="17129"/>
    <cellStyle name="40 % - Akzent1 10 3 8" xfId="17130"/>
    <cellStyle name="40 % - Akzent1 10 3 9" xfId="17131"/>
    <cellStyle name="40 % - Akzent1 11" xfId="17132"/>
    <cellStyle name="40 % - Akzent1 11 10" xfId="17133"/>
    <cellStyle name="40 % - Akzent1 11 2" xfId="17134"/>
    <cellStyle name="40 % - Akzent1 11 2 2" xfId="17135"/>
    <cellStyle name="40 % - Akzent1 11 2 2 2" xfId="17136"/>
    <cellStyle name="40 % - Akzent1 11 2 2 2 2" xfId="17137"/>
    <cellStyle name="40 % - Akzent1 11 2 2 2 2 2" xfId="17138"/>
    <cellStyle name="40 % - Akzent1 11 2 2 2 2 3" xfId="17139"/>
    <cellStyle name="40 % - Akzent1 11 2 2 2 2 4" xfId="17140"/>
    <cellStyle name="40 % - Akzent1 11 2 2 2 2 5" xfId="17141"/>
    <cellStyle name="40 % - Akzent1 11 2 2 2 3" xfId="17142"/>
    <cellStyle name="40 % - Akzent1 11 2 2 2 4" xfId="17143"/>
    <cellStyle name="40 % - Akzent1 11 2 2 2 5" xfId="17144"/>
    <cellStyle name="40 % - Akzent1 11 2 2 2 6" xfId="17145"/>
    <cellStyle name="40 % - Akzent1 11 2 2 3" xfId="17146"/>
    <cellStyle name="40 % - Akzent1 11 2 2 3 2" xfId="17147"/>
    <cellStyle name="40 % - Akzent1 11 2 2 3 3" xfId="17148"/>
    <cellStyle name="40 % - Akzent1 11 2 2 3 4" xfId="17149"/>
    <cellStyle name="40 % - Akzent1 11 2 2 3 5" xfId="17150"/>
    <cellStyle name="40 % - Akzent1 11 2 2 4" xfId="17151"/>
    <cellStyle name="40 % - Akzent1 11 2 2 4 2" xfId="17152"/>
    <cellStyle name="40 % - Akzent1 11 2 2 4 3" xfId="17153"/>
    <cellStyle name="40 % - Akzent1 11 2 2 4 4" xfId="17154"/>
    <cellStyle name="40 % - Akzent1 11 2 2 4 5" xfId="17155"/>
    <cellStyle name="40 % - Akzent1 11 2 2 5" xfId="17156"/>
    <cellStyle name="40 % - Akzent1 11 2 2 6" xfId="17157"/>
    <cellStyle name="40 % - Akzent1 11 2 2 7" xfId="17158"/>
    <cellStyle name="40 % - Akzent1 11 2 2 8" xfId="17159"/>
    <cellStyle name="40 % - Akzent1 11 2 3" xfId="17160"/>
    <cellStyle name="40 % - Akzent1 11 2 3 2" xfId="17161"/>
    <cellStyle name="40 % - Akzent1 11 2 3 2 2" xfId="17162"/>
    <cellStyle name="40 % - Akzent1 11 2 3 2 3" xfId="17163"/>
    <cellStyle name="40 % - Akzent1 11 2 3 2 4" xfId="17164"/>
    <cellStyle name="40 % - Akzent1 11 2 3 2 5" xfId="17165"/>
    <cellStyle name="40 % - Akzent1 11 2 3 3" xfId="17166"/>
    <cellStyle name="40 % - Akzent1 11 2 3 4" xfId="17167"/>
    <cellStyle name="40 % - Akzent1 11 2 3 5" xfId="17168"/>
    <cellStyle name="40 % - Akzent1 11 2 3 6" xfId="17169"/>
    <cellStyle name="40 % - Akzent1 11 2 4" xfId="17170"/>
    <cellStyle name="40 % - Akzent1 11 2 4 2" xfId="17171"/>
    <cellStyle name="40 % - Akzent1 11 2 4 3" xfId="17172"/>
    <cellStyle name="40 % - Akzent1 11 2 4 4" xfId="17173"/>
    <cellStyle name="40 % - Akzent1 11 2 4 5" xfId="17174"/>
    <cellStyle name="40 % - Akzent1 11 2 5" xfId="17175"/>
    <cellStyle name="40 % - Akzent1 11 2 5 2" xfId="17176"/>
    <cellStyle name="40 % - Akzent1 11 2 5 3" xfId="17177"/>
    <cellStyle name="40 % - Akzent1 11 2 5 4" xfId="17178"/>
    <cellStyle name="40 % - Akzent1 11 2 5 5" xfId="17179"/>
    <cellStyle name="40 % - Akzent1 11 2 6" xfId="17180"/>
    <cellStyle name="40 % - Akzent1 11 2 7" xfId="17181"/>
    <cellStyle name="40 % - Akzent1 11 2 8" xfId="17182"/>
    <cellStyle name="40 % - Akzent1 11 2 9" xfId="17183"/>
    <cellStyle name="40 % - Akzent1 11 3" xfId="17184"/>
    <cellStyle name="40 % - Akzent1 11 3 2" xfId="17185"/>
    <cellStyle name="40 % - Akzent1 11 3 2 2" xfId="17186"/>
    <cellStyle name="40 % - Akzent1 11 3 2 2 2" xfId="17187"/>
    <cellStyle name="40 % - Akzent1 11 3 2 2 3" xfId="17188"/>
    <cellStyle name="40 % - Akzent1 11 3 2 2 4" xfId="17189"/>
    <cellStyle name="40 % - Akzent1 11 3 2 2 5" xfId="17190"/>
    <cellStyle name="40 % - Akzent1 11 3 2 3" xfId="17191"/>
    <cellStyle name="40 % - Akzent1 11 3 2 4" xfId="17192"/>
    <cellStyle name="40 % - Akzent1 11 3 2 5" xfId="17193"/>
    <cellStyle name="40 % - Akzent1 11 3 2 6" xfId="17194"/>
    <cellStyle name="40 % - Akzent1 11 3 3" xfId="17195"/>
    <cellStyle name="40 % - Akzent1 11 3 3 2" xfId="17196"/>
    <cellStyle name="40 % - Akzent1 11 3 3 3" xfId="17197"/>
    <cellStyle name="40 % - Akzent1 11 3 3 4" xfId="17198"/>
    <cellStyle name="40 % - Akzent1 11 3 3 5" xfId="17199"/>
    <cellStyle name="40 % - Akzent1 11 3 4" xfId="17200"/>
    <cellStyle name="40 % - Akzent1 11 3 4 2" xfId="17201"/>
    <cellStyle name="40 % - Akzent1 11 3 4 3" xfId="17202"/>
    <cellStyle name="40 % - Akzent1 11 3 4 4" xfId="17203"/>
    <cellStyle name="40 % - Akzent1 11 3 4 5" xfId="17204"/>
    <cellStyle name="40 % - Akzent1 11 3 5" xfId="17205"/>
    <cellStyle name="40 % - Akzent1 11 3 6" xfId="17206"/>
    <cellStyle name="40 % - Akzent1 11 3 7" xfId="17207"/>
    <cellStyle name="40 % - Akzent1 11 3 8" xfId="17208"/>
    <cellStyle name="40 % - Akzent1 11 4" xfId="17209"/>
    <cellStyle name="40 % - Akzent1 11 4 2" xfId="17210"/>
    <cellStyle name="40 % - Akzent1 11 4 2 2" xfId="17211"/>
    <cellStyle name="40 % - Akzent1 11 4 2 3" xfId="17212"/>
    <cellStyle name="40 % - Akzent1 11 4 2 4" xfId="17213"/>
    <cellStyle name="40 % - Akzent1 11 4 2 5" xfId="17214"/>
    <cellStyle name="40 % - Akzent1 11 4 3" xfId="17215"/>
    <cellStyle name="40 % - Akzent1 11 4 4" xfId="17216"/>
    <cellStyle name="40 % - Akzent1 11 4 5" xfId="17217"/>
    <cellStyle name="40 % - Akzent1 11 4 6" xfId="17218"/>
    <cellStyle name="40 % - Akzent1 11 5" xfId="17219"/>
    <cellStyle name="40 % - Akzent1 11 5 2" xfId="17220"/>
    <cellStyle name="40 % - Akzent1 11 5 3" xfId="17221"/>
    <cellStyle name="40 % - Akzent1 11 5 4" xfId="17222"/>
    <cellStyle name="40 % - Akzent1 11 5 5" xfId="17223"/>
    <cellStyle name="40 % - Akzent1 11 6" xfId="17224"/>
    <cellStyle name="40 % - Akzent1 11 6 2" xfId="17225"/>
    <cellStyle name="40 % - Akzent1 11 6 3" xfId="17226"/>
    <cellStyle name="40 % - Akzent1 11 6 4" xfId="17227"/>
    <cellStyle name="40 % - Akzent1 11 6 5" xfId="17228"/>
    <cellStyle name="40 % - Akzent1 11 7" xfId="17229"/>
    <cellStyle name="40 % - Akzent1 11 8" xfId="17230"/>
    <cellStyle name="40 % - Akzent1 11 9" xfId="17231"/>
    <cellStyle name="40 % - Akzent1 12" xfId="17232"/>
    <cellStyle name="40 % - Akzent1 12 2" xfId="17233"/>
    <cellStyle name="40 % - Akzent1 12 2 2" xfId="17234"/>
    <cellStyle name="40 % - Akzent1 12 2 2 2" xfId="17235"/>
    <cellStyle name="40 % - Akzent1 12 2 2 2 2" xfId="17236"/>
    <cellStyle name="40 % - Akzent1 12 2 2 2 3" xfId="17237"/>
    <cellStyle name="40 % - Akzent1 12 2 2 2 4" xfId="17238"/>
    <cellStyle name="40 % - Akzent1 12 2 2 2 5" xfId="17239"/>
    <cellStyle name="40 % - Akzent1 12 2 2 3" xfId="17240"/>
    <cellStyle name="40 % - Akzent1 12 2 2 4" xfId="17241"/>
    <cellStyle name="40 % - Akzent1 12 2 2 5" xfId="17242"/>
    <cellStyle name="40 % - Akzent1 12 2 2 6" xfId="17243"/>
    <cellStyle name="40 % - Akzent1 12 2 3" xfId="17244"/>
    <cellStyle name="40 % - Akzent1 12 2 3 2" xfId="17245"/>
    <cellStyle name="40 % - Akzent1 12 2 3 3" xfId="17246"/>
    <cellStyle name="40 % - Akzent1 12 2 3 4" xfId="17247"/>
    <cellStyle name="40 % - Akzent1 12 2 3 5" xfId="17248"/>
    <cellStyle name="40 % - Akzent1 12 2 4" xfId="17249"/>
    <cellStyle name="40 % - Akzent1 12 2 4 2" xfId="17250"/>
    <cellStyle name="40 % - Akzent1 12 2 4 3" xfId="17251"/>
    <cellStyle name="40 % - Akzent1 12 2 4 4" xfId="17252"/>
    <cellStyle name="40 % - Akzent1 12 2 4 5" xfId="17253"/>
    <cellStyle name="40 % - Akzent1 12 2 5" xfId="17254"/>
    <cellStyle name="40 % - Akzent1 12 2 6" xfId="17255"/>
    <cellStyle name="40 % - Akzent1 12 2 7" xfId="17256"/>
    <cellStyle name="40 % - Akzent1 12 2 8" xfId="17257"/>
    <cellStyle name="40 % - Akzent1 12 3" xfId="17258"/>
    <cellStyle name="40 % - Akzent1 12 3 2" xfId="17259"/>
    <cellStyle name="40 % - Akzent1 12 3 2 2" xfId="17260"/>
    <cellStyle name="40 % - Akzent1 12 3 2 3" xfId="17261"/>
    <cellStyle name="40 % - Akzent1 12 3 2 4" xfId="17262"/>
    <cellStyle name="40 % - Akzent1 12 3 2 5" xfId="17263"/>
    <cellStyle name="40 % - Akzent1 12 3 3" xfId="17264"/>
    <cellStyle name="40 % - Akzent1 12 3 4" xfId="17265"/>
    <cellStyle name="40 % - Akzent1 12 3 5" xfId="17266"/>
    <cellStyle name="40 % - Akzent1 12 3 6" xfId="17267"/>
    <cellStyle name="40 % - Akzent1 12 4" xfId="17268"/>
    <cellStyle name="40 % - Akzent1 12 4 2" xfId="17269"/>
    <cellStyle name="40 % - Akzent1 12 4 3" xfId="17270"/>
    <cellStyle name="40 % - Akzent1 12 4 4" xfId="17271"/>
    <cellStyle name="40 % - Akzent1 12 4 5" xfId="17272"/>
    <cellStyle name="40 % - Akzent1 12 5" xfId="17273"/>
    <cellStyle name="40 % - Akzent1 12 5 2" xfId="17274"/>
    <cellStyle name="40 % - Akzent1 12 5 3" xfId="17275"/>
    <cellStyle name="40 % - Akzent1 12 5 4" xfId="17276"/>
    <cellStyle name="40 % - Akzent1 12 5 5" xfId="17277"/>
    <cellStyle name="40 % - Akzent1 12 6" xfId="17278"/>
    <cellStyle name="40 % - Akzent1 12 7" xfId="17279"/>
    <cellStyle name="40 % - Akzent1 12 8" xfId="17280"/>
    <cellStyle name="40 % - Akzent1 12 9" xfId="17281"/>
    <cellStyle name="40 % - Akzent1 2" xfId="17282"/>
    <cellStyle name="40 % - Akzent1 2 10" xfId="17283"/>
    <cellStyle name="40 % - Akzent1 2 11" xfId="17284"/>
    <cellStyle name="40 % - Akzent1 2 12" xfId="17285"/>
    <cellStyle name="40 % - Akzent1 2 13" xfId="17286"/>
    <cellStyle name="40 % - Akzent1 2 14" xfId="17287"/>
    <cellStyle name="40 % - Akzent1 2 2" xfId="17288"/>
    <cellStyle name="40 % - Akzent1 2 3" xfId="17289"/>
    <cellStyle name="40 % - Akzent1 2 3 2" xfId="17290"/>
    <cellStyle name="40 % - Akzent1 2 3 2 2" xfId="17291"/>
    <cellStyle name="40 % - Akzent1 2 3 2 2 2" xfId="17292"/>
    <cellStyle name="40 % - Akzent1 2 3 2 2 2 2" xfId="17293"/>
    <cellStyle name="40 % - Akzent1 2 3 2 2 2 3" xfId="17294"/>
    <cellStyle name="40 % - Akzent1 2 3 2 2 2 4" xfId="17295"/>
    <cellStyle name="40 % - Akzent1 2 3 2 2 2 5" xfId="17296"/>
    <cellStyle name="40 % - Akzent1 2 3 2 2 3" xfId="17297"/>
    <cellStyle name="40 % - Akzent1 2 3 2 2 4" xfId="17298"/>
    <cellStyle name="40 % - Akzent1 2 3 2 2 5" xfId="17299"/>
    <cellStyle name="40 % - Akzent1 2 3 2 2 6" xfId="17300"/>
    <cellStyle name="40 % - Akzent1 2 3 2 3" xfId="17301"/>
    <cellStyle name="40 % - Akzent1 2 3 2 3 2" xfId="17302"/>
    <cellStyle name="40 % - Akzent1 2 3 2 3 3" xfId="17303"/>
    <cellStyle name="40 % - Akzent1 2 3 2 3 4" xfId="17304"/>
    <cellStyle name="40 % - Akzent1 2 3 2 3 5" xfId="17305"/>
    <cellStyle name="40 % - Akzent1 2 3 2 4" xfId="17306"/>
    <cellStyle name="40 % - Akzent1 2 3 2 4 2" xfId="17307"/>
    <cellStyle name="40 % - Akzent1 2 3 2 4 3" xfId="17308"/>
    <cellStyle name="40 % - Akzent1 2 3 2 4 4" xfId="17309"/>
    <cellStyle name="40 % - Akzent1 2 3 2 4 5" xfId="17310"/>
    <cellStyle name="40 % - Akzent1 2 3 2 5" xfId="17311"/>
    <cellStyle name="40 % - Akzent1 2 3 2 6" xfId="17312"/>
    <cellStyle name="40 % - Akzent1 2 3 2 7" xfId="17313"/>
    <cellStyle name="40 % - Akzent1 2 3 2 8" xfId="17314"/>
    <cellStyle name="40 % - Akzent1 2 3 3" xfId="17315"/>
    <cellStyle name="40 % - Akzent1 2 3 3 2" xfId="17316"/>
    <cellStyle name="40 % - Akzent1 2 3 3 2 2" xfId="17317"/>
    <cellStyle name="40 % - Akzent1 2 3 3 2 3" xfId="17318"/>
    <cellStyle name="40 % - Akzent1 2 3 3 2 4" xfId="17319"/>
    <cellStyle name="40 % - Akzent1 2 3 3 2 5" xfId="17320"/>
    <cellStyle name="40 % - Akzent1 2 3 3 3" xfId="17321"/>
    <cellStyle name="40 % - Akzent1 2 3 3 4" xfId="17322"/>
    <cellStyle name="40 % - Akzent1 2 3 3 5" xfId="17323"/>
    <cellStyle name="40 % - Akzent1 2 3 3 6" xfId="17324"/>
    <cellStyle name="40 % - Akzent1 2 3 4" xfId="17325"/>
    <cellStyle name="40 % - Akzent1 2 3 4 2" xfId="17326"/>
    <cellStyle name="40 % - Akzent1 2 3 4 3" xfId="17327"/>
    <cellStyle name="40 % - Akzent1 2 3 4 4" xfId="17328"/>
    <cellStyle name="40 % - Akzent1 2 3 4 5" xfId="17329"/>
    <cellStyle name="40 % - Akzent1 2 3 5" xfId="17330"/>
    <cellStyle name="40 % - Akzent1 2 3 5 2" xfId="17331"/>
    <cellStyle name="40 % - Akzent1 2 3 5 3" xfId="17332"/>
    <cellStyle name="40 % - Akzent1 2 3 5 4" xfId="17333"/>
    <cellStyle name="40 % - Akzent1 2 3 5 5" xfId="17334"/>
    <cellStyle name="40 % - Akzent1 2 3 6" xfId="17335"/>
    <cellStyle name="40 % - Akzent1 2 3 7" xfId="17336"/>
    <cellStyle name="40 % - Akzent1 2 3 8" xfId="17337"/>
    <cellStyle name="40 % - Akzent1 2 3 9" xfId="17338"/>
    <cellStyle name="40 % - Akzent1 2 4" xfId="17339"/>
    <cellStyle name="40 % - Akzent1 2 4 2" xfId="17340"/>
    <cellStyle name="40 % - Akzent1 2 4 2 2" xfId="17341"/>
    <cellStyle name="40 % - Akzent1 2 4 2 2 2" xfId="17342"/>
    <cellStyle name="40 % - Akzent1 2 4 2 2 2 2" xfId="17343"/>
    <cellStyle name="40 % - Akzent1 2 4 2 2 2 3" xfId="17344"/>
    <cellStyle name="40 % - Akzent1 2 4 2 2 2 4" xfId="17345"/>
    <cellStyle name="40 % - Akzent1 2 4 2 2 2 5" xfId="17346"/>
    <cellStyle name="40 % - Akzent1 2 4 2 2 3" xfId="17347"/>
    <cellStyle name="40 % - Akzent1 2 4 2 2 4" xfId="17348"/>
    <cellStyle name="40 % - Akzent1 2 4 2 2 5" xfId="17349"/>
    <cellStyle name="40 % - Akzent1 2 4 2 2 6" xfId="17350"/>
    <cellStyle name="40 % - Akzent1 2 4 2 3" xfId="17351"/>
    <cellStyle name="40 % - Akzent1 2 4 2 3 2" xfId="17352"/>
    <cellStyle name="40 % - Akzent1 2 4 2 3 3" xfId="17353"/>
    <cellStyle name="40 % - Akzent1 2 4 2 3 4" xfId="17354"/>
    <cellStyle name="40 % - Akzent1 2 4 2 3 5" xfId="17355"/>
    <cellStyle name="40 % - Akzent1 2 4 2 4" xfId="17356"/>
    <cellStyle name="40 % - Akzent1 2 4 2 4 2" xfId="17357"/>
    <cellStyle name="40 % - Akzent1 2 4 2 4 3" xfId="17358"/>
    <cellStyle name="40 % - Akzent1 2 4 2 4 4" xfId="17359"/>
    <cellStyle name="40 % - Akzent1 2 4 2 4 5" xfId="17360"/>
    <cellStyle name="40 % - Akzent1 2 4 2 5" xfId="17361"/>
    <cellStyle name="40 % - Akzent1 2 4 2 6" xfId="17362"/>
    <cellStyle name="40 % - Akzent1 2 4 2 7" xfId="17363"/>
    <cellStyle name="40 % - Akzent1 2 4 2 8" xfId="17364"/>
    <cellStyle name="40 % - Akzent1 2 4 3" xfId="17365"/>
    <cellStyle name="40 % - Akzent1 2 4 3 2" xfId="17366"/>
    <cellStyle name="40 % - Akzent1 2 4 3 2 2" xfId="17367"/>
    <cellStyle name="40 % - Akzent1 2 4 3 2 3" xfId="17368"/>
    <cellStyle name="40 % - Akzent1 2 4 3 2 4" xfId="17369"/>
    <cellStyle name="40 % - Akzent1 2 4 3 2 5" xfId="17370"/>
    <cellStyle name="40 % - Akzent1 2 4 3 3" xfId="17371"/>
    <cellStyle name="40 % - Akzent1 2 4 3 4" xfId="17372"/>
    <cellStyle name="40 % - Akzent1 2 4 3 5" xfId="17373"/>
    <cellStyle name="40 % - Akzent1 2 4 3 6" xfId="17374"/>
    <cellStyle name="40 % - Akzent1 2 4 4" xfId="17375"/>
    <cellStyle name="40 % - Akzent1 2 4 4 2" xfId="17376"/>
    <cellStyle name="40 % - Akzent1 2 4 4 3" xfId="17377"/>
    <cellStyle name="40 % - Akzent1 2 4 4 4" xfId="17378"/>
    <cellStyle name="40 % - Akzent1 2 4 4 5" xfId="17379"/>
    <cellStyle name="40 % - Akzent1 2 4 5" xfId="17380"/>
    <cellStyle name="40 % - Akzent1 2 4 5 2" xfId="17381"/>
    <cellStyle name="40 % - Akzent1 2 4 5 3" xfId="17382"/>
    <cellStyle name="40 % - Akzent1 2 4 5 4" xfId="17383"/>
    <cellStyle name="40 % - Akzent1 2 4 5 5" xfId="17384"/>
    <cellStyle name="40 % - Akzent1 2 4 6" xfId="17385"/>
    <cellStyle name="40 % - Akzent1 2 4 7" xfId="17386"/>
    <cellStyle name="40 % - Akzent1 2 4 8" xfId="17387"/>
    <cellStyle name="40 % - Akzent1 2 4 9" xfId="17388"/>
    <cellStyle name="40 % - Akzent1 2 5" xfId="17389"/>
    <cellStyle name="40 % - Akzent1 2 5 2" xfId="17390"/>
    <cellStyle name="40 % - Akzent1 2 5 2 2" xfId="17391"/>
    <cellStyle name="40 % - Akzent1 2 5 2 2 2" xfId="17392"/>
    <cellStyle name="40 % - Akzent1 2 5 2 2 2 2" xfId="17393"/>
    <cellStyle name="40 % - Akzent1 2 5 2 2 2 3" xfId="17394"/>
    <cellStyle name="40 % - Akzent1 2 5 2 2 2 4" xfId="17395"/>
    <cellStyle name="40 % - Akzent1 2 5 2 2 2 5" xfId="17396"/>
    <cellStyle name="40 % - Akzent1 2 5 2 2 3" xfId="17397"/>
    <cellStyle name="40 % - Akzent1 2 5 2 2 4" xfId="17398"/>
    <cellStyle name="40 % - Akzent1 2 5 2 2 5" xfId="17399"/>
    <cellStyle name="40 % - Akzent1 2 5 2 2 6" xfId="17400"/>
    <cellStyle name="40 % - Akzent1 2 5 2 3" xfId="17401"/>
    <cellStyle name="40 % - Akzent1 2 5 2 3 2" xfId="17402"/>
    <cellStyle name="40 % - Akzent1 2 5 2 3 3" xfId="17403"/>
    <cellStyle name="40 % - Akzent1 2 5 2 3 4" xfId="17404"/>
    <cellStyle name="40 % - Akzent1 2 5 2 3 5" xfId="17405"/>
    <cellStyle name="40 % - Akzent1 2 5 2 4" xfId="17406"/>
    <cellStyle name="40 % - Akzent1 2 5 2 4 2" xfId="17407"/>
    <cellStyle name="40 % - Akzent1 2 5 2 4 3" xfId="17408"/>
    <cellStyle name="40 % - Akzent1 2 5 2 4 4" xfId="17409"/>
    <cellStyle name="40 % - Akzent1 2 5 2 4 5" xfId="17410"/>
    <cellStyle name="40 % - Akzent1 2 5 2 5" xfId="17411"/>
    <cellStyle name="40 % - Akzent1 2 5 2 6" xfId="17412"/>
    <cellStyle name="40 % - Akzent1 2 5 2 7" xfId="17413"/>
    <cellStyle name="40 % - Akzent1 2 5 2 8" xfId="17414"/>
    <cellStyle name="40 % - Akzent1 2 5 3" xfId="17415"/>
    <cellStyle name="40 % - Akzent1 2 5 3 2" xfId="17416"/>
    <cellStyle name="40 % - Akzent1 2 5 3 2 2" xfId="17417"/>
    <cellStyle name="40 % - Akzent1 2 5 3 2 3" xfId="17418"/>
    <cellStyle name="40 % - Akzent1 2 5 3 2 4" xfId="17419"/>
    <cellStyle name="40 % - Akzent1 2 5 3 2 5" xfId="17420"/>
    <cellStyle name="40 % - Akzent1 2 5 3 3" xfId="17421"/>
    <cellStyle name="40 % - Akzent1 2 5 3 4" xfId="17422"/>
    <cellStyle name="40 % - Akzent1 2 5 3 5" xfId="17423"/>
    <cellStyle name="40 % - Akzent1 2 5 3 6" xfId="17424"/>
    <cellStyle name="40 % - Akzent1 2 5 4" xfId="17425"/>
    <cellStyle name="40 % - Akzent1 2 5 4 2" xfId="17426"/>
    <cellStyle name="40 % - Akzent1 2 5 4 3" xfId="17427"/>
    <cellStyle name="40 % - Akzent1 2 5 4 4" xfId="17428"/>
    <cellStyle name="40 % - Akzent1 2 5 4 5" xfId="17429"/>
    <cellStyle name="40 % - Akzent1 2 5 5" xfId="17430"/>
    <cellStyle name="40 % - Akzent1 2 5 5 2" xfId="17431"/>
    <cellStyle name="40 % - Akzent1 2 5 5 3" xfId="17432"/>
    <cellStyle name="40 % - Akzent1 2 5 5 4" xfId="17433"/>
    <cellStyle name="40 % - Akzent1 2 5 5 5" xfId="17434"/>
    <cellStyle name="40 % - Akzent1 2 5 6" xfId="17435"/>
    <cellStyle name="40 % - Akzent1 2 5 7" xfId="17436"/>
    <cellStyle name="40 % - Akzent1 2 5 8" xfId="17437"/>
    <cellStyle name="40 % - Akzent1 2 5 9" xfId="17438"/>
    <cellStyle name="40 % - Akzent1 2 6" xfId="17439"/>
    <cellStyle name="40 % - Akzent1 2 6 2" xfId="17440"/>
    <cellStyle name="40 % - Akzent1 2 6 2 2" xfId="17441"/>
    <cellStyle name="40 % - Akzent1 2 6 2 2 2" xfId="17442"/>
    <cellStyle name="40 % - Akzent1 2 6 2 2 3" xfId="17443"/>
    <cellStyle name="40 % - Akzent1 2 6 2 2 4" xfId="17444"/>
    <cellStyle name="40 % - Akzent1 2 6 2 2 5" xfId="17445"/>
    <cellStyle name="40 % - Akzent1 2 6 2 3" xfId="17446"/>
    <cellStyle name="40 % - Akzent1 2 6 2 4" xfId="17447"/>
    <cellStyle name="40 % - Akzent1 2 6 2 5" xfId="17448"/>
    <cellStyle name="40 % - Akzent1 2 6 2 6" xfId="17449"/>
    <cellStyle name="40 % - Akzent1 2 6 3" xfId="17450"/>
    <cellStyle name="40 % - Akzent1 2 6 3 2" xfId="17451"/>
    <cellStyle name="40 % - Akzent1 2 6 3 3" xfId="17452"/>
    <cellStyle name="40 % - Akzent1 2 6 3 4" xfId="17453"/>
    <cellStyle name="40 % - Akzent1 2 6 3 5" xfId="17454"/>
    <cellStyle name="40 % - Akzent1 2 6 4" xfId="17455"/>
    <cellStyle name="40 % - Akzent1 2 6 4 2" xfId="17456"/>
    <cellStyle name="40 % - Akzent1 2 6 4 3" xfId="17457"/>
    <cellStyle name="40 % - Akzent1 2 6 4 4" xfId="17458"/>
    <cellStyle name="40 % - Akzent1 2 6 4 5" xfId="17459"/>
    <cellStyle name="40 % - Akzent1 2 6 5" xfId="17460"/>
    <cellStyle name="40 % - Akzent1 2 6 6" xfId="17461"/>
    <cellStyle name="40 % - Akzent1 2 6 7" xfId="17462"/>
    <cellStyle name="40 % - Akzent1 2 6 8" xfId="17463"/>
    <cellStyle name="40 % - Akzent1 2 7" xfId="17464"/>
    <cellStyle name="40 % - Akzent1 2 7 2" xfId="17465"/>
    <cellStyle name="40 % - Akzent1 2 7 2 2" xfId="17466"/>
    <cellStyle name="40 % - Akzent1 2 7 2 3" xfId="17467"/>
    <cellStyle name="40 % - Akzent1 2 7 2 4" xfId="17468"/>
    <cellStyle name="40 % - Akzent1 2 7 2 5" xfId="17469"/>
    <cellStyle name="40 % - Akzent1 2 7 3" xfId="17470"/>
    <cellStyle name="40 % - Akzent1 2 7 4" xfId="17471"/>
    <cellStyle name="40 % - Akzent1 2 7 5" xfId="17472"/>
    <cellStyle name="40 % - Akzent1 2 7 6" xfId="17473"/>
    <cellStyle name="40 % - Akzent1 2 8" xfId="17474"/>
    <cellStyle name="40 % - Akzent1 2 8 2" xfId="17475"/>
    <cellStyle name="40 % - Akzent1 2 8 3" xfId="17476"/>
    <cellStyle name="40 % - Akzent1 2 8 4" xfId="17477"/>
    <cellStyle name="40 % - Akzent1 2 8 5" xfId="17478"/>
    <cellStyle name="40 % - Akzent1 2 9" xfId="17479"/>
    <cellStyle name="40 % - Akzent1 2 9 2" xfId="17480"/>
    <cellStyle name="40 % - Akzent1 2 9 3" xfId="17481"/>
    <cellStyle name="40 % - Akzent1 2 9 4" xfId="17482"/>
    <cellStyle name="40 % - Akzent1 2 9 5" xfId="17483"/>
    <cellStyle name="40 % - Akzent1 3" xfId="17484"/>
    <cellStyle name="40 % - Akzent1 3 2" xfId="17485"/>
    <cellStyle name="40 % - Akzent1 3 2 2" xfId="17486"/>
    <cellStyle name="40 % - Akzent1 3 2 2 2" xfId="17487"/>
    <cellStyle name="40 % - Akzent1 3 2 2 2 2" xfId="17488"/>
    <cellStyle name="40 % - Akzent1 3 2 2 2 2 2" xfId="17489"/>
    <cellStyle name="40 % - Akzent1 3 2 2 2 2 2 2" xfId="17490"/>
    <cellStyle name="40 % - Akzent1 3 2 2 2 2 2 2 2" xfId="17491"/>
    <cellStyle name="40 % - Akzent1 3 2 2 2 2 2 2 2 2" xfId="17492"/>
    <cellStyle name="40 % - Akzent1 3 2 2 2 2 2 2 2 3" xfId="17493"/>
    <cellStyle name="40 % - Akzent1 3 2 2 2 2 2 2 2 4" xfId="17494"/>
    <cellStyle name="40 % - Akzent1 3 2 2 2 2 2 2 2 5" xfId="17495"/>
    <cellStyle name="40 % - Akzent1 3 2 2 2 2 2 2 3" xfId="17496"/>
    <cellStyle name="40 % - Akzent1 3 2 2 2 2 2 2 4" xfId="17497"/>
    <cellStyle name="40 % - Akzent1 3 2 2 2 2 2 2 5" xfId="17498"/>
    <cellStyle name="40 % - Akzent1 3 2 2 2 2 2 2 6" xfId="17499"/>
    <cellStyle name="40 % - Akzent1 3 2 2 2 2 2 3" xfId="17500"/>
    <cellStyle name="40 % - Akzent1 3 2 2 2 2 2 3 2" xfId="17501"/>
    <cellStyle name="40 % - Akzent1 3 2 2 2 2 2 3 3" xfId="17502"/>
    <cellStyle name="40 % - Akzent1 3 2 2 2 2 2 3 4" xfId="17503"/>
    <cellStyle name="40 % - Akzent1 3 2 2 2 2 2 3 5" xfId="17504"/>
    <cellStyle name="40 % - Akzent1 3 2 2 2 2 2 4" xfId="17505"/>
    <cellStyle name="40 % - Akzent1 3 2 2 2 2 2 4 2" xfId="17506"/>
    <cellStyle name="40 % - Akzent1 3 2 2 2 2 2 4 3" xfId="17507"/>
    <cellStyle name="40 % - Akzent1 3 2 2 2 2 2 4 4" xfId="17508"/>
    <cellStyle name="40 % - Akzent1 3 2 2 2 2 2 4 5" xfId="17509"/>
    <cellStyle name="40 % - Akzent1 3 2 2 2 2 2 5" xfId="17510"/>
    <cellStyle name="40 % - Akzent1 3 2 2 2 2 2 6" xfId="17511"/>
    <cellStyle name="40 % - Akzent1 3 2 2 2 2 2 7" xfId="17512"/>
    <cellStyle name="40 % - Akzent1 3 2 2 2 2 2 8" xfId="17513"/>
    <cellStyle name="40 % - Akzent1 3 2 2 2 2 3" xfId="17514"/>
    <cellStyle name="40 % - Akzent1 3 2 2 2 2 3 2" xfId="17515"/>
    <cellStyle name="40 % - Akzent1 3 2 2 2 2 3 2 2" xfId="17516"/>
    <cellStyle name="40 % - Akzent1 3 2 2 2 2 3 2 3" xfId="17517"/>
    <cellStyle name="40 % - Akzent1 3 2 2 2 2 3 2 4" xfId="17518"/>
    <cellStyle name="40 % - Akzent1 3 2 2 2 2 3 2 5" xfId="17519"/>
    <cellStyle name="40 % - Akzent1 3 2 2 2 2 3 3" xfId="17520"/>
    <cellStyle name="40 % - Akzent1 3 2 2 2 2 3 4" xfId="17521"/>
    <cellStyle name="40 % - Akzent1 3 2 2 2 2 3 5" xfId="17522"/>
    <cellStyle name="40 % - Akzent1 3 2 2 2 2 3 6" xfId="17523"/>
    <cellStyle name="40 % - Akzent1 3 2 2 2 2 4" xfId="17524"/>
    <cellStyle name="40 % - Akzent1 3 2 2 2 2 4 2" xfId="17525"/>
    <cellStyle name="40 % - Akzent1 3 2 2 2 2 4 3" xfId="17526"/>
    <cellStyle name="40 % - Akzent1 3 2 2 2 2 4 4" xfId="17527"/>
    <cellStyle name="40 % - Akzent1 3 2 2 2 2 4 5" xfId="17528"/>
    <cellStyle name="40 % - Akzent1 3 2 2 2 2 5" xfId="17529"/>
    <cellStyle name="40 % - Akzent1 3 2 2 2 2 5 2" xfId="17530"/>
    <cellStyle name="40 % - Akzent1 3 2 2 2 2 5 3" xfId="17531"/>
    <cellStyle name="40 % - Akzent1 3 2 2 2 2 5 4" xfId="17532"/>
    <cellStyle name="40 % - Akzent1 3 2 2 2 2 5 5" xfId="17533"/>
    <cellStyle name="40 % - Akzent1 3 2 2 2 2 6" xfId="17534"/>
    <cellStyle name="40 % - Akzent1 3 2 2 2 2 7" xfId="17535"/>
    <cellStyle name="40 % - Akzent1 3 2 2 2 2 8" xfId="17536"/>
    <cellStyle name="40 % - Akzent1 3 2 2 2 2 9" xfId="17537"/>
    <cellStyle name="40 % - Akzent1 3 2 2 2 3" xfId="17538"/>
    <cellStyle name="40 % - Akzent1 3 2 2 2 3 2" xfId="17539"/>
    <cellStyle name="40 % - Akzent1 3 2 2 2 3 2 2" xfId="17540"/>
    <cellStyle name="40 % - Akzent1 3 2 2 2 3 2 2 2" xfId="17541"/>
    <cellStyle name="40 % - Akzent1 3 2 2 2 3 2 2 2 2" xfId="17542"/>
    <cellStyle name="40 % - Akzent1 3 2 2 2 3 2 2 2 3" xfId="17543"/>
    <cellStyle name="40 % - Akzent1 3 2 2 2 3 2 2 2 4" xfId="17544"/>
    <cellStyle name="40 % - Akzent1 3 2 2 2 3 2 2 2 5" xfId="17545"/>
    <cellStyle name="40 % - Akzent1 3 2 2 2 3 2 2 3" xfId="17546"/>
    <cellStyle name="40 % - Akzent1 3 2 2 2 3 2 2 4" xfId="17547"/>
    <cellStyle name="40 % - Akzent1 3 2 2 2 3 2 2 5" xfId="17548"/>
    <cellStyle name="40 % - Akzent1 3 2 2 2 3 2 2 6" xfId="17549"/>
    <cellStyle name="40 % - Akzent1 3 2 2 2 3 2 3" xfId="17550"/>
    <cellStyle name="40 % - Akzent1 3 2 2 2 3 2 3 2" xfId="17551"/>
    <cellStyle name="40 % - Akzent1 3 2 2 2 3 2 3 3" xfId="17552"/>
    <cellStyle name="40 % - Akzent1 3 2 2 2 3 2 3 4" xfId="17553"/>
    <cellStyle name="40 % - Akzent1 3 2 2 2 3 2 3 5" xfId="17554"/>
    <cellStyle name="40 % - Akzent1 3 2 2 2 3 2 4" xfId="17555"/>
    <cellStyle name="40 % - Akzent1 3 2 2 2 3 2 4 2" xfId="17556"/>
    <cellStyle name="40 % - Akzent1 3 2 2 2 3 2 4 3" xfId="17557"/>
    <cellStyle name="40 % - Akzent1 3 2 2 2 3 2 4 4" xfId="17558"/>
    <cellStyle name="40 % - Akzent1 3 2 2 2 3 2 4 5" xfId="17559"/>
    <cellStyle name="40 % - Akzent1 3 2 2 2 3 2 5" xfId="17560"/>
    <cellStyle name="40 % - Akzent1 3 2 2 2 3 2 6" xfId="17561"/>
    <cellStyle name="40 % - Akzent1 3 2 2 2 3 2 7" xfId="17562"/>
    <cellStyle name="40 % - Akzent1 3 2 2 2 3 2 8" xfId="17563"/>
    <cellStyle name="40 % - Akzent1 3 2 2 2 3 3" xfId="17564"/>
    <cellStyle name="40 % - Akzent1 3 2 2 2 3 3 2" xfId="17565"/>
    <cellStyle name="40 % - Akzent1 3 2 2 2 3 3 2 2" xfId="17566"/>
    <cellStyle name="40 % - Akzent1 3 2 2 2 3 3 2 3" xfId="17567"/>
    <cellStyle name="40 % - Akzent1 3 2 2 2 3 3 2 4" xfId="17568"/>
    <cellStyle name="40 % - Akzent1 3 2 2 2 3 3 2 5" xfId="17569"/>
    <cellStyle name="40 % - Akzent1 3 2 2 2 3 3 3" xfId="17570"/>
    <cellStyle name="40 % - Akzent1 3 2 2 2 3 3 4" xfId="17571"/>
    <cellStyle name="40 % - Akzent1 3 2 2 2 3 3 5" xfId="17572"/>
    <cellStyle name="40 % - Akzent1 3 2 2 2 3 3 6" xfId="17573"/>
    <cellStyle name="40 % - Akzent1 3 2 2 2 3 4" xfId="17574"/>
    <cellStyle name="40 % - Akzent1 3 2 2 2 3 4 2" xfId="17575"/>
    <cellStyle name="40 % - Akzent1 3 2 2 2 3 4 3" xfId="17576"/>
    <cellStyle name="40 % - Akzent1 3 2 2 2 3 4 4" xfId="17577"/>
    <cellStyle name="40 % - Akzent1 3 2 2 2 3 4 5" xfId="17578"/>
    <cellStyle name="40 % - Akzent1 3 2 2 2 3 5" xfId="17579"/>
    <cellStyle name="40 % - Akzent1 3 2 2 2 3 5 2" xfId="17580"/>
    <cellStyle name="40 % - Akzent1 3 2 2 2 3 5 3" xfId="17581"/>
    <cellStyle name="40 % - Akzent1 3 2 2 2 3 5 4" xfId="17582"/>
    <cellStyle name="40 % - Akzent1 3 2 2 2 3 5 5" xfId="17583"/>
    <cellStyle name="40 % - Akzent1 3 2 2 2 3 6" xfId="17584"/>
    <cellStyle name="40 % - Akzent1 3 2 2 2 3 7" xfId="17585"/>
    <cellStyle name="40 % - Akzent1 3 2 2 2 3 8" xfId="17586"/>
    <cellStyle name="40 % - Akzent1 3 2 2 2 3 9" xfId="17587"/>
    <cellStyle name="40 % - Akzent1 3 2 2 3" xfId="17588"/>
    <cellStyle name="40 % - Akzent1 3 2 2 3 2" xfId="17589"/>
    <cellStyle name="40 % - Akzent1 3 2 2 3 2 2" xfId="17590"/>
    <cellStyle name="40 % - Akzent1 3 2 2 3 2 2 2" xfId="17591"/>
    <cellStyle name="40 % - Akzent1 3 2 2 3 2 2 2 2" xfId="17592"/>
    <cellStyle name="40 % - Akzent1 3 2 2 3 2 2 2 3" xfId="17593"/>
    <cellStyle name="40 % - Akzent1 3 2 2 3 2 2 2 4" xfId="17594"/>
    <cellStyle name="40 % - Akzent1 3 2 2 3 2 2 2 5" xfId="17595"/>
    <cellStyle name="40 % - Akzent1 3 2 2 3 2 2 3" xfId="17596"/>
    <cellStyle name="40 % - Akzent1 3 2 2 3 2 2 4" xfId="17597"/>
    <cellStyle name="40 % - Akzent1 3 2 2 3 2 2 5" xfId="17598"/>
    <cellStyle name="40 % - Akzent1 3 2 2 3 2 2 6" xfId="17599"/>
    <cellStyle name="40 % - Akzent1 3 2 2 3 2 3" xfId="17600"/>
    <cellStyle name="40 % - Akzent1 3 2 2 3 2 3 2" xfId="17601"/>
    <cellStyle name="40 % - Akzent1 3 2 2 3 2 3 3" xfId="17602"/>
    <cellStyle name="40 % - Akzent1 3 2 2 3 2 3 4" xfId="17603"/>
    <cellStyle name="40 % - Akzent1 3 2 2 3 2 3 5" xfId="17604"/>
    <cellStyle name="40 % - Akzent1 3 2 2 3 2 4" xfId="17605"/>
    <cellStyle name="40 % - Akzent1 3 2 2 3 2 4 2" xfId="17606"/>
    <cellStyle name="40 % - Akzent1 3 2 2 3 2 4 3" xfId="17607"/>
    <cellStyle name="40 % - Akzent1 3 2 2 3 2 4 4" xfId="17608"/>
    <cellStyle name="40 % - Akzent1 3 2 2 3 2 4 5" xfId="17609"/>
    <cellStyle name="40 % - Akzent1 3 2 2 3 2 5" xfId="17610"/>
    <cellStyle name="40 % - Akzent1 3 2 2 3 2 6" xfId="17611"/>
    <cellStyle name="40 % - Akzent1 3 2 2 3 2 7" xfId="17612"/>
    <cellStyle name="40 % - Akzent1 3 2 2 3 2 8" xfId="17613"/>
    <cellStyle name="40 % - Akzent1 3 2 2 3 3" xfId="17614"/>
    <cellStyle name="40 % - Akzent1 3 2 2 3 3 2" xfId="17615"/>
    <cellStyle name="40 % - Akzent1 3 2 2 3 3 2 2" xfId="17616"/>
    <cellStyle name="40 % - Akzent1 3 2 2 3 3 2 3" xfId="17617"/>
    <cellStyle name="40 % - Akzent1 3 2 2 3 3 2 4" xfId="17618"/>
    <cellStyle name="40 % - Akzent1 3 2 2 3 3 2 5" xfId="17619"/>
    <cellStyle name="40 % - Akzent1 3 2 2 3 3 3" xfId="17620"/>
    <cellStyle name="40 % - Akzent1 3 2 2 3 3 4" xfId="17621"/>
    <cellStyle name="40 % - Akzent1 3 2 2 3 3 5" xfId="17622"/>
    <cellStyle name="40 % - Akzent1 3 2 2 3 3 6" xfId="17623"/>
    <cellStyle name="40 % - Akzent1 3 2 2 3 4" xfId="17624"/>
    <cellStyle name="40 % - Akzent1 3 2 2 3 4 2" xfId="17625"/>
    <cellStyle name="40 % - Akzent1 3 2 2 3 4 3" xfId="17626"/>
    <cellStyle name="40 % - Akzent1 3 2 2 3 4 4" xfId="17627"/>
    <cellStyle name="40 % - Akzent1 3 2 2 3 4 5" xfId="17628"/>
    <cellStyle name="40 % - Akzent1 3 2 2 3 5" xfId="17629"/>
    <cellStyle name="40 % - Akzent1 3 2 2 3 5 2" xfId="17630"/>
    <cellStyle name="40 % - Akzent1 3 2 2 3 5 3" xfId="17631"/>
    <cellStyle name="40 % - Akzent1 3 2 2 3 5 4" xfId="17632"/>
    <cellStyle name="40 % - Akzent1 3 2 2 3 5 5" xfId="17633"/>
    <cellStyle name="40 % - Akzent1 3 2 2 3 6" xfId="17634"/>
    <cellStyle name="40 % - Akzent1 3 2 2 3 7" xfId="17635"/>
    <cellStyle name="40 % - Akzent1 3 2 2 3 8" xfId="17636"/>
    <cellStyle name="40 % - Akzent1 3 2 2 3 9" xfId="17637"/>
    <cellStyle name="40 % - Akzent1 3 2 2 4" xfId="17638"/>
    <cellStyle name="40 % - Akzent1 3 2 2 4 2" xfId="17639"/>
    <cellStyle name="40 % - Akzent1 3 2 2 4 2 2" xfId="17640"/>
    <cellStyle name="40 % - Akzent1 3 2 2 4 2 2 2" xfId="17641"/>
    <cellStyle name="40 % - Akzent1 3 2 2 4 2 2 2 2" xfId="17642"/>
    <cellStyle name="40 % - Akzent1 3 2 2 4 2 2 2 3" xfId="17643"/>
    <cellStyle name="40 % - Akzent1 3 2 2 4 2 2 2 4" xfId="17644"/>
    <cellStyle name="40 % - Akzent1 3 2 2 4 2 2 2 5" xfId="17645"/>
    <cellStyle name="40 % - Akzent1 3 2 2 4 2 2 3" xfId="17646"/>
    <cellStyle name="40 % - Akzent1 3 2 2 4 2 2 4" xfId="17647"/>
    <cellStyle name="40 % - Akzent1 3 2 2 4 2 2 5" xfId="17648"/>
    <cellStyle name="40 % - Akzent1 3 2 2 4 2 2 6" xfId="17649"/>
    <cellStyle name="40 % - Akzent1 3 2 2 4 2 3" xfId="17650"/>
    <cellStyle name="40 % - Akzent1 3 2 2 4 2 3 2" xfId="17651"/>
    <cellStyle name="40 % - Akzent1 3 2 2 4 2 3 3" xfId="17652"/>
    <cellStyle name="40 % - Akzent1 3 2 2 4 2 3 4" xfId="17653"/>
    <cellStyle name="40 % - Akzent1 3 2 2 4 2 3 5" xfId="17654"/>
    <cellStyle name="40 % - Akzent1 3 2 2 4 2 4" xfId="17655"/>
    <cellStyle name="40 % - Akzent1 3 2 2 4 2 4 2" xfId="17656"/>
    <cellStyle name="40 % - Akzent1 3 2 2 4 2 4 3" xfId="17657"/>
    <cellStyle name="40 % - Akzent1 3 2 2 4 2 4 4" xfId="17658"/>
    <cellStyle name="40 % - Akzent1 3 2 2 4 2 4 5" xfId="17659"/>
    <cellStyle name="40 % - Akzent1 3 2 2 4 2 5" xfId="17660"/>
    <cellStyle name="40 % - Akzent1 3 2 2 4 2 6" xfId="17661"/>
    <cellStyle name="40 % - Akzent1 3 2 2 4 2 7" xfId="17662"/>
    <cellStyle name="40 % - Akzent1 3 2 2 4 2 8" xfId="17663"/>
    <cellStyle name="40 % - Akzent1 3 2 2 4 3" xfId="17664"/>
    <cellStyle name="40 % - Akzent1 3 2 2 4 3 2" xfId="17665"/>
    <cellStyle name="40 % - Akzent1 3 2 2 4 3 2 2" xfId="17666"/>
    <cellStyle name="40 % - Akzent1 3 2 2 4 3 2 3" xfId="17667"/>
    <cellStyle name="40 % - Akzent1 3 2 2 4 3 2 4" xfId="17668"/>
    <cellStyle name="40 % - Akzent1 3 2 2 4 3 2 5" xfId="17669"/>
    <cellStyle name="40 % - Akzent1 3 2 2 4 3 3" xfId="17670"/>
    <cellStyle name="40 % - Akzent1 3 2 2 4 3 4" xfId="17671"/>
    <cellStyle name="40 % - Akzent1 3 2 2 4 3 5" xfId="17672"/>
    <cellStyle name="40 % - Akzent1 3 2 2 4 3 6" xfId="17673"/>
    <cellStyle name="40 % - Akzent1 3 2 2 4 4" xfId="17674"/>
    <cellStyle name="40 % - Akzent1 3 2 2 4 4 2" xfId="17675"/>
    <cellStyle name="40 % - Akzent1 3 2 2 4 4 3" xfId="17676"/>
    <cellStyle name="40 % - Akzent1 3 2 2 4 4 4" xfId="17677"/>
    <cellStyle name="40 % - Akzent1 3 2 2 4 4 5" xfId="17678"/>
    <cellStyle name="40 % - Akzent1 3 2 2 4 5" xfId="17679"/>
    <cellStyle name="40 % - Akzent1 3 2 2 4 5 2" xfId="17680"/>
    <cellStyle name="40 % - Akzent1 3 2 2 4 5 3" xfId="17681"/>
    <cellStyle name="40 % - Akzent1 3 2 2 4 5 4" xfId="17682"/>
    <cellStyle name="40 % - Akzent1 3 2 2 4 5 5" xfId="17683"/>
    <cellStyle name="40 % - Akzent1 3 2 2 4 6" xfId="17684"/>
    <cellStyle name="40 % - Akzent1 3 2 2 4 7" xfId="17685"/>
    <cellStyle name="40 % - Akzent1 3 2 2 4 8" xfId="17686"/>
    <cellStyle name="40 % - Akzent1 3 2 2 4 9" xfId="17687"/>
    <cellStyle name="40 % - Akzent1 3 2 3" xfId="17688"/>
    <cellStyle name="40 % - Akzent1 3 2 3 2" xfId="17689"/>
    <cellStyle name="40 % - Akzent1 3 2 3 2 2" xfId="17690"/>
    <cellStyle name="40 % - Akzent1 3 2 3 2 2 2" xfId="17691"/>
    <cellStyle name="40 % - Akzent1 3 2 3 2 2 2 2" xfId="17692"/>
    <cellStyle name="40 % - Akzent1 3 2 3 2 2 2 2 2" xfId="17693"/>
    <cellStyle name="40 % - Akzent1 3 2 3 2 2 2 2 2 2" xfId="17694"/>
    <cellStyle name="40 % - Akzent1 3 2 3 2 2 2 2 2 3" xfId="17695"/>
    <cellStyle name="40 % - Akzent1 3 2 3 2 2 2 2 2 4" xfId="17696"/>
    <cellStyle name="40 % - Akzent1 3 2 3 2 2 2 2 2 5" xfId="17697"/>
    <cellStyle name="40 % - Akzent1 3 2 3 2 2 2 2 3" xfId="17698"/>
    <cellStyle name="40 % - Akzent1 3 2 3 2 2 2 2 4" xfId="17699"/>
    <cellStyle name="40 % - Akzent1 3 2 3 2 2 2 2 5" xfId="17700"/>
    <cellStyle name="40 % - Akzent1 3 2 3 2 2 2 2 6" xfId="17701"/>
    <cellStyle name="40 % - Akzent1 3 2 3 2 2 2 3" xfId="17702"/>
    <cellStyle name="40 % - Akzent1 3 2 3 2 2 2 3 2" xfId="17703"/>
    <cellStyle name="40 % - Akzent1 3 2 3 2 2 2 3 3" xfId="17704"/>
    <cellStyle name="40 % - Akzent1 3 2 3 2 2 2 3 4" xfId="17705"/>
    <cellStyle name="40 % - Akzent1 3 2 3 2 2 2 3 5" xfId="17706"/>
    <cellStyle name="40 % - Akzent1 3 2 3 2 2 2 4" xfId="17707"/>
    <cellStyle name="40 % - Akzent1 3 2 3 2 2 2 4 2" xfId="17708"/>
    <cellStyle name="40 % - Akzent1 3 2 3 2 2 2 4 3" xfId="17709"/>
    <cellStyle name="40 % - Akzent1 3 2 3 2 2 2 4 4" xfId="17710"/>
    <cellStyle name="40 % - Akzent1 3 2 3 2 2 2 4 5" xfId="17711"/>
    <cellStyle name="40 % - Akzent1 3 2 3 2 2 2 5" xfId="17712"/>
    <cellStyle name="40 % - Akzent1 3 2 3 2 2 2 6" xfId="17713"/>
    <cellStyle name="40 % - Akzent1 3 2 3 2 2 2 7" xfId="17714"/>
    <cellStyle name="40 % - Akzent1 3 2 3 2 2 2 8" xfId="17715"/>
    <cellStyle name="40 % - Akzent1 3 2 3 2 2 3" xfId="17716"/>
    <cellStyle name="40 % - Akzent1 3 2 3 2 2 3 2" xfId="17717"/>
    <cellStyle name="40 % - Akzent1 3 2 3 2 2 3 2 2" xfId="17718"/>
    <cellStyle name="40 % - Akzent1 3 2 3 2 2 3 2 3" xfId="17719"/>
    <cellStyle name="40 % - Akzent1 3 2 3 2 2 3 2 4" xfId="17720"/>
    <cellStyle name="40 % - Akzent1 3 2 3 2 2 3 2 5" xfId="17721"/>
    <cellStyle name="40 % - Akzent1 3 2 3 2 2 3 3" xfId="17722"/>
    <cellStyle name="40 % - Akzent1 3 2 3 2 2 3 4" xfId="17723"/>
    <cellStyle name="40 % - Akzent1 3 2 3 2 2 3 5" xfId="17724"/>
    <cellStyle name="40 % - Akzent1 3 2 3 2 2 3 6" xfId="17725"/>
    <cellStyle name="40 % - Akzent1 3 2 3 2 2 4" xfId="17726"/>
    <cellStyle name="40 % - Akzent1 3 2 3 2 2 4 2" xfId="17727"/>
    <cellStyle name="40 % - Akzent1 3 2 3 2 2 4 3" xfId="17728"/>
    <cellStyle name="40 % - Akzent1 3 2 3 2 2 4 4" xfId="17729"/>
    <cellStyle name="40 % - Akzent1 3 2 3 2 2 4 5" xfId="17730"/>
    <cellStyle name="40 % - Akzent1 3 2 3 2 2 5" xfId="17731"/>
    <cellStyle name="40 % - Akzent1 3 2 3 2 2 5 2" xfId="17732"/>
    <cellStyle name="40 % - Akzent1 3 2 3 2 2 5 3" xfId="17733"/>
    <cellStyle name="40 % - Akzent1 3 2 3 2 2 5 4" xfId="17734"/>
    <cellStyle name="40 % - Akzent1 3 2 3 2 2 5 5" xfId="17735"/>
    <cellStyle name="40 % - Akzent1 3 2 3 2 2 6" xfId="17736"/>
    <cellStyle name="40 % - Akzent1 3 2 3 2 2 7" xfId="17737"/>
    <cellStyle name="40 % - Akzent1 3 2 3 2 2 8" xfId="17738"/>
    <cellStyle name="40 % - Akzent1 3 2 3 2 2 9" xfId="17739"/>
    <cellStyle name="40 % - Akzent1 3 2 3 3" xfId="17740"/>
    <cellStyle name="40 % - Akzent1 3 2 3 3 2" xfId="17741"/>
    <cellStyle name="40 % - Akzent1 3 2 3 3 2 2" xfId="17742"/>
    <cellStyle name="40 % - Akzent1 3 2 3 3 2 2 2" xfId="17743"/>
    <cellStyle name="40 % - Akzent1 3 2 3 3 2 2 2 2" xfId="17744"/>
    <cellStyle name="40 % - Akzent1 3 2 3 3 2 2 2 3" xfId="17745"/>
    <cellStyle name="40 % - Akzent1 3 2 3 3 2 2 2 4" xfId="17746"/>
    <cellStyle name="40 % - Akzent1 3 2 3 3 2 2 2 5" xfId="17747"/>
    <cellStyle name="40 % - Akzent1 3 2 3 3 2 2 3" xfId="17748"/>
    <cellStyle name="40 % - Akzent1 3 2 3 3 2 2 4" xfId="17749"/>
    <cellStyle name="40 % - Akzent1 3 2 3 3 2 2 5" xfId="17750"/>
    <cellStyle name="40 % - Akzent1 3 2 3 3 2 2 6" xfId="17751"/>
    <cellStyle name="40 % - Akzent1 3 2 3 3 2 3" xfId="17752"/>
    <cellStyle name="40 % - Akzent1 3 2 3 3 2 3 2" xfId="17753"/>
    <cellStyle name="40 % - Akzent1 3 2 3 3 2 3 3" xfId="17754"/>
    <cellStyle name="40 % - Akzent1 3 2 3 3 2 3 4" xfId="17755"/>
    <cellStyle name="40 % - Akzent1 3 2 3 3 2 3 5" xfId="17756"/>
    <cellStyle name="40 % - Akzent1 3 2 3 3 2 4" xfId="17757"/>
    <cellStyle name="40 % - Akzent1 3 2 3 3 2 4 2" xfId="17758"/>
    <cellStyle name="40 % - Akzent1 3 2 3 3 2 4 3" xfId="17759"/>
    <cellStyle name="40 % - Akzent1 3 2 3 3 2 4 4" xfId="17760"/>
    <cellStyle name="40 % - Akzent1 3 2 3 3 2 4 5" xfId="17761"/>
    <cellStyle name="40 % - Akzent1 3 2 3 3 2 5" xfId="17762"/>
    <cellStyle name="40 % - Akzent1 3 2 3 3 2 6" xfId="17763"/>
    <cellStyle name="40 % - Akzent1 3 2 3 3 2 7" xfId="17764"/>
    <cellStyle name="40 % - Akzent1 3 2 3 3 2 8" xfId="17765"/>
    <cellStyle name="40 % - Akzent1 3 2 3 3 3" xfId="17766"/>
    <cellStyle name="40 % - Akzent1 3 2 3 3 3 2" xfId="17767"/>
    <cellStyle name="40 % - Akzent1 3 2 3 3 3 2 2" xfId="17768"/>
    <cellStyle name="40 % - Akzent1 3 2 3 3 3 2 3" xfId="17769"/>
    <cellStyle name="40 % - Akzent1 3 2 3 3 3 2 4" xfId="17770"/>
    <cellStyle name="40 % - Akzent1 3 2 3 3 3 2 5" xfId="17771"/>
    <cellStyle name="40 % - Akzent1 3 2 3 3 3 3" xfId="17772"/>
    <cellStyle name="40 % - Akzent1 3 2 3 3 3 4" xfId="17773"/>
    <cellStyle name="40 % - Akzent1 3 2 3 3 3 5" xfId="17774"/>
    <cellStyle name="40 % - Akzent1 3 2 3 3 3 6" xfId="17775"/>
    <cellStyle name="40 % - Akzent1 3 2 3 3 4" xfId="17776"/>
    <cellStyle name="40 % - Akzent1 3 2 3 3 4 2" xfId="17777"/>
    <cellStyle name="40 % - Akzent1 3 2 3 3 4 3" xfId="17778"/>
    <cellStyle name="40 % - Akzent1 3 2 3 3 4 4" xfId="17779"/>
    <cellStyle name="40 % - Akzent1 3 2 3 3 4 5" xfId="17780"/>
    <cellStyle name="40 % - Akzent1 3 2 3 3 5" xfId="17781"/>
    <cellStyle name="40 % - Akzent1 3 2 3 3 5 2" xfId="17782"/>
    <cellStyle name="40 % - Akzent1 3 2 3 3 5 3" xfId="17783"/>
    <cellStyle name="40 % - Akzent1 3 2 3 3 5 4" xfId="17784"/>
    <cellStyle name="40 % - Akzent1 3 2 3 3 5 5" xfId="17785"/>
    <cellStyle name="40 % - Akzent1 3 2 3 3 6" xfId="17786"/>
    <cellStyle name="40 % - Akzent1 3 2 3 3 7" xfId="17787"/>
    <cellStyle name="40 % - Akzent1 3 2 3 3 8" xfId="17788"/>
    <cellStyle name="40 % - Akzent1 3 2 3 3 9" xfId="17789"/>
    <cellStyle name="40 % - Akzent1 3 2 4" xfId="17790"/>
    <cellStyle name="40 % - Akzent1 3 2 4 2" xfId="17791"/>
    <cellStyle name="40 % - Akzent1 3 2 4 2 2" xfId="17792"/>
    <cellStyle name="40 % - Akzent1 3 2 4 2 2 2" xfId="17793"/>
    <cellStyle name="40 % - Akzent1 3 2 4 2 2 2 2" xfId="17794"/>
    <cellStyle name="40 % - Akzent1 3 2 4 2 2 2 2 2" xfId="17795"/>
    <cellStyle name="40 % - Akzent1 3 2 4 2 2 2 2 3" xfId="17796"/>
    <cellStyle name="40 % - Akzent1 3 2 4 2 2 2 2 4" xfId="17797"/>
    <cellStyle name="40 % - Akzent1 3 2 4 2 2 2 2 5" xfId="17798"/>
    <cellStyle name="40 % - Akzent1 3 2 4 2 2 2 3" xfId="17799"/>
    <cellStyle name="40 % - Akzent1 3 2 4 2 2 2 4" xfId="17800"/>
    <cellStyle name="40 % - Akzent1 3 2 4 2 2 2 5" xfId="17801"/>
    <cellStyle name="40 % - Akzent1 3 2 4 2 2 2 6" xfId="17802"/>
    <cellStyle name="40 % - Akzent1 3 2 4 2 2 3" xfId="17803"/>
    <cellStyle name="40 % - Akzent1 3 2 4 2 2 3 2" xfId="17804"/>
    <cellStyle name="40 % - Akzent1 3 2 4 2 2 3 3" xfId="17805"/>
    <cellStyle name="40 % - Akzent1 3 2 4 2 2 3 4" xfId="17806"/>
    <cellStyle name="40 % - Akzent1 3 2 4 2 2 3 5" xfId="17807"/>
    <cellStyle name="40 % - Akzent1 3 2 4 2 2 4" xfId="17808"/>
    <cellStyle name="40 % - Akzent1 3 2 4 2 2 4 2" xfId="17809"/>
    <cellStyle name="40 % - Akzent1 3 2 4 2 2 4 3" xfId="17810"/>
    <cellStyle name="40 % - Akzent1 3 2 4 2 2 4 4" xfId="17811"/>
    <cellStyle name="40 % - Akzent1 3 2 4 2 2 4 5" xfId="17812"/>
    <cellStyle name="40 % - Akzent1 3 2 4 2 2 5" xfId="17813"/>
    <cellStyle name="40 % - Akzent1 3 2 4 2 2 6" xfId="17814"/>
    <cellStyle name="40 % - Akzent1 3 2 4 2 2 7" xfId="17815"/>
    <cellStyle name="40 % - Akzent1 3 2 4 2 2 8" xfId="17816"/>
    <cellStyle name="40 % - Akzent1 3 2 4 2 3" xfId="17817"/>
    <cellStyle name="40 % - Akzent1 3 2 4 2 3 2" xfId="17818"/>
    <cellStyle name="40 % - Akzent1 3 2 4 2 3 2 2" xfId="17819"/>
    <cellStyle name="40 % - Akzent1 3 2 4 2 3 2 3" xfId="17820"/>
    <cellStyle name="40 % - Akzent1 3 2 4 2 3 2 4" xfId="17821"/>
    <cellStyle name="40 % - Akzent1 3 2 4 2 3 2 5" xfId="17822"/>
    <cellStyle name="40 % - Akzent1 3 2 4 2 3 3" xfId="17823"/>
    <cellStyle name="40 % - Akzent1 3 2 4 2 3 4" xfId="17824"/>
    <cellStyle name="40 % - Akzent1 3 2 4 2 3 5" xfId="17825"/>
    <cellStyle name="40 % - Akzent1 3 2 4 2 3 6" xfId="17826"/>
    <cellStyle name="40 % - Akzent1 3 2 4 2 4" xfId="17827"/>
    <cellStyle name="40 % - Akzent1 3 2 4 2 4 2" xfId="17828"/>
    <cellStyle name="40 % - Akzent1 3 2 4 2 4 3" xfId="17829"/>
    <cellStyle name="40 % - Akzent1 3 2 4 2 4 4" xfId="17830"/>
    <cellStyle name="40 % - Akzent1 3 2 4 2 4 5" xfId="17831"/>
    <cellStyle name="40 % - Akzent1 3 2 4 2 5" xfId="17832"/>
    <cellStyle name="40 % - Akzent1 3 2 4 2 5 2" xfId="17833"/>
    <cellStyle name="40 % - Akzent1 3 2 4 2 5 3" xfId="17834"/>
    <cellStyle name="40 % - Akzent1 3 2 4 2 5 4" xfId="17835"/>
    <cellStyle name="40 % - Akzent1 3 2 4 2 5 5" xfId="17836"/>
    <cellStyle name="40 % - Akzent1 3 2 4 2 6" xfId="17837"/>
    <cellStyle name="40 % - Akzent1 3 2 4 2 7" xfId="17838"/>
    <cellStyle name="40 % - Akzent1 3 2 4 2 8" xfId="17839"/>
    <cellStyle name="40 % - Akzent1 3 2 4 2 9" xfId="17840"/>
    <cellStyle name="40 % - Akzent1 3 2 5" xfId="17841"/>
    <cellStyle name="40 % - Akzent1 3 2 6" xfId="17842"/>
    <cellStyle name="40 % - Akzent1 3 2 6 2" xfId="17843"/>
    <cellStyle name="40 % - Akzent1 3 2 6 2 2" xfId="17844"/>
    <cellStyle name="40 % - Akzent1 3 2 6 2 2 2" xfId="17845"/>
    <cellStyle name="40 % - Akzent1 3 2 6 2 2 2 2" xfId="17846"/>
    <cellStyle name="40 % - Akzent1 3 2 6 2 2 2 3" xfId="17847"/>
    <cellStyle name="40 % - Akzent1 3 2 6 2 2 2 4" xfId="17848"/>
    <cellStyle name="40 % - Akzent1 3 2 6 2 2 2 5" xfId="17849"/>
    <cellStyle name="40 % - Akzent1 3 2 6 2 2 3" xfId="17850"/>
    <cellStyle name="40 % - Akzent1 3 2 6 2 2 4" xfId="17851"/>
    <cellStyle name="40 % - Akzent1 3 2 6 2 2 5" xfId="17852"/>
    <cellStyle name="40 % - Akzent1 3 2 6 2 2 6" xfId="17853"/>
    <cellStyle name="40 % - Akzent1 3 2 6 2 3" xfId="17854"/>
    <cellStyle name="40 % - Akzent1 3 2 6 2 3 2" xfId="17855"/>
    <cellStyle name="40 % - Akzent1 3 2 6 2 3 3" xfId="17856"/>
    <cellStyle name="40 % - Akzent1 3 2 6 2 3 4" xfId="17857"/>
    <cellStyle name="40 % - Akzent1 3 2 6 2 3 5" xfId="17858"/>
    <cellStyle name="40 % - Akzent1 3 2 6 2 4" xfId="17859"/>
    <cellStyle name="40 % - Akzent1 3 2 6 2 4 2" xfId="17860"/>
    <cellStyle name="40 % - Akzent1 3 2 6 2 4 3" xfId="17861"/>
    <cellStyle name="40 % - Akzent1 3 2 6 2 4 4" xfId="17862"/>
    <cellStyle name="40 % - Akzent1 3 2 6 2 4 5" xfId="17863"/>
    <cellStyle name="40 % - Akzent1 3 2 6 2 5" xfId="17864"/>
    <cellStyle name="40 % - Akzent1 3 2 6 2 6" xfId="17865"/>
    <cellStyle name="40 % - Akzent1 3 2 6 2 7" xfId="17866"/>
    <cellStyle name="40 % - Akzent1 3 2 6 2 8" xfId="17867"/>
    <cellStyle name="40 % - Akzent1 3 2 6 3" xfId="17868"/>
    <cellStyle name="40 % - Akzent1 3 2 6 3 2" xfId="17869"/>
    <cellStyle name="40 % - Akzent1 3 2 6 3 2 2" xfId="17870"/>
    <cellStyle name="40 % - Akzent1 3 2 6 3 2 3" xfId="17871"/>
    <cellStyle name="40 % - Akzent1 3 2 6 3 2 4" xfId="17872"/>
    <cellStyle name="40 % - Akzent1 3 2 6 3 2 5" xfId="17873"/>
    <cellStyle name="40 % - Akzent1 3 2 6 3 3" xfId="17874"/>
    <cellStyle name="40 % - Akzent1 3 2 6 3 4" xfId="17875"/>
    <cellStyle name="40 % - Akzent1 3 2 6 3 5" xfId="17876"/>
    <cellStyle name="40 % - Akzent1 3 2 6 3 6" xfId="17877"/>
    <cellStyle name="40 % - Akzent1 3 2 6 4" xfId="17878"/>
    <cellStyle name="40 % - Akzent1 3 2 6 4 2" xfId="17879"/>
    <cellStyle name="40 % - Akzent1 3 2 6 4 3" xfId="17880"/>
    <cellStyle name="40 % - Akzent1 3 2 6 4 4" xfId="17881"/>
    <cellStyle name="40 % - Akzent1 3 2 6 4 5" xfId="17882"/>
    <cellStyle name="40 % - Akzent1 3 2 6 5" xfId="17883"/>
    <cellStyle name="40 % - Akzent1 3 2 6 5 2" xfId="17884"/>
    <cellStyle name="40 % - Akzent1 3 2 6 5 3" xfId="17885"/>
    <cellStyle name="40 % - Akzent1 3 2 6 5 4" xfId="17886"/>
    <cellStyle name="40 % - Akzent1 3 2 6 5 5" xfId="17887"/>
    <cellStyle name="40 % - Akzent1 3 2 6 6" xfId="17888"/>
    <cellStyle name="40 % - Akzent1 3 2 6 7" xfId="17889"/>
    <cellStyle name="40 % - Akzent1 3 2 6 8" xfId="17890"/>
    <cellStyle name="40 % - Akzent1 3 2 6 9" xfId="17891"/>
    <cellStyle name="40 % - Akzent1 3 3" xfId="17892"/>
    <cellStyle name="40 % - Akzent1 3 3 2" xfId="17893"/>
    <cellStyle name="40 % - Akzent1 3 3 2 2" xfId="17894"/>
    <cellStyle name="40 % - Akzent1 3 3 2 2 2" xfId="17895"/>
    <cellStyle name="40 % - Akzent1 3 3 2 2 2 2" xfId="17896"/>
    <cellStyle name="40 % - Akzent1 3 3 2 2 2 2 2" xfId="17897"/>
    <cellStyle name="40 % - Akzent1 3 3 2 2 2 2 2 2" xfId="17898"/>
    <cellStyle name="40 % - Akzent1 3 3 2 2 2 2 2 3" xfId="17899"/>
    <cellStyle name="40 % - Akzent1 3 3 2 2 2 2 2 4" xfId="17900"/>
    <cellStyle name="40 % - Akzent1 3 3 2 2 2 2 2 5" xfId="17901"/>
    <cellStyle name="40 % - Akzent1 3 3 2 2 2 2 3" xfId="17902"/>
    <cellStyle name="40 % - Akzent1 3 3 2 2 2 2 4" xfId="17903"/>
    <cellStyle name="40 % - Akzent1 3 3 2 2 2 2 5" xfId="17904"/>
    <cellStyle name="40 % - Akzent1 3 3 2 2 2 2 6" xfId="17905"/>
    <cellStyle name="40 % - Akzent1 3 3 2 2 2 3" xfId="17906"/>
    <cellStyle name="40 % - Akzent1 3 3 2 2 2 3 2" xfId="17907"/>
    <cellStyle name="40 % - Akzent1 3 3 2 2 2 3 3" xfId="17908"/>
    <cellStyle name="40 % - Akzent1 3 3 2 2 2 3 4" xfId="17909"/>
    <cellStyle name="40 % - Akzent1 3 3 2 2 2 3 5" xfId="17910"/>
    <cellStyle name="40 % - Akzent1 3 3 2 2 2 4" xfId="17911"/>
    <cellStyle name="40 % - Akzent1 3 3 2 2 2 4 2" xfId="17912"/>
    <cellStyle name="40 % - Akzent1 3 3 2 2 2 4 3" xfId="17913"/>
    <cellStyle name="40 % - Akzent1 3 3 2 2 2 4 4" xfId="17914"/>
    <cellStyle name="40 % - Akzent1 3 3 2 2 2 4 5" xfId="17915"/>
    <cellStyle name="40 % - Akzent1 3 3 2 2 2 5" xfId="17916"/>
    <cellStyle name="40 % - Akzent1 3 3 2 2 2 6" xfId="17917"/>
    <cellStyle name="40 % - Akzent1 3 3 2 2 2 7" xfId="17918"/>
    <cellStyle name="40 % - Akzent1 3 3 2 2 2 8" xfId="17919"/>
    <cellStyle name="40 % - Akzent1 3 3 2 2 3" xfId="17920"/>
    <cellStyle name="40 % - Akzent1 3 3 2 2 3 2" xfId="17921"/>
    <cellStyle name="40 % - Akzent1 3 3 2 2 3 2 2" xfId="17922"/>
    <cellStyle name="40 % - Akzent1 3 3 2 2 3 2 3" xfId="17923"/>
    <cellStyle name="40 % - Akzent1 3 3 2 2 3 2 4" xfId="17924"/>
    <cellStyle name="40 % - Akzent1 3 3 2 2 3 2 5" xfId="17925"/>
    <cellStyle name="40 % - Akzent1 3 3 2 2 3 3" xfId="17926"/>
    <cellStyle name="40 % - Akzent1 3 3 2 2 3 4" xfId="17927"/>
    <cellStyle name="40 % - Akzent1 3 3 2 2 3 5" xfId="17928"/>
    <cellStyle name="40 % - Akzent1 3 3 2 2 3 6" xfId="17929"/>
    <cellStyle name="40 % - Akzent1 3 3 2 2 4" xfId="17930"/>
    <cellStyle name="40 % - Akzent1 3 3 2 2 4 2" xfId="17931"/>
    <cellStyle name="40 % - Akzent1 3 3 2 2 4 3" xfId="17932"/>
    <cellStyle name="40 % - Akzent1 3 3 2 2 4 4" xfId="17933"/>
    <cellStyle name="40 % - Akzent1 3 3 2 2 4 5" xfId="17934"/>
    <cellStyle name="40 % - Akzent1 3 3 2 2 5" xfId="17935"/>
    <cellStyle name="40 % - Akzent1 3 3 2 2 5 2" xfId="17936"/>
    <cellStyle name="40 % - Akzent1 3 3 2 2 5 3" xfId="17937"/>
    <cellStyle name="40 % - Akzent1 3 3 2 2 5 4" xfId="17938"/>
    <cellStyle name="40 % - Akzent1 3 3 2 2 5 5" xfId="17939"/>
    <cellStyle name="40 % - Akzent1 3 3 2 2 6" xfId="17940"/>
    <cellStyle name="40 % - Akzent1 3 3 2 2 7" xfId="17941"/>
    <cellStyle name="40 % - Akzent1 3 3 2 2 8" xfId="17942"/>
    <cellStyle name="40 % - Akzent1 3 3 2 2 9" xfId="17943"/>
    <cellStyle name="40 % - Akzent1 3 3 2 3" xfId="17944"/>
    <cellStyle name="40 % - Akzent1 3 3 2 3 2" xfId="17945"/>
    <cellStyle name="40 % - Akzent1 3 3 2 3 2 2" xfId="17946"/>
    <cellStyle name="40 % - Akzent1 3 3 2 3 2 2 2" xfId="17947"/>
    <cellStyle name="40 % - Akzent1 3 3 2 3 2 2 2 2" xfId="17948"/>
    <cellStyle name="40 % - Akzent1 3 3 2 3 2 2 2 3" xfId="17949"/>
    <cellStyle name="40 % - Akzent1 3 3 2 3 2 2 2 4" xfId="17950"/>
    <cellStyle name="40 % - Akzent1 3 3 2 3 2 2 2 5" xfId="17951"/>
    <cellStyle name="40 % - Akzent1 3 3 2 3 2 2 3" xfId="17952"/>
    <cellStyle name="40 % - Akzent1 3 3 2 3 2 2 4" xfId="17953"/>
    <cellStyle name="40 % - Akzent1 3 3 2 3 2 2 5" xfId="17954"/>
    <cellStyle name="40 % - Akzent1 3 3 2 3 2 2 6" xfId="17955"/>
    <cellStyle name="40 % - Akzent1 3 3 2 3 2 3" xfId="17956"/>
    <cellStyle name="40 % - Akzent1 3 3 2 3 2 3 2" xfId="17957"/>
    <cellStyle name="40 % - Akzent1 3 3 2 3 2 3 3" xfId="17958"/>
    <cellStyle name="40 % - Akzent1 3 3 2 3 2 3 4" xfId="17959"/>
    <cellStyle name="40 % - Akzent1 3 3 2 3 2 3 5" xfId="17960"/>
    <cellStyle name="40 % - Akzent1 3 3 2 3 2 4" xfId="17961"/>
    <cellStyle name="40 % - Akzent1 3 3 2 3 2 4 2" xfId="17962"/>
    <cellStyle name="40 % - Akzent1 3 3 2 3 2 4 3" xfId="17963"/>
    <cellStyle name="40 % - Akzent1 3 3 2 3 2 4 4" xfId="17964"/>
    <cellStyle name="40 % - Akzent1 3 3 2 3 2 4 5" xfId="17965"/>
    <cellStyle name="40 % - Akzent1 3 3 2 3 2 5" xfId="17966"/>
    <cellStyle name="40 % - Akzent1 3 3 2 3 2 6" xfId="17967"/>
    <cellStyle name="40 % - Akzent1 3 3 2 3 2 7" xfId="17968"/>
    <cellStyle name="40 % - Akzent1 3 3 2 3 2 8" xfId="17969"/>
    <cellStyle name="40 % - Akzent1 3 3 2 3 3" xfId="17970"/>
    <cellStyle name="40 % - Akzent1 3 3 2 3 3 2" xfId="17971"/>
    <cellStyle name="40 % - Akzent1 3 3 2 3 3 2 2" xfId="17972"/>
    <cellStyle name="40 % - Akzent1 3 3 2 3 3 2 3" xfId="17973"/>
    <cellStyle name="40 % - Akzent1 3 3 2 3 3 2 4" xfId="17974"/>
    <cellStyle name="40 % - Akzent1 3 3 2 3 3 2 5" xfId="17975"/>
    <cellStyle name="40 % - Akzent1 3 3 2 3 3 3" xfId="17976"/>
    <cellStyle name="40 % - Akzent1 3 3 2 3 3 4" xfId="17977"/>
    <cellStyle name="40 % - Akzent1 3 3 2 3 3 5" xfId="17978"/>
    <cellStyle name="40 % - Akzent1 3 3 2 3 3 6" xfId="17979"/>
    <cellStyle name="40 % - Akzent1 3 3 2 3 4" xfId="17980"/>
    <cellStyle name="40 % - Akzent1 3 3 2 3 4 2" xfId="17981"/>
    <cellStyle name="40 % - Akzent1 3 3 2 3 4 3" xfId="17982"/>
    <cellStyle name="40 % - Akzent1 3 3 2 3 4 4" xfId="17983"/>
    <cellStyle name="40 % - Akzent1 3 3 2 3 4 5" xfId="17984"/>
    <cellStyle name="40 % - Akzent1 3 3 2 3 5" xfId="17985"/>
    <cellStyle name="40 % - Akzent1 3 3 2 3 5 2" xfId="17986"/>
    <cellStyle name="40 % - Akzent1 3 3 2 3 5 3" xfId="17987"/>
    <cellStyle name="40 % - Akzent1 3 3 2 3 5 4" xfId="17988"/>
    <cellStyle name="40 % - Akzent1 3 3 2 3 5 5" xfId="17989"/>
    <cellStyle name="40 % - Akzent1 3 3 2 3 6" xfId="17990"/>
    <cellStyle name="40 % - Akzent1 3 3 2 3 7" xfId="17991"/>
    <cellStyle name="40 % - Akzent1 3 3 2 3 8" xfId="17992"/>
    <cellStyle name="40 % - Akzent1 3 3 2 3 9" xfId="17993"/>
    <cellStyle name="40 % - Akzent1 3 3 3" xfId="17994"/>
    <cellStyle name="40 % - Akzent1 3 3 3 2" xfId="17995"/>
    <cellStyle name="40 % - Akzent1 3 3 3 2 2" xfId="17996"/>
    <cellStyle name="40 % - Akzent1 3 3 3 2 2 2" xfId="17997"/>
    <cellStyle name="40 % - Akzent1 3 3 3 2 2 2 2" xfId="17998"/>
    <cellStyle name="40 % - Akzent1 3 3 3 2 2 2 3" xfId="17999"/>
    <cellStyle name="40 % - Akzent1 3 3 3 2 2 2 4" xfId="18000"/>
    <cellStyle name="40 % - Akzent1 3 3 3 2 2 2 5" xfId="18001"/>
    <cellStyle name="40 % - Akzent1 3 3 3 2 2 3" xfId="18002"/>
    <cellStyle name="40 % - Akzent1 3 3 3 2 2 4" xfId="18003"/>
    <cellStyle name="40 % - Akzent1 3 3 3 2 2 5" xfId="18004"/>
    <cellStyle name="40 % - Akzent1 3 3 3 2 2 6" xfId="18005"/>
    <cellStyle name="40 % - Akzent1 3 3 3 2 3" xfId="18006"/>
    <cellStyle name="40 % - Akzent1 3 3 3 2 3 2" xfId="18007"/>
    <cellStyle name="40 % - Akzent1 3 3 3 2 3 3" xfId="18008"/>
    <cellStyle name="40 % - Akzent1 3 3 3 2 3 4" xfId="18009"/>
    <cellStyle name="40 % - Akzent1 3 3 3 2 3 5" xfId="18010"/>
    <cellStyle name="40 % - Akzent1 3 3 3 2 4" xfId="18011"/>
    <cellStyle name="40 % - Akzent1 3 3 3 2 4 2" xfId="18012"/>
    <cellStyle name="40 % - Akzent1 3 3 3 2 4 3" xfId="18013"/>
    <cellStyle name="40 % - Akzent1 3 3 3 2 4 4" xfId="18014"/>
    <cellStyle name="40 % - Akzent1 3 3 3 2 4 5" xfId="18015"/>
    <cellStyle name="40 % - Akzent1 3 3 3 2 5" xfId="18016"/>
    <cellStyle name="40 % - Akzent1 3 3 3 2 6" xfId="18017"/>
    <cellStyle name="40 % - Akzent1 3 3 3 2 7" xfId="18018"/>
    <cellStyle name="40 % - Akzent1 3 3 3 2 8" xfId="18019"/>
    <cellStyle name="40 % - Akzent1 3 3 3 3" xfId="18020"/>
    <cellStyle name="40 % - Akzent1 3 3 3 3 2" xfId="18021"/>
    <cellStyle name="40 % - Akzent1 3 3 3 3 2 2" xfId="18022"/>
    <cellStyle name="40 % - Akzent1 3 3 3 3 2 3" xfId="18023"/>
    <cellStyle name="40 % - Akzent1 3 3 3 3 2 4" xfId="18024"/>
    <cellStyle name="40 % - Akzent1 3 3 3 3 2 5" xfId="18025"/>
    <cellStyle name="40 % - Akzent1 3 3 3 3 3" xfId="18026"/>
    <cellStyle name="40 % - Akzent1 3 3 3 3 4" xfId="18027"/>
    <cellStyle name="40 % - Akzent1 3 3 3 3 5" xfId="18028"/>
    <cellStyle name="40 % - Akzent1 3 3 3 3 6" xfId="18029"/>
    <cellStyle name="40 % - Akzent1 3 3 3 4" xfId="18030"/>
    <cellStyle name="40 % - Akzent1 3 3 3 4 2" xfId="18031"/>
    <cellStyle name="40 % - Akzent1 3 3 3 4 3" xfId="18032"/>
    <cellStyle name="40 % - Akzent1 3 3 3 4 4" xfId="18033"/>
    <cellStyle name="40 % - Akzent1 3 3 3 4 5" xfId="18034"/>
    <cellStyle name="40 % - Akzent1 3 3 3 5" xfId="18035"/>
    <cellStyle name="40 % - Akzent1 3 3 3 5 2" xfId="18036"/>
    <cellStyle name="40 % - Akzent1 3 3 3 5 3" xfId="18037"/>
    <cellStyle name="40 % - Akzent1 3 3 3 5 4" xfId="18038"/>
    <cellStyle name="40 % - Akzent1 3 3 3 5 5" xfId="18039"/>
    <cellStyle name="40 % - Akzent1 3 3 3 6" xfId="18040"/>
    <cellStyle name="40 % - Akzent1 3 3 3 7" xfId="18041"/>
    <cellStyle name="40 % - Akzent1 3 3 3 8" xfId="18042"/>
    <cellStyle name="40 % - Akzent1 3 3 3 9" xfId="18043"/>
    <cellStyle name="40 % - Akzent1 3 3 4" xfId="18044"/>
    <cellStyle name="40 % - Akzent1 3 3 4 2" xfId="18045"/>
    <cellStyle name="40 % - Akzent1 3 3 4 2 2" xfId="18046"/>
    <cellStyle name="40 % - Akzent1 3 3 4 2 2 2" xfId="18047"/>
    <cellStyle name="40 % - Akzent1 3 3 4 2 2 2 2" xfId="18048"/>
    <cellStyle name="40 % - Akzent1 3 3 4 2 2 2 3" xfId="18049"/>
    <cellStyle name="40 % - Akzent1 3 3 4 2 2 2 4" xfId="18050"/>
    <cellStyle name="40 % - Akzent1 3 3 4 2 2 2 5" xfId="18051"/>
    <cellStyle name="40 % - Akzent1 3 3 4 2 2 3" xfId="18052"/>
    <cellStyle name="40 % - Akzent1 3 3 4 2 2 4" xfId="18053"/>
    <cellStyle name="40 % - Akzent1 3 3 4 2 2 5" xfId="18054"/>
    <cellStyle name="40 % - Akzent1 3 3 4 2 2 6" xfId="18055"/>
    <cellStyle name="40 % - Akzent1 3 3 4 2 3" xfId="18056"/>
    <cellStyle name="40 % - Akzent1 3 3 4 2 3 2" xfId="18057"/>
    <cellStyle name="40 % - Akzent1 3 3 4 2 3 3" xfId="18058"/>
    <cellStyle name="40 % - Akzent1 3 3 4 2 3 4" xfId="18059"/>
    <cellStyle name="40 % - Akzent1 3 3 4 2 3 5" xfId="18060"/>
    <cellStyle name="40 % - Akzent1 3 3 4 2 4" xfId="18061"/>
    <cellStyle name="40 % - Akzent1 3 3 4 2 4 2" xfId="18062"/>
    <cellStyle name="40 % - Akzent1 3 3 4 2 4 3" xfId="18063"/>
    <cellStyle name="40 % - Akzent1 3 3 4 2 4 4" xfId="18064"/>
    <cellStyle name="40 % - Akzent1 3 3 4 2 4 5" xfId="18065"/>
    <cellStyle name="40 % - Akzent1 3 3 4 2 5" xfId="18066"/>
    <cellStyle name="40 % - Akzent1 3 3 4 2 6" xfId="18067"/>
    <cellStyle name="40 % - Akzent1 3 3 4 2 7" xfId="18068"/>
    <cellStyle name="40 % - Akzent1 3 3 4 2 8" xfId="18069"/>
    <cellStyle name="40 % - Akzent1 3 3 4 3" xfId="18070"/>
    <cellStyle name="40 % - Akzent1 3 3 4 3 2" xfId="18071"/>
    <cellStyle name="40 % - Akzent1 3 3 4 3 2 2" xfId="18072"/>
    <cellStyle name="40 % - Akzent1 3 3 4 3 2 3" xfId="18073"/>
    <cellStyle name="40 % - Akzent1 3 3 4 3 2 4" xfId="18074"/>
    <cellStyle name="40 % - Akzent1 3 3 4 3 2 5" xfId="18075"/>
    <cellStyle name="40 % - Akzent1 3 3 4 3 3" xfId="18076"/>
    <cellStyle name="40 % - Akzent1 3 3 4 3 4" xfId="18077"/>
    <cellStyle name="40 % - Akzent1 3 3 4 3 5" xfId="18078"/>
    <cellStyle name="40 % - Akzent1 3 3 4 3 6" xfId="18079"/>
    <cellStyle name="40 % - Akzent1 3 3 4 4" xfId="18080"/>
    <cellStyle name="40 % - Akzent1 3 3 4 4 2" xfId="18081"/>
    <cellStyle name="40 % - Akzent1 3 3 4 4 3" xfId="18082"/>
    <cellStyle name="40 % - Akzent1 3 3 4 4 4" xfId="18083"/>
    <cellStyle name="40 % - Akzent1 3 3 4 4 5" xfId="18084"/>
    <cellStyle name="40 % - Akzent1 3 3 4 5" xfId="18085"/>
    <cellStyle name="40 % - Akzent1 3 3 4 5 2" xfId="18086"/>
    <cellStyle name="40 % - Akzent1 3 3 4 5 3" xfId="18087"/>
    <cellStyle name="40 % - Akzent1 3 3 4 5 4" xfId="18088"/>
    <cellStyle name="40 % - Akzent1 3 3 4 5 5" xfId="18089"/>
    <cellStyle name="40 % - Akzent1 3 3 4 6" xfId="18090"/>
    <cellStyle name="40 % - Akzent1 3 3 4 7" xfId="18091"/>
    <cellStyle name="40 % - Akzent1 3 3 4 8" xfId="18092"/>
    <cellStyle name="40 % - Akzent1 3 3 4 9" xfId="18093"/>
    <cellStyle name="40 % - Akzent1 3 4" xfId="18094"/>
    <cellStyle name="40 % - Akzent1 3 4 2" xfId="18095"/>
    <cellStyle name="40 % - Akzent1 3 4 2 2" xfId="18096"/>
    <cellStyle name="40 % - Akzent1 3 4 2 2 2" xfId="18097"/>
    <cellStyle name="40 % - Akzent1 3 4 2 2 2 2" xfId="18098"/>
    <cellStyle name="40 % - Akzent1 3 4 2 2 2 2 2" xfId="18099"/>
    <cellStyle name="40 % - Akzent1 3 4 2 2 2 2 2 2" xfId="18100"/>
    <cellStyle name="40 % - Akzent1 3 4 2 2 2 2 2 3" xfId="18101"/>
    <cellStyle name="40 % - Akzent1 3 4 2 2 2 2 2 4" xfId="18102"/>
    <cellStyle name="40 % - Akzent1 3 4 2 2 2 2 2 5" xfId="18103"/>
    <cellStyle name="40 % - Akzent1 3 4 2 2 2 2 3" xfId="18104"/>
    <cellStyle name="40 % - Akzent1 3 4 2 2 2 2 4" xfId="18105"/>
    <cellStyle name="40 % - Akzent1 3 4 2 2 2 2 5" xfId="18106"/>
    <cellStyle name="40 % - Akzent1 3 4 2 2 2 2 6" xfId="18107"/>
    <cellStyle name="40 % - Akzent1 3 4 2 2 2 3" xfId="18108"/>
    <cellStyle name="40 % - Akzent1 3 4 2 2 2 3 2" xfId="18109"/>
    <cellStyle name="40 % - Akzent1 3 4 2 2 2 3 3" xfId="18110"/>
    <cellStyle name="40 % - Akzent1 3 4 2 2 2 3 4" xfId="18111"/>
    <cellStyle name="40 % - Akzent1 3 4 2 2 2 3 5" xfId="18112"/>
    <cellStyle name="40 % - Akzent1 3 4 2 2 2 4" xfId="18113"/>
    <cellStyle name="40 % - Akzent1 3 4 2 2 2 4 2" xfId="18114"/>
    <cellStyle name="40 % - Akzent1 3 4 2 2 2 4 3" xfId="18115"/>
    <cellStyle name="40 % - Akzent1 3 4 2 2 2 4 4" xfId="18116"/>
    <cellStyle name="40 % - Akzent1 3 4 2 2 2 4 5" xfId="18117"/>
    <cellStyle name="40 % - Akzent1 3 4 2 2 2 5" xfId="18118"/>
    <cellStyle name="40 % - Akzent1 3 4 2 2 2 6" xfId="18119"/>
    <cellStyle name="40 % - Akzent1 3 4 2 2 2 7" xfId="18120"/>
    <cellStyle name="40 % - Akzent1 3 4 2 2 2 8" xfId="18121"/>
    <cellStyle name="40 % - Akzent1 3 4 2 2 3" xfId="18122"/>
    <cellStyle name="40 % - Akzent1 3 4 2 2 3 2" xfId="18123"/>
    <cellStyle name="40 % - Akzent1 3 4 2 2 3 2 2" xfId="18124"/>
    <cellStyle name="40 % - Akzent1 3 4 2 2 3 2 3" xfId="18125"/>
    <cellStyle name="40 % - Akzent1 3 4 2 2 3 2 4" xfId="18126"/>
    <cellStyle name="40 % - Akzent1 3 4 2 2 3 2 5" xfId="18127"/>
    <cellStyle name="40 % - Akzent1 3 4 2 2 3 3" xfId="18128"/>
    <cellStyle name="40 % - Akzent1 3 4 2 2 3 4" xfId="18129"/>
    <cellStyle name="40 % - Akzent1 3 4 2 2 3 5" xfId="18130"/>
    <cellStyle name="40 % - Akzent1 3 4 2 2 3 6" xfId="18131"/>
    <cellStyle name="40 % - Akzent1 3 4 2 2 4" xfId="18132"/>
    <cellStyle name="40 % - Akzent1 3 4 2 2 4 2" xfId="18133"/>
    <cellStyle name="40 % - Akzent1 3 4 2 2 4 3" xfId="18134"/>
    <cellStyle name="40 % - Akzent1 3 4 2 2 4 4" xfId="18135"/>
    <cellStyle name="40 % - Akzent1 3 4 2 2 4 5" xfId="18136"/>
    <cellStyle name="40 % - Akzent1 3 4 2 2 5" xfId="18137"/>
    <cellStyle name="40 % - Akzent1 3 4 2 2 5 2" xfId="18138"/>
    <cellStyle name="40 % - Akzent1 3 4 2 2 5 3" xfId="18139"/>
    <cellStyle name="40 % - Akzent1 3 4 2 2 5 4" xfId="18140"/>
    <cellStyle name="40 % - Akzent1 3 4 2 2 5 5" xfId="18141"/>
    <cellStyle name="40 % - Akzent1 3 4 2 2 6" xfId="18142"/>
    <cellStyle name="40 % - Akzent1 3 4 2 2 7" xfId="18143"/>
    <cellStyle name="40 % - Akzent1 3 4 2 2 8" xfId="18144"/>
    <cellStyle name="40 % - Akzent1 3 4 2 2 9" xfId="18145"/>
    <cellStyle name="40 % - Akzent1 3 4 3" xfId="18146"/>
    <cellStyle name="40 % - Akzent1 3 4 3 2" xfId="18147"/>
    <cellStyle name="40 % - Akzent1 3 4 3 2 2" xfId="18148"/>
    <cellStyle name="40 % - Akzent1 3 4 3 2 2 2" xfId="18149"/>
    <cellStyle name="40 % - Akzent1 3 4 3 2 2 2 2" xfId="18150"/>
    <cellStyle name="40 % - Akzent1 3 4 3 2 2 2 3" xfId="18151"/>
    <cellStyle name="40 % - Akzent1 3 4 3 2 2 2 4" xfId="18152"/>
    <cellStyle name="40 % - Akzent1 3 4 3 2 2 2 5" xfId="18153"/>
    <cellStyle name="40 % - Akzent1 3 4 3 2 2 3" xfId="18154"/>
    <cellStyle name="40 % - Akzent1 3 4 3 2 2 4" xfId="18155"/>
    <cellStyle name="40 % - Akzent1 3 4 3 2 2 5" xfId="18156"/>
    <cellStyle name="40 % - Akzent1 3 4 3 2 2 6" xfId="18157"/>
    <cellStyle name="40 % - Akzent1 3 4 3 2 3" xfId="18158"/>
    <cellStyle name="40 % - Akzent1 3 4 3 2 3 2" xfId="18159"/>
    <cellStyle name="40 % - Akzent1 3 4 3 2 3 3" xfId="18160"/>
    <cellStyle name="40 % - Akzent1 3 4 3 2 3 4" xfId="18161"/>
    <cellStyle name="40 % - Akzent1 3 4 3 2 3 5" xfId="18162"/>
    <cellStyle name="40 % - Akzent1 3 4 3 2 4" xfId="18163"/>
    <cellStyle name="40 % - Akzent1 3 4 3 2 4 2" xfId="18164"/>
    <cellStyle name="40 % - Akzent1 3 4 3 2 4 3" xfId="18165"/>
    <cellStyle name="40 % - Akzent1 3 4 3 2 4 4" xfId="18166"/>
    <cellStyle name="40 % - Akzent1 3 4 3 2 4 5" xfId="18167"/>
    <cellStyle name="40 % - Akzent1 3 4 3 2 5" xfId="18168"/>
    <cellStyle name="40 % - Akzent1 3 4 3 2 6" xfId="18169"/>
    <cellStyle name="40 % - Akzent1 3 4 3 2 7" xfId="18170"/>
    <cellStyle name="40 % - Akzent1 3 4 3 2 8" xfId="18171"/>
    <cellStyle name="40 % - Akzent1 3 4 3 3" xfId="18172"/>
    <cellStyle name="40 % - Akzent1 3 4 3 3 2" xfId="18173"/>
    <cellStyle name="40 % - Akzent1 3 4 3 3 2 2" xfId="18174"/>
    <cellStyle name="40 % - Akzent1 3 4 3 3 2 3" xfId="18175"/>
    <cellStyle name="40 % - Akzent1 3 4 3 3 2 4" xfId="18176"/>
    <cellStyle name="40 % - Akzent1 3 4 3 3 2 5" xfId="18177"/>
    <cellStyle name="40 % - Akzent1 3 4 3 3 3" xfId="18178"/>
    <cellStyle name="40 % - Akzent1 3 4 3 3 4" xfId="18179"/>
    <cellStyle name="40 % - Akzent1 3 4 3 3 5" xfId="18180"/>
    <cellStyle name="40 % - Akzent1 3 4 3 3 6" xfId="18181"/>
    <cellStyle name="40 % - Akzent1 3 4 3 4" xfId="18182"/>
    <cellStyle name="40 % - Akzent1 3 4 3 4 2" xfId="18183"/>
    <cellStyle name="40 % - Akzent1 3 4 3 4 3" xfId="18184"/>
    <cellStyle name="40 % - Akzent1 3 4 3 4 4" xfId="18185"/>
    <cellStyle name="40 % - Akzent1 3 4 3 4 5" xfId="18186"/>
    <cellStyle name="40 % - Akzent1 3 4 3 5" xfId="18187"/>
    <cellStyle name="40 % - Akzent1 3 4 3 5 2" xfId="18188"/>
    <cellStyle name="40 % - Akzent1 3 4 3 5 3" xfId="18189"/>
    <cellStyle name="40 % - Akzent1 3 4 3 5 4" xfId="18190"/>
    <cellStyle name="40 % - Akzent1 3 4 3 5 5" xfId="18191"/>
    <cellStyle name="40 % - Akzent1 3 4 3 6" xfId="18192"/>
    <cellStyle name="40 % - Akzent1 3 4 3 7" xfId="18193"/>
    <cellStyle name="40 % - Akzent1 3 4 3 8" xfId="18194"/>
    <cellStyle name="40 % - Akzent1 3 4 3 9" xfId="18195"/>
    <cellStyle name="40 % - Akzent1 3 5" xfId="18196"/>
    <cellStyle name="40 % - Akzent1 3 5 2" xfId="18197"/>
    <cellStyle name="40 % - Akzent1 3 5 2 2" xfId="18198"/>
    <cellStyle name="40 % - Akzent1 3 5 2 2 2" xfId="18199"/>
    <cellStyle name="40 % - Akzent1 3 5 2 2 2 2" xfId="18200"/>
    <cellStyle name="40 % - Akzent1 3 5 2 2 2 2 2" xfId="18201"/>
    <cellStyle name="40 % - Akzent1 3 5 2 2 2 2 3" xfId="18202"/>
    <cellStyle name="40 % - Akzent1 3 5 2 2 2 2 4" xfId="18203"/>
    <cellStyle name="40 % - Akzent1 3 5 2 2 2 2 5" xfId="18204"/>
    <cellStyle name="40 % - Akzent1 3 5 2 2 2 3" xfId="18205"/>
    <cellStyle name="40 % - Akzent1 3 5 2 2 2 4" xfId="18206"/>
    <cellStyle name="40 % - Akzent1 3 5 2 2 2 5" xfId="18207"/>
    <cellStyle name="40 % - Akzent1 3 5 2 2 2 6" xfId="18208"/>
    <cellStyle name="40 % - Akzent1 3 5 2 2 3" xfId="18209"/>
    <cellStyle name="40 % - Akzent1 3 5 2 2 3 2" xfId="18210"/>
    <cellStyle name="40 % - Akzent1 3 5 2 2 3 3" xfId="18211"/>
    <cellStyle name="40 % - Akzent1 3 5 2 2 3 4" xfId="18212"/>
    <cellStyle name="40 % - Akzent1 3 5 2 2 3 5" xfId="18213"/>
    <cellStyle name="40 % - Akzent1 3 5 2 2 4" xfId="18214"/>
    <cellStyle name="40 % - Akzent1 3 5 2 2 4 2" xfId="18215"/>
    <cellStyle name="40 % - Akzent1 3 5 2 2 4 3" xfId="18216"/>
    <cellStyle name="40 % - Akzent1 3 5 2 2 4 4" xfId="18217"/>
    <cellStyle name="40 % - Akzent1 3 5 2 2 4 5" xfId="18218"/>
    <cellStyle name="40 % - Akzent1 3 5 2 2 5" xfId="18219"/>
    <cellStyle name="40 % - Akzent1 3 5 2 2 6" xfId="18220"/>
    <cellStyle name="40 % - Akzent1 3 5 2 2 7" xfId="18221"/>
    <cellStyle name="40 % - Akzent1 3 5 2 2 8" xfId="18222"/>
    <cellStyle name="40 % - Akzent1 3 5 2 3" xfId="18223"/>
    <cellStyle name="40 % - Akzent1 3 5 2 3 2" xfId="18224"/>
    <cellStyle name="40 % - Akzent1 3 5 2 3 2 2" xfId="18225"/>
    <cellStyle name="40 % - Akzent1 3 5 2 3 2 3" xfId="18226"/>
    <cellStyle name="40 % - Akzent1 3 5 2 3 2 4" xfId="18227"/>
    <cellStyle name="40 % - Akzent1 3 5 2 3 2 5" xfId="18228"/>
    <cellStyle name="40 % - Akzent1 3 5 2 3 3" xfId="18229"/>
    <cellStyle name="40 % - Akzent1 3 5 2 3 4" xfId="18230"/>
    <cellStyle name="40 % - Akzent1 3 5 2 3 5" xfId="18231"/>
    <cellStyle name="40 % - Akzent1 3 5 2 3 6" xfId="18232"/>
    <cellStyle name="40 % - Akzent1 3 5 2 4" xfId="18233"/>
    <cellStyle name="40 % - Akzent1 3 5 2 4 2" xfId="18234"/>
    <cellStyle name="40 % - Akzent1 3 5 2 4 3" xfId="18235"/>
    <cellStyle name="40 % - Akzent1 3 5 2 4 4" xfId="18236"/>
    <cellStyle name="40 % - Akzent1 3 5 2 4 5" xfId="18237"/>
    <cellStyle name="40 % - Akzent1 3 5 2 5" xfId="18238"/>
    <cellStyle name="40 % - Akzent1 3 5 2 5 2" xfId="18239"/>
    <cellStyle name="40 % - Akzent1 3 5 2 5 3" xfId="18240"/>
    <cellStyle name="40 % - Akzent1 3 5 2 5 4" xfId="18241"/>
    <cellStyle name="40 % - Akzent1 3 5 2 5 5" xfId="18242"/>
    <cellStyle name="40 % - Akzent1 3 5 2 6" xfId="18243"/>
    <cellStyle name="40 % - Akzent1 3 5 2 7" xfId="18244"/>
    <cellStyle name="40 % - Akzent1 3 5 2 8" xfId="18245"/>
    <cellStyle name="40 % - Akzent1 3 5 2 9" xfId="18246"/>
    <cellStyle name="40 % - Akzent1 3 5 3" xfId="18247"/>
    <cellStyle name="40 % - Akzent1 3 5 3 2" xfId="18248"/>
    <cellStyle name="40 % - Akzent1 3 5 3 2 2" xfId="18249"/>
    <cellStyle name="40 % - Akzent1 3 5 3 2 2 2" xfId="18250"/>
    <cellStyle name="40 % - Akzent1 3 5 3 2 2 2 2" xfId="18251"/>
    <cellStyle name="40 % - Akzent1 3 5 3 2 2 2 3" xfId="18252"/>
    <cellStyle name="40 % - Akzent1 3 5 3 2 2 2 4" xfId="18253"/>
    <cellStyle name="40 % - Akzent1 3 5 3 2 2 2 5" xfId="18254"/>
    <cellStyle name="40 % - Akzent1 3 5 3 2 2 3" xfId="18255"/>
    <cellStyle name="40 % - Akzent1 3 5 3 2 2 4" xfId="18256"/>
    <cellStyle name="40 % - Akzent1 3 5 3 2 2 5" xfId="18257"/>
    <cellStyle name="40 % - Akzent1 3 5 3 2 2 6" xfId="18258"/>
    <cellStyle name="40 % - Akzent1 3 5 3 2 3" xfId="18259"/>
    <cellStyle name="40 % - Akzent1 3 5 3 2 3 2" xfId="18260"/>
    <cellStyle name="40 % - Akzent1 3 5 3 2 3 3" xfId="18261"/>
    <cellStyle name="40 % - Akzent1 3 5 3 2 3 4" xfId="18262"/>
    <cellStyle name="40 % - Akzent1 3 5 3 2 3 5" xfId="18263"/>
    <cellStyle name="40 % - Akzent1 3 5 3 2 4" xfId="18264"/>
    <cellStyle name="40 % - Akzent1 3 5 3 2 4 2" xfId="18265"/>
    <cellStyle name="40 % - Akzent1 3 5 3 2 4 3" xfId="18266"/>
    <cellStyle name="40 % - Akzent1 3 5 3 2 4 4" xfId="18267"/>
    <cellStyle name="40 % - Akzent1 3 5 3 2 4 5" xfId="18268"/>
    <cellStyle name="40 % - Akzent1 3 5 3 2 5" xfId="18269"/>
    <cellStyle name="40 % - Akzent1 3 5 3 2 6" xfId="18270"/>
    <cellStyle name="40 % - Akzent1 3 5 3 2 7" xfId="18271"/>
    <cellStyle name="40 % - Akzent1 3 5 3 2 8" xfId="18272"/>
    <cellStyle name="40 % - Akzent1 3 5 3 3" xfId="18273"/>
    <cellStyle name="40 % - Akzent1 3 5 3 3 2" xfId="18274"/>
    <cellStyle name="40 % - Akzent1 3 5 3 3 2 2" xfId="18275"/>
    <cellStyle name="40 % - Akzent1 3 5 3 3 2 3" xfId="18276"/>
    <cellStyle name="40 % - Akzent1 3 5 3 3 2 4" xfId="18277"/>
    <cellStyle name="40 % - Akzent1 3 5 3 3 2 5" xfId="18278"/>
    <cellStyle name="40 % - Akzent1 3 5 3 3 3" xfId="18279"/>
    <cellStyle name="40 % - Akzent1 3 5 3 3 4" xfId="18280"/>
    <cellStyle name="40 % - Akzent1 3 5 3 3 5" xfId="18281"/>
    <cellStyle name="40 % - Akzent1 3 5 3 3 6" xfId="18282"/>
    <cellStyle name="40 % - Akzent1 3 5 3 4" xfId="18283"/>
    <cellStyle name="40 % - Akzent1 3 5 3 4 2" xfId="18284"/>
    <cellStyle name="40 % - Akzent1 3 5 3 4 3" xfId="18285"/>
    <cellStyle name="40 % - Akzent1 3 5 3 4 4" xfId="18286"/>
    <cellStyle name="40 % - Akzent1 3 5 3 4 5" xfId="18287"/>
    <cellStyle name="40 % - Akzent1 3 5 3 5" xfId="18288"/>
    <cellStyle name="40 % - Akzent1 3 5 3 5 2" xfId="18289"/>
    <cellStyle name="40 % - Akzent1 3 5 3 5 3" xfId="18290"/>
    <cellStyle name="40 % - Akzent1 3 5 3 5 4" xfId="18291"/>
    <cellStyle name="40 % - Akzent1 3 5 3 5 5" xfId="18292"/>
    <cellStyle name="40 % - Akzent1 3 5 3 6" xfId="18293"/>
    <cellStyle name="40 % - Akzent1 3 5 3 7" xfId="18294"/>
    <cellStyle name="40 % - Akzent1 3 5 3 8" xfId="18295"/>
    <cellStyle name="40 % - Akzent1 3 5 3 9" xfId="18296"/>
    <cellStyle name="40 % - Akzent1 3 6" xfId="18297"/>
    <cellStyle name="40 % - Akzent1 3 6 2" xfId="18298"/>
    <cellStyle name="40 % - Akzent1 3 6 2 2" xfId="18299"/>
    <cellStyle name="40 % - Akzent1 3 6 2 2 2" xfId="18300"/>
    <cellStyle name="40 % - Akzent1 3 6 2 2 2 2" xfId="18301"/>
    <cellStyle name="40 % - Akzent1 3 6 2 2 2 2 2" xfId="18302"/>
    <cellStyle name="40 % - Akzent1 3 6 2 2 2 2 3" xfId="18303"/>
    <cellStyle name="40 % - Akzent1 3 6 2 2 2 2 4" xfId="18304"/>
    <cellStyle name="40 % - Akzent1 3 6 2 2 2 2 5" xfId="18305"/>
    <cellStyle name="40 % - Akzent1 3 6 2 2 2 3" xfId="18306"/>
    <cellStyle name="40 % - Akzent1 3 6 2 2 2 4" xfId="18307"/>
    <cellStyle name="40 % - Akzent1 3 6 2 2 2 5" xfId="18308"/>
    <cellStyle name="40 % - Akzent1 3 6 2 2 2 6" xfId="18309"/>
    <cellStyle name="40 % - Akzent1 3 6 2 2 3" xfId="18310"/>
    <cellStyle name="40 % - Akzent1 3 6 2 2 3 2" xfId="18311"/>
    <cellStyle name="40 % - Akzent1 3 6 2 2 3 3" xfId="18312"/>
    <cellStyle name="40 % - Akzent1 3 6 2 2 3 4" xfId="18313"/>
    <cellStyle name="40 % - Akzent1 3 6 2 2 3 5" xfId="18314"/>
    <cellStyle name="40 % - Akzent1 3 6 2 2 4" xfId="18315"/>
    <cellStyle name="40 % - Akzent1 3 6 2 2 4 2" xfId="18316"/>
    <cellStyle name="40 % - Akzent1 3 6 2 2 4 3" xfId="18317"/>
    <cellStyle name="40 % - Akzent1 3 6 2 2 4 4" xfId="18318"/>
    <cellStyle name="40 % - Akzent1 3 6 2 2 4 5" xfId="18319"/>
    <cellStyle name="40 % - Akzent1 3 6 2 2 5" xfId="18320"/>
    <cellStyle name="40 % - Akzent1 3 6 2 2 6" xfId="18321"/>
    <cellStyle name="40 % - Akzent1 3 6 2 2 7" xfId="18322"/>
    <cellStyle name="40 % - Akzent1 3 6 2 2 8" xfId="18323"/>
    <cellStyle name="40 % - Akzent1 3 6 2 3" xfId="18324"/>
    <cellStyle name="40 % - Akzent1 3 6 2 3 2" xfId="18325"/>
    <cellStyle name="40 % - Akzent1 3 6 2 3 2 2" xfId="18326"/>
    <cellStyle name="40 % - Akzent1 3 6 2 3 2 3" xfId="18327"/>
    <cellStyle name="40 % - Akzent1 3 6 2 3 2 4" xfId="18328"/>
    <cellStyle name="40 % - Akzent1 3 6 2 3 2 5" xfId="18329"/>
    <cellStyle name="40 % - Akzent1 3 6 2 3 3" xfId="18330"/>
    <cellStyle name="40 % - Akzent1 3 6 2 3 4" xfId="18331"/>
    <cellStyle name="40 % - Akzent1 3 6 2 3 5" xfId="18332"/>
    <cellStyle name="40 % - Akzent1 3 6 2 3 6" xfId="18333"/>
    <cellStyle name="40 % - Akzent1 3 6 2 4" xfId="18334"/>
    <cellStyle name="40 % - Akzent1 3 6 2 4 2" xfId="18335"/>
    <cellStyle name="40 % - Akzent1 3 6 2 4 3" xfId="18336"/>
    <cellStyle name="40 % - Akzent1 3 6 2 4 4" xfId="18337"/>
    <cellStyle name="40 % - Akzent1 3 6 2 4 5" xfId="18338"/>
    <cellStyle name="40 % - Akzent1 3 6 2 5" xfId="18339"/>
    <cellStyle name="40 % - Akzent1 3 6 2 5 2" xfId="18340"/>
    <cellStyle name="40 % - Akzent1 3 6 2 5 3" xfId="18341"/>
    <cellStyle name="40 % - Akzent1 3 6 2 5 4" xfId="18342"/>
    <cellStyle name="40 % - Akzent1 3 6 2 5 5" xfId="18343"/>
    <cellStyle name="40 % - Akzent1 3 6 2 6" xfId="18344"/>
    <cellStyle name="40 % - Akzent1 3 6 2 7" xfId="18345"/>
    <cellStyle name="40 % - Akzent1 3 6 2 8" xfId="18346"/>
    <cellStyle name="40 % - Akzent1 3 6 2 9" xfId="18347"/>
    <cellStyle name="40 % - Akzent1 3 7" xfId="18348"/>
    <cellStyle name="40 % - Akzent1 3 7 2" xfId="18349"/>
    <cellStyle name="40 % - Akzent1 3 7 2 2" xfId="18350"/>
    <cellStyle name="40 % - Akzent1 3 7 2 2 2" xfId="18351"/>
    <cellStyle name="40 % - Akzent1 3 7 2 2 2 2" xfId="18352"/>
    <cellStyle name="40 % - Akzent1 3 7 2 2 2 3" xfId="18353"/>
    <cellStyle name="40 % - Akzent1 3 7 2 2 2 4" xfId="18354"/>
    <cellStyle name="40 % - Akzent1 3 7 2 2 2 5" xfId="18355"/>
    <cellStyle name="40 % - Akzent1 3 7 2 2 3" xfId="18356"/>
    <cellStyle name="40 % - Akzent1 3 7 2 2 4" xfId="18357"/>
    <cellStyle name="40 % - Akzent1 3 7 2 2 5" xfId="18358"/>
    <cellStyle name="40 % - Akzent1 3 7 2 2 6" xfId="18359"/>
    <cellStyle name="40 % - Akzent1 3 7 2 3" xfId="18360"/>
    <cellStyle name="40 % - Akzent1 3 7 2 3 2" xfId="18361"/>
    <cellStyle name="40 % - Akzent1 3 7 2 3 3" xfId="18362"/>
    <cellStyle name="40 % - Akzent1 3 7 2 3 4" xfId="18363"/>
    <cellStyle name="40 % - Akzent1 3 7 2 3 5" xfId="18364"/>
    <cellStyle name="40 % - Akzent1 3 7 2 4" xfId="18365"/>
    <cellStyle name="40 % - Akzent1 3 7 2 4 2" xfId="18366"/>
    <cellStyle name="40 % - Akzent1 3 7 2 4 3" xfId="18367"/>
    <cellStyle name="40 % - Akzent1 3 7 2 4 4" xfId="18368"/>
    <cellStyle name="40 % - Akzent1 3 7 2 4 5" xfId="18369"/>
    <cellStyle name="40 % - Akzent1 3 7 2 5" xfId="18370"/>
    <cellStyle name="40 % - Akzent1 3 7 2 6" xfId="18371"/>
    <cellStyle name="40 % - Akzent1 3 7 2 7" xfId="18372"/>
    <cellStyle name="40 % - Akzent1 3 7 2 8" xfId="18373"/>
    <cellStyle name="40 % - Akzent1 3 7 3" xfId="18374"/>
    <cellStyle name="40 % - Akzent1 3 7 3 2" xfId="18375"/>
    <cellStyle name="40 % - Akzent1 3 7 3 2 2" xfId="18376"/>
    <cellStyle name="40 % - Akzent1 3 7 3 2 3" xfId="18377"/>
    <cellStyle name="40 % - Akzent1 3 7 3 2 4" xfId="18378"/>
    <cellStyle name="40 % - Akzent1 3 7 3 2 5" xfId="18379"/>
    <cellStyle name="40 % - Akzent1 3 7 3 3" xfId="18380"/>
    <cellStyle name="40 % - Akzent1 3 7 3 4" xfId="18381"/>
    <cellStyle name="40 % - Akzent1 3 7 3 5" xfId="18382"/>
    <cellStyle name="40 % - Akzent1 3 7 3 6" xfId="18383"/>
    <cellStyle name="40 % - Akzent1 3 7 4" xfId="18384"/>
    <cellStyle name="40 % - Akzent1 3 7 4 2" xfId="18385"/>
    <cellStyle name="40 % - Akzent1 3 7 4 3" xfId="18386"/>
    <cellStyle name="40 % - Akzent1 3 7 4 4" xfId="18387"/>
    <cellStyle name="40 % - Akzent1 3 7 4 5" xfId="18388"/>
    <cellStyle name="40 % - Akzent1 3 7 5" xfId="18389"/>
    <cellStyle name="40 % - Akzent1 3 7 5 2" xfId="18390"/>
    <cellStyle name="40 % - Akzent1 3 7 5 3" xfId="18391"/>
    <cellStyle name="40 % - Akzent1 3 7 5 4" xfId="18392"/>
    <cellStyle name="40 % - Akzent1 3 7 5 5" xfId="18393"/>
    <cellStyle name="40 % - Akzent1 3 7 6" xfId="18394"/>
    <cellStyle name="40 % - Akzent1 3 7 7" xfId="18395"/>
    <cellStyle name="40 % - Akzent1 3 7 8" xfId="18396"/>
    <cellStyle name="40 % - Akzent1 3 7 9" xfId="18397"/>
    <cellStyle name="40 % - Akzent1 3 8" xfId="18398"/>
    <cellStyle name="40 % - Akzent1 3 8 2" xfId="18399"/>
    <cellStyle name="40 % - Akzent1 3 8 2 2" xfId="18400"/>
    <cellStyle name="40 % - Akzent1 3 8 2 2 2" xfId="18401"/>
    <cellStyle name="40 % - Akzent1 3 8 2 2 2 2" xfId="18402"/>
    <cellStyle name="40 % - Akzent1 3 8 2 2 2 3" xfId="18403"/>
    <cellStyle name="40 % - Akzent1 3 8 2 2 2 4" xfId="18404"/>
    <cellStyle name="40 % - Akzent1 3 8 2 2 2 5" xfId="18405"/>
    <cellStyle name="40 % - Akzent1 3 8 2 2 3" xfId="18406"/>
    <cellStyle name="40 % - Akzent1 3 8 2 2 4" xfId="18407"/>
    <cellStyle name="40 % - Akzent1 3 8 2 2 5" xfId="18408"/>
    <cellStyle name="40 % - Akzent1 3 8 2 2 6" xfId="18409"/>
    <cellStyle name="40 % - Akzent1 3 8 2 3" xfId="18410"/>
    <cellStyle name="40 % - Akzent1 3 8 2 3 2" xfId="18411"/>
    <cellStyle name="40 % - Akzent1 3 8 2 3 3" xfId="18412"/>
    <cellStyle name="40 % - Akzent1 3 8 2 3 4" xfId="18413"/>
    <cellStyle name="40 % - Akzent1 3 8 2 3 5" xfId="18414"/>
    <cellStyle name="40 % - Akzent1 3 8 2 4" xfId="18415"/>
    <cellStyle name="40 % - Akzent1 3 8 2 4 2" xfId="18416"/>
    <cellStyle name="40 % - Akzent1 3 8 2 4 3" xfId="18417"/>
    <cellStyle name="40 % - Akzent1 3 8 2 4 4" xfId="18418"/>
    <cellStyle name="40 % - Akzent1 3 8 2 4 5" xfId="18419"/>
    <cellStyle name="40 % - Akzent1 3 8 2 5" xfId="18420"/>
    <cellStyle name="40 % - Akzent1 3 8 2 6" xfId="18421"/>
    <cellStyle name="40 % - Akzent1 3 8 2 7" xfId="18422"/>
    <cellStyle name="40 % - Akzent1 3 8 2 8" xfId="18423"/>
    <cellStyle name="40 % - Akzent1 3 8 3" xfId="18424"/>
    <cellStyle name="40 % - Akzent1 3 8 3 2" xfId="18425"/>
    <cellStyle name="40 % - Akzent1 3 8 3 2 2" xfId="18426"/>
    <cellStyle name="40 % - Akzent1 3 8 3 2 3" xfId="18427"/>
    <cellStyle name="40 % - Akzent1 3 8 3 2 4" xfId="18428"/>
    <cellStyle name="40 % - Akzent1 3 8 3 2 5" xfId="18429"/>
    <cellStyle name="40 % - Akzent1 3 8 3 3" xfId="18430"/>
    <cellStyle name="40 % - Akzent1 3 8 3 4" xfId="18431"/>
    <cellStyle name="40 % - Akzent1 3 8 3 5" xfId="18432"/>
    <cellStyle name="40 % - Akzent1 3 8 3 6" xfId="18433"/>
    <cellStyle name="40 % - Akzent1 3 8 4" xfId="18434"/>
    <cellStyle name="40 % - Akzent1 3 8 4 2" xfId="18435"/>
    <cellStyle name="40 % - Akzent1 3 8 4 3" xfId="18436"/>
    <cellStyle name="40 % - Akzent1 3 8 4 4" xfId="18437"/>
    <cellStyle name="40 % - Akzent1 3 8 4 5" xfId="18438"/>
    <cellStyle name="40 % - Akzent1 3 8 5" xfId="18439"/>
    <cellStyle name="40 % - Akzent1 3 8 5 2" xfId="18440"/>
    <cellStyle name="40 % - Akzent1 3 8 5 3" xfId="18441"/>
    <cellStyle name="40 % - Akzent1 3 8 5 4" xfId="18442"/>
    <cellStyle name="40 % - Akzent1 3 8 5 5" xfId="18443"/>
    <cellStyle name="40 % - Akzent1 3 8 6" xfId="18444"/>
    <cellStyle name="40 % - Akzent1 3 8 7" xfId="18445"/>
    <cellStyle name="40 % - Akzent1 3 8 8" xfId="18446"/>
    <cellStyle name="40 % - Akzent1 3 8 9" xfId="18447"/>
    <cellStyle name="40 % - Akzent1 4" xfId="18448"/>
    <cellStyle name="40 % - Akzent1 4 2" xfId="18449"/>
    <cellStyle name="40 % - Akzent1 4 2 2" xfId="18450"/>
    <cellStyle name="40 % - Akzent1 4 2 2 2" xfId="18451"/>
    <cellStyle name="40 % - Akzent1 4 2 2 2 2" xfId="18452"/>
    <cellStyle name="40 % - Akzent1 4 2 2 2 2 2" xfId="18453"/>
    <cellStyle name="40 % - Akzent1 4 2 2 2 2 2 2" xfId="18454"/>
    <cellStyle name="40 % - Akzent1 4 2 2 2 2 2 2 2" xfId="18455"/>
    <cellStyle name="40 % - Akzent1 4 2 2 2 2 2 2 3" xfId="18456"/>
    <cellStyle name="40 % - Akzent1 4 2 2 2 2 2 2 4" xfId="18457"/>
    <cellStyle name="40 % - Akzent1 4 2 2 2 2 2 2 5" xfId="18458"/>
    <cellStyle name="40 % - Akzent1 4 2 2 2 2 2 3" xfId="18459"/>
    <cellStyle name="40 % - Akzent1 4 2 2 2 2 2 4" xfId="18460"/>
    <cellStyle name="40 % - Akzent1 4 2 2 2 2 2 5" xfId="18461"/>
    <cellStyle name="40 % - Akzent1 4 2 2 2 2 2 6" xfId="18462"/>
    <cellStyle name="40 % - Akzent1 4 2 2 2 2 3" xfId="18463"/>
    <cellStyle name="40 % - Akzent1 4 2 2 2 2 3 2" xfId="18464"/>
    <cellStyle name="40 % - Akzent1 4 2 2 2 2 3 3" xfId="18465"/>
    <cellStyle name="40 % - Akzent1 4 2 2 2 2 3 4" xfId="18466"/>
    <cellStyle name="40 % - Akzent1 4 2 2 2 2 3 5" xfId="18467"/>
    <cellStyle name="40 % - Akzent1 4 2 2 2 2 4" xfId="18468"/>
    <cellStyle name="40 % - Akzent1 4 2 2 2 2 4 2" xfId="18469"/>
    <cellStyle name="40 % - Akzent1 4 2 2 2 2 4 3" xfId="18470"/>
    <cellStyle name="40 % - Akzent1 4 2 2 2 2 4 4" xfId="18471"/>
    <cellStyle name="40 % - Akzent1 4 2 2 2 2 4 5" xfId="18472"/>
    <cellStyle name="40 % - Akzent1 4 2 2 2 2 5" xfId="18473"/>
    <cellStyle name="40 % - Akzent1 4 2 2 2 2 6" xfId="18474"/>
    <cellStyle name="40 % - Akzent1 4 2 2 2 2 7" xfId="18475"/>
    <cellStyle name="40 % - Akzent1 4 2 2 2 2 8" xfId="18476"/>
    <cellStyle name="40 % - Akzent1 4 2 2 2 3" xfId="18477"/>
    <cellStyle name="40 % - Akzent1 4 2 2 2 3 2" xfId="18478"/>
    <cellStyle name="40 % - Akzent1 4 2 2 2 3 2 2" xfId="18479"/>
    <cellStyle name="40 % - Akzent1 4 2 2 2 3 2 3" xfId="18480"/>
    <cellStyle name="40 % - Akzent1 4 2 2 2 3 2 4" xfId="18481"/>
    <cellStyle name="40 % - Akzent1 4 2 2 2 3 2 5" xfId="18482"/>
    <cellStyle name="40 % - Akzent1 4 2 2 2 3 3" xfId="18483"/>
    <cellStyle name="40 % - Akzent1 4 2 2 2 3 4" xfId="18484"/>
    <cellStyle name="40 % - Akzent1 4 2 2 2 3 5" xfId="18485"/>
    <cellStyle name="40 % - Akzent1 4 2 2 2 3 6" xfId="18486"/>
    <cellStyle name="40 % - Akzent1 4 2 2 2 4" xfId="18487"/>
    <cellStyle name="40 % - Akzent1 4 2 2 2 4 2" xfId="18488"/>
    <cellStyle name="40 % - Akzent1 4 2 2 2 4 3" xfId="18489"/>
    <cellStyle name="40 % - Akzent1 4 2 2 2 4 4" xfId="18490"/>
    <cellStyle name="40 % - Akzent1 4 2 2 2 4 5" xfId="18491"/>
    <cellStyle name="40 % - Akzent1 4 2 2 2 5" xfId="18492"/>
    <cellStyle name="40 % - Akzent1 4 2 2 2 5 2" xfId="18493"/>
    <cellStyle name="40 % - Akzent1 4 2 2 2 5 3" xfId="18494"/>
    <cellStyle name="40 % - Akzent1 4 2 2 2 5 4" xfId="18495"/>
    <cellStyle name="40 % - Akzent1 4 2 2 2 5 5" xfId="18496"/>
    <cellStyle name="40 % - Akzent1 4 2 2 2 6" xfId="18497"/>
    <cellStyle name="40 % - Akzent1 4 2 2 2 7" xfId="18498"/>
    <cellStyle name="40 % - Akzent1 4 2 2 2 8" xfId="18499"/>
    <cellStyle name="40 % - Akzent1 4 2 2 2 9" xfId="18500"/>
    <cellStyle name="40 % - Akzent1 4 2 2 3" xfId="18501"/>
    <cellStyle name="40 % - Akzent1 4 2 2 3 2" xfId="18502"/>
    <cellStyle name="40 % - Akzent1 4 2 2 3 2 2" xfId="18503"/>
    <cellStyle name="40 % - Akzent1 4 2 2 3 2 2 2" xfId="18504"/>
    <cellStyle name="40 % - Akzent1 4 2 2 3 2 2 2 2" xfId="18505"/>
    <cellStyle name="40 % - Akzent1 4 2 2 3 2 2 2 3" xfId="18506"/>
    <cellStyle name="40 % - Akzent1 4 2 2 3 2 2 2 4" xfId="18507"/>
    <cellStyle name="40 % - Akzent1 4 2 2 3 2 2 2 5" xfId="18508"/>
    <cellStyle name="40 % - Akzent1 4 2 2 3 2 2 3" xfId="18509"/>
    <cellStyle name="40 % - Akzent1 4 2 2 3 2 2 4" xfId="18510"/>
    <cellStyle name="40 % - Akzent1 4 2 2 3 2 2 5" xfId="18511"/>
    <cellStyle name="40 % - Akzent1 4 2 2 3 2 2 6" xfId="18512"/>
    <cellStyle name="40 % - Akzent1 4 2 2 3 2 3" xfId="18513"/>
    <cellStyle name="40 % - Akzent1 4 2 2 3 2 3 2" xfId="18514"/>
    <cellStyle name="40 % - Akzent1 4 2 2 3 2 3 3" xfId="18515"/>
    <cellStyle name="40 % - Akzent1 4 2 2 3 2 3 4" xfId="18516"/>
    <cellStyle name="40 % - Akzent1 4 2 2 3 2 3 5" xfId="18517"/>
    <cellStyle name="40 % - Akzent1 4 2 2 3 2 4" xfId="18518"/>
    <cellStyle name="40 % - Akzent1 4 2 2 3 2 4 2" xfId="18519"/>
    <cellStyle name="40 % - Akzent1 4 2 2 3 2 4 3" xfId="18520"/>
    <cellStyle name="40 % - Akzent1 4 2 2 3 2 4 4" xfId="18521"/>
    <cellStyle name="40 % - Akzent1 4 2 2 3 2 4 5" xfId="18522"/>
    <cellStyle name="40 % - Akzent1 4 2 2 3 2 5" xfId="18523"/>
    <cellStyle name="40 % - Akzent1 4 2 2 3 2 6" xfId="18524"/>
    <cellStyle name="40 % - Akzent1 4 2 2 3 2 7" xfId="18525"/>
    <cellStyle name="40 % - Akzent1 4 2 2 3 2 8" xfId="18526"/>
    <cellStyle name="40 % - Akzent1 4 2 2 3 3" xfId="18527"/>
    <cellStyle name="40 % - Akzent1 4 2 2 3 3 2" xfId="18528"/>
    <cellStyle name="40 % - Akzent1 4 2 2 3 3 2 2" xfId="18529"/>
    <cellStyle name="40 % - Akzent1 4 2 2 3 3 2 3" xfId="18530"/>
    <cellStyle name="40 % - Akzent1 4 2 2 3 3 2 4" xfId="18531"/>
    <cellStyle name="40 % - Akzent1 4 2 2 3 3 2 5" xfId="18532"/>
    <cellStyle name="40 % - Akzent1 4 2 2 3 3 3" xfId="18533"/>
    <cellStyle name="40 % - Akzent1 4 2 2 3 3 4" xfId="18534"/>
    <cellStyle name="40 % - Akzent1 4 2 2 3 3 5" xfId="18535"/>
    <cellStyle name="40 % - Akzent1 4 2 2 3 3 6" xfId="18536"/>
    <cellStyle name="40 % - Akzent1 4 2 2 3 4" xfId="18537"/>
    <cellStyle name="40 % - Akzent1 4 2 2 3 4 2" xfId="18538"/>
    <cellStyle name="40 % - Akzent1 4 2 2 3 4 3" xfId="18539"/>
    <cellStyle name="40 % - Akzent1 4 2 2 3 4 4" xfId="18540"/>
    <cellStyle name="40 % - Akzent1 4 2 2 3 4 5" xfId="18541"/>
    <cellStyle name="40 % - Akzent1 4 2 2 3 5" xfId="18542"/>
    <cellStyle name="40 % - Akzent1 4 2 2 3 5 2" xfId="18543"/>
    <cellStyle name="40 % - Akzent1 4 2 2 3 5 3" xfId="18544"/>
    <cellStyle name="40 % - Akzent1 4 2 2 3 5 4" xfId="18545"/>
    <cellStyle name="40 % - Akzent1 4 2 2 3 5 5" xfId="18546"/>
    <cellStyle name="40 % - Akzent1 4 2 2 3 6" xfId="18547"/>
    <cellStyle name="40 % - Akzent1 4 2 2 3 7" xfId="18548"/>
    <cellStyle name="40 % - Akzent1 4 2 2 3 8" xfId="18549"/>
    <cellStyle name="40 % - Akzent1 4 2 2 3 9" xfId="18550"/>
    <cellStyle name="40 % - Akzent1 4 2 3" xfId="18551"/>
    <cellStyle name="40 % - Akzent1 4 2 3 2" xfId="18552"/>
    <cellStyle name="40 % - Akzent1 4 2 3 2 2" xfId="18553"/>
    <cellStyle name="40 % - Akzent1 4 2 3 2 2 2" xfId="18554"/>
    <cellStyle name="40 % - Akzent1 4 2 3 2 2 2 2" xfId="18555"/>
    <cellStyle name="40 % - Akzent1 4 2 3 2 2 2 3" xfId="18556"/>
    <cellStyle name="40 % - Akzent1 4 2 3 2 2 2 4" xfId="18557"/>
    <cellStyle name="40 % - Akzent1 4 2 3 2 2 2 5" xfId="18558"/>
    <cellStyle name="40 % - Akzent1 4 2 3 2 2 3" xfId="18559"/>
    <cellStyle name="40 % - Akzent1 4 2 3 2 2 4" xfId="18560"/>
    <cellStyle name="40 % - Akzent1 4 2 3 2 2 5" xfId="18561"/>
    <cellStyle name="40 % - Akzent1 4 2 3 2 2 6" xfId="18562"/>
    <cellStyle name="40 % - Akzent1 4 2 3 2 3" xfId="18563"/>
    <cellStyle name="40 % - Akzent1 4 2 3 2 3 2" xfId="18564"/>
    <cellStyle name="40 % - Akzent1 4 2 3 2 3 3" xfId="18565"/>
    <cellStyle name="40 % - Akzent1 4 2 3 2 3 4" xfId="18566"/>
    <cellStyle name="40 % - Akzent1 4 2 3 2 3 5" xfId="18567"/>
    <cellStyle name="40 % - Akzent1 4 2 3 2 4" xfId="18568"/>
    <cellStyle name="40 % - Akzent1 4 2 3 2 4 2" xfId="18569"/>
    <cellStyle name="40 % - Akzent1 4 2 3 2 4 3" xfId="18570"/>
    <cellStyle name="40 % - Akzent1 4 2 3 2 4 4" xfId="18571"/>
    <cellStyle name="40 % - Akzent1 4 2 3 2 4 5" xfId="18572"/>
    <cellStyle name="40 % - Akzent1 4 2 3 2 5" xfId="18573"/>
    <cellStyle name="40 % - Akzent1 4 2 3 2 6" xfId="18574"/>
    <cellStyle name="40 % - Akzent1 4 2 3 2 7" xfId="18575"/>
    <cellStyle name="40 % - Akzent1 4 2 3 2 8" xfId="18576"/>
    <cellStyle name="40 % - Akzent1 4 2 3 3" xfId="18577"/>
    <cellStyle name="40 % - Akzent1 4 2 3 3 2" xfId="18578"/>
    <cellStyle name="40 % - Akzent1 4 2 3 3 2 2" xfId="18579"/>
    <cellStyle name="40 % - Akzent1 4 2 3 3 2 3" xfId="18580"/>
    <cellStyle name="40 % - Akzent1 4 2 3 3 2 4" xfId="18581"/>
    <cellStyle name="40 % - Akzent1 4 2 3 3 2 5" xfId="18582"/>
    <cellStyle name="40 % - Akzent1 4 2 3 3 3" xfId="18583"/>
    <cellStyle name="40 % - Akzent1 4 2 3 3 4" xfId="18584"/>
    <cellStyle name="40 % - Akzent1 4 2 3 3 5" xfId="18585"/>
    <cellStyle name="40 % - Akzent1 4 2 3 3 6" xfId="18586"/>
    <cellStyle name="40 % - Akzent1 4 2 3 4" xfId="18587"/>
    <cellStyle name="40 % - Akzent1 4 2 3 4 2" xfId="18588"/>
    <cellStyle name="40 % - Akzent1 4 2 3 4 3" xfId="18589"/>
    <cellStyle name="40 % - Akzent1 4 2 3 4 4" xfId="18590"/>
    <cellStyle name="40 % - Akzent1 4 2 3 4 5" xfId="18591"/>
    <cellStyle name="40 % - Akzent1 4 2 3 5" xfId="18592"/>
    <cellStyle name="40 % - Akzent1 4 2 3 5 2" xfId="18593"/>
    <cellStyle name="40 % - Akzent1 4 2 3 5 3" xfId="18594"/>
    <cellStyle name="40 % - Akzent1 4 2 3 5 4" xfId="18595"/>
    <cellStyle name="40 % - Akzent1 4 2 3 5 5" xfId="18596"/>
    <cellStyle name="40 % - Akzent1 4 2 3 6" xfId="18597"/>
    <cellStyle name="40 % - Akzent1 4 2 3 7" xfId="18598"/>
    <cellStyle name="40 % - Akzent1 4 2 3 8" xfId="18599"/>
    <cellStyle name="40 % - Akzent1 4 2 3 9" xfId="18600"/>
    <cellStyle name="40 % - Akzent1 4 2 4" xfId="18601"/>
    <cellStyle name="40 % - Akzent1 4 2 4 2" xfId="18602"/>
    <cellStyle name="40 % - Akzent1 4 2 4 2 2" xfId="18603"/>
    <cellStyle name="40 % - Akzent1 4 2 4 2 2 2" xfId="18604"/>
    <cellStyle name="40 % - Akzent1 4 2 4 2 2 2 2" xfId="18605"/>
    <cellStyle name="40 % - Akzent1 4 2 4 2 2 2 3" xfId="18606"/>
    <cellStyle name="40 % - Akzent1 4 2 4 2 2 2 4" xfId="18607"/>
    <cellStyle name="40 % - Akzent1 4 2 4 2 2 2 5" xfId="18608"/>
    <cellStyle name="40 % - Akzent1 4 2 4 2 2 3" xfId="18609"/>
    <cellStyle name="40 % - Akzent1 4 2 4 2 2 4" xfId="18610"/>
    <cellStyle name="40 % - Akzent1 4 2 4 2 2 5" xfId="18611"/>
    <cellStyle name="40 % - Akzent1 4 2 4 2 2 6" xfId="18612"/>
    <cellStyle name="40 % - Akzent1 4 2 4 2 3" xfId="18613"/>
    <cellStyle name="40 % - Akzent1 4 2 4 2 3 2" xfId="18614"/>
    <cellStyle name="40 % - Akzent1 4 2 4 2 3 3" xfId="18615"/>
    <cellStyle name="40 % - Akzent1 4 2 4 2 3 4" xfId="18616"/>
    <cellStyle name="40 % - Akzent1 4 2 4 2 3 5" xfId="18617"/>
    <cellStyle name="40 % - Akzent1 4 2 4 2 4" xfId="18618"/>
    <cellStyle name="40 % - Akzent1 4 2 4 2 4 2" xfId="18619"/>
    <cellStyle name="40 % - Akzent1 4 2 4 2 4 3" xfId="18620"/>
    <cellStyle name="40 % - Akzent1 4 2 4 2 4 4" xfId="18621"/>
    <cellStyle name="40 % - Akzent1 4 2 4 2 4 5" xfId="18622"/>
    <cellStyle name="40 % - Akzent1 4 2 4 2 5" xfId="18623"/>
    <cellStyle name="40 % - Akzent1 4 2 4 2 6" xfId="18624"/>
    <cellStyle name="40 % - Akzent1 4 2 4 2 7" xfId="18625"/>
    <cellStyle name="40 % - Akzent1 4 2 4 2 8" xfId="18626"/>
    <cellStyle name="40 % - Akzent1 4 2 4 3" xfId="18627"/>
    <cellStyle name="40 % - Akzent1 4 2 4 3 2" xfId="18628"/>
    <cellStyle name="40 % - Akzent1 4 2 4 3 2 2" xfId="18629"/>
    <cellStyle name="40 % - Akzent1 4 2 4 3 2 3" xfId="18630"/>
    <cellStyle name="40 % - Akzent1 4 2 4 3 2 4" xfId="18631"/>
    <cellStyle name="40 % - Akzent1 4 2 4 3 2 5" xfId="18632"/>
    <cellStyle name="40 % - Akzent1 4 2 4 3 3" xfId="18633"/>
    <cellStyle name="40 % - Akzent1 4 2 4 3 4" xfId="18634"/>
    <cellStyle name="40 % - Akzent1 4 2 4 3 5" xfId="18635"/>
    <cellStyle name="40 % - Akzent1 4 2 4 3 6" xfId="18636"/>
    <cellStyle name="40 % - Akzent1 4 2 4 4" xfId="18637"/>
    <cellStyle name="40 % - Akzent1 4 2 4 4 2" xfId="18638"/>
    <cellStyle name="40 % - Akzent1 4 2 4 4 3" xfId="18639"/>
    <cellStyle name="40 % - Akzent1 4 2 4 4 4" xfId="18640"/>
    <cellStyle name="40 % - Akzent1 4 2 4 4 5" xfId="18641"/>
    <cellStyle name="40 % - Akzent1 4 2 4 5" xfId="18642"/>
    <cellStyle name="40 % - Akzent1 4 2 4 5 2" xfId="18643"/>
    <cellStyle name="40 % - Akzent1 4 2 4 5 3" xfId="18644"/>
    <cellStyle name="40 % - Akzent1 4 2 4 5 4" xfId="18645"/>
    <cellStyle name="40 % - Akzent1 4 2 4 5 5" xfId="18646"/>
    <cellStyle name="40 % - Akzent1 4 2 4 6" xfId="18647"/>
    <cellStyle name="40 % - Akzent1 4 2 4 7" xfId="18648"/>
    <cellStyle name="40 % - Akzent1 4 2 4 8" xfId="18649"/>
    <cellStyle name="40 % - Akzent1 4 2 4 9" xfId="18650"/>
    <cellStyle name="40 % - Akzent1 4 3" xfId="18651"/>
    <cellStyle name="40 % - Akzent1 4 3 2" xfId="18652"/>
    <cellStyle name="40 % - Akzent1 4 3 2 2" xfId="18653"/>
    <cellStyle name="40 % - Akzent1 4 3 2 2 2" xfId="18654"/>
    <cellStyle name="40 % - Akzent1 4 3 2 2 2 2" xfId="18655"/>
    <cellStyle name="40 % - Akzent1 4 3 2 2 2 2 2" xfId="18656"/>
    <cellStyle name="40 % - Akzent1 4 3 2 2 2 2 2 2" xfId="18657"/>
    <cellStyle name="40 % - Akzent1 4 3 2 2 2 2 2 3" xfId="18658"/>
    <cellStyle name="40 % - Akzent1 4 3 2 2 2 2 2 4" xfId="18659"/>
    <cellStyle name="40 % - Akzent1 4 3 2 2 2 2 2 5" xfId="18660"/>
    <cellStyle name="40 % - Akzent1 4 3 2 2 2 2 3" xfId="18661"/>
    <cellStyle name="40 % - Akzent1 4 3 2 2 2 2 4" xfId="18662"/>
    <cellStyle name="40 % - Akzent1 4 3 2 2 2 2 5" xfId="18663"/>
    <cellStyle name="40 % - Akzent1 4 3 2 2 2 2 6" xfId="18664"/>
    <cellStyle name="40 % - Akzent1 4 3 2 2 2 3" xfId="18665"/>
    <cellStyle name="40 % - Akzent1 4 3 2 2 2 3 2" xfId="18666"/>
    <cellStyle name="40 % - Akzent1 4 3 2 2 2 3 3" xfId="18667"/>
    <cellStyle name="40 % - Akzent1 4 3 2 2 2 3 4" xfId="18668"/>
    <cellStyle name="40 % - Akzent1 4 3 2 2 2 3 5" xfId="18669"/>
    <cellStyle name="40 % - Akzent1 4 3 2 2 2 4" xfId="18670"/>
    <cellStyle name="40 % - Akzent1 4 3 2 2 2 4 2" xfId="18671"/>
    <cellStyle name="40 % - Akzent1 4 3 2 2 2 4 3" xfId="18672"/>
    <cellStyle name="40 % - Akzent1 4 3 2 2 2 4 4" xfId="18673"/>
    <cellStyle name="40 % - Akzent1 4 3 2 2 2 4 5" xfId="18674"/>
    <cellStyle name="40 % - Akzent1 4 3 2 2 2 5" xfId="18675"/>
    <cellStyle name="40 % - Akzent1 4 3 2 2 2 6" xfId="18676"/>
    <cellStyle name="40 % - Akzent1 4 3 2 2 2 7" xfId="18677"/>
    <cellStyle name="40 % - Akzent1 4 3 2 2 2 8" xfId="18678"/>
    <cellStyle name="40 % - Akzent1 4 3 2 2 3" xfId="18679"/>
    <cellStyle name="40 % - Akzent1 4 3 2 2 3 2" xfId="18680"/>
    <cellStyle name="40 % - Akzent1 4 3 2 2 3 2 2" xfId="18681"/>
    <cellStyle name="40 % - Akzent1 4 3 2 2 3 2 3" xfId="18682"/>
    <cellStyle name="40 % - Akzent1 4 3 2 2 3 2 4" xfId="18683"/>
    <cellStyle name="40 % - Akzent1 4 3 2 2 3 2 5" xfId="18684"/>
    <cellStyle name="40 % - Akzent1 4 3 2 2 3 3" xfId="18685"/>
    <cellStyle name="40 % - Akzent1 4 3 2 2 3 4" xfId="18686"/>
    <cellStyle name="40 % - Akzent1 4 3 2 2 3 5" xfId="18687"/>
    <cellStyle name="40 % - Akzent1 4 3 2 2 3 6" xfId="18688"/>
    <cellStyle name="40 % - Akzent1 4 3 2 2 4" xfId="18689"/>
    <cellStyle name="40 % - Akzent1 4 3 2 2 4 2" xfId="18690"/>
    <cellStyle name="40 % - Akzent1 4 3 2 2 4 3" xfId="18691"/>
    <cellStyle name="40 % - Akzent1 4 3 2 2 4 4" xfId="18692"/>
    <cellStyle name="40 % - Akzent1 4 3 2 2 4 5" xfId="18693"/>
    <cellStyle name="40 % - Akzent1 4 3 2 2 5" xfId="18694"/>
    <cellStyle name="40 % - Akzent1 4 3 2 2 5 2" xfId="18695"/>
    <cellStyle name="40 % - Akzent1 4 3 2 2 5 3" xfId="18696"/>
    <cellStyle name="40 % - Akzent1 4 3 2 2 5 4" xfId="18697"/>
    <cellStyle name="40 % - Akzent1 4 3 2 2 5 5" xfId="18698"/>
    <cellStyle name="40 % - Akzent1 4 3 2 2 6" xfId="18699"/>
    <cellStyle name="40 % - Akzent1 4 3 2 2 7" xfId="18700"/>
    <cellStyle name="40 % - Akzent1 4 3 2 2 8" xfId="18701"/>
    <cellStyle name="40 % - Akzent1 4 3 2 2 9" xfId="18702"/>
    <cellStyle name="40 % - Akzent1 4 3 3" xfId="18703"/>
    <cellStyle name="40 % - Akzent1 4 3 3 2" xfId="18704"/>
    <cellStyle name="40 % - Akzent1 4 3 3 2 2" xfId="18705"/>
    <cellStyle name="40 % - Akzent1 4 3 3 2 2 2" xfId="18706"/>
    <cellStyle name="40 % - Akzent1 4 3 3 2 2 2 2" xfId="18707"/>
    <cellStyle name="40 % - Akzent1 4 3 3 2 2 2 3" xfId="18708"/>
    <cellStyle name="40 % - Akzent1 4 3 3 2 2 2 4" xfId="18709"/>
    <cellStyle name="40 % - Akzent1 4 3 3 2 2 2 5" xfId="18710"/>
    <cellStyle name="40 % - Akzent1 4 3 3 2 2 3" xfId="18711"/>
    <cellStyle name="40 % - Akzent1 4 3 3 2 2 4" xfId="18712"/>
    <cellStyle name="40 % - Akzent1 4 3 3 2 2 5" xfId="18713"/>
    <cellStyle name="40 % - Akzent1 4 3 3 2 2 6" xfId="18714"/>
    <cellStyle name="40 % - Akzent1 4 3 3 2 3" xfId="18715"/>
    <cellStyle name="40 % - Akzent1 4 3 3 2 3 2" xfId="18716"/>
    <cellStyle name="40 % - Akzent1 4 3 3 2 3 3" xfId="18717"/>
    <cellStyle name="40 % - Akzent1 4 3 3 2 3 4" xfId="18718"/>
    <cellStyle name="40 % - Akzent1 4 3 3 2 3 5" xfId="18719"/>
    <cellStyle name="40 % - Akzent1 4 3 3 2 4" xfId="18720"/>
    <cellStyle name="40 % - Akzent1 4 3 3 2 4 2" xfId="18721"/>
    <cellStyle name="40 % - Akzent1 4 3 3 2 4 3" xfId="18722"/>
    <cellStyle name="40 % - Akzent1 4 3 3 2 4 4" xfId="18723"/>
    <cellStyle name="40 % - Akzent1 4 3 3 2 4 5" xfId="18724"/>
    <cellStyle name="40 % - Akzent1 4 3 3 2 5" xfId="18725"/>
    <cellStyle name="40 % - Akzent1 4 3 3 2 6" xfId="18726"/>
    <cellStyle name="40 % - Akzent1 4 3 3 2 7" xfId="18727"/>
    <cellStyle name="40 % - Akzent1 4 3 3 2 8" xfId="18728"/>
    <cellStyle name="40 % - Akzent1 4 3 3 3" xfId="18729"/>
    <cellStyle name="40 % - Akzent1 4 3 3 3 2" xfId="18730"/>
    <cellStyle name="40 % - Akzent1 4 3 3 3 2 2" xfId="18731"/>
    <cellStyle name="40 % - Akzent1 4 3 3 3 2 3" xfId="18732"/>
    <cellStyle name="40 % - Akzent1 4 3 3 3 2 4" xfId="18733"/>
    <cellStyle name="40 % - Akzent1 4 3 3 3 2 5" xfId="18734"/>
    <cellStyle name="40 % - Akzent1 4 3 3 3 3" xfId="18735"/>
    <cellStyle name="40 % - Akzent1 4 3 3 3 4" xfId="18736"/>
    <cellStyle name="40 % - Akzent1 4 3 3 3 5" xfId="18737"/>
    <cellStyle name="40 % - Akzent1 4 3 3 3 6" xfId="18738"/>
    <cellStyle name="40 % - Akzent1 4 3 3 4" xfId="18739"/>
    <cellStyle name="40 % - Akzent1 4 3 3 4 2" xfId="18740"/>
    <cellStyle name="40 % - Akzent1 4 3 3 4 3" xfId="18741"/>
    <cellStyle name="40 % - Akzent1 4 3 3 4 4" xfId="18742"/>
    <cellStyle name="40 % - Akzent1 4 3 3 4 5" xfId="18743"/>
    <cellStyle name="40 % - Akzent1 4 3 3 5" xfId="18744"/>
    <cellStyle name="40 % - Akzent1 4 3 3 5 2" xfId="18745"/>
    <cellStyle name="40 % - Akzent1 4 3 3 5 3" xfId="18746"/>
    <cellStyle name="40 % - Akzent1 4 3 3 5 4" xfId="18747"/>
    <cellStyle name="40 % - Akzent1 4 3 3 5 5" xfId="18748"/>
    <cellStyle name="40 % - Akzent1 4 3 3 6" xfId="18749"/>
    <cellStyle name="40 % - Akzent1 4 3 3 7" xfId="18750"/>
    <cellStyle name="40 % - Akzent1 4 3 3 8" xfId="18751"/>
    <cellStyle name="40 % - Akzent1 4 3 3 9" xfId="18752"/>
    <cellStyle name="40 % - Akzent1 4 4" xfId="18753"/>
    <cellStyle name="40 % - Akzent1 4 4 2" xfId="18754"/>
    <cellStyle name="40 % - Akzent1 4 4 2 2" xfId="18755"/>
    <cellStyle name="40 % - Akzent1 4 4 2 2 2" xfId="18756"/>
    <cellStyle name="40 % - Akzent1 4 4 2 2 2 2" xfId="18757"/>
    <cellStyle name="40 % - Akzent1 4 4 2 2 2 2 2" xfId="18758"/>
    <cellStyle name="40 % - Akzent1 4 4 2 2 2 2 3" xfId="18759"/>
    <cellStyle name="40 % - Akzent1 4 4 2 2 2 2 4" xfId="18760"/>
    <cellStyle name="40 % - Akzent1 4 4 2 2 2 2 5" xfId="18761"/>
    <cellStyle name="40 % - Akzent1 4 4 2 2 2 3" xfId="18762"/>
    <cellStyle name="40 % - Akzent1 4 4 2 2 2 4" xfId="18763"/>
    <cellStyle name="40 % - Akzent1 4 4 2 2 2 5" xfId="18764"/>
    <cellStyle name="40 % - Akzent1 4 4 2 2 2 6" xfId="18765"/>
    <cellStyle name="40 % - Akzent1 4 4 2 2 3" xfId="18766"/>
    <cellStyle name="40 % - Akzent1 4 4 2 2 3 2" xfId="18767"/>
    <cellStyle name="40 % - Akzent1 4 4 2 2 3 3" xfId="18768"/>
    <cellStyle name="40 % - Akzent1 4 4 2 2 3 4" xfId="18769"/>
    <cellStyle name="40 % - Akzent1 4 4 2 2 3 5" xfId="18770"/>
    <cellStyle name="40 % - Akzent1 4 4 2 2 4" xfId="18771"/>
    <cellStyle name="40 % - Akzent1 4 4 2 2 4 2" xfId="18772"/>
    <cellStyle name="40 % - Akzent1 4 4 2 2 4 3" xfId="18773"/>
    <cellStyle name="40 % - Akzent1 4 4 2 2 4 4" xfId="18774"/>
    <cellStyle name="40 % - Akzent1 4 4 2 2 4 5" xfId="18775"/>
    <cellStyle name="40 % - Akzent1 4 4 2 2 5" xfId="18776"/>
    <cellStyle name="40 % - Akzent1 4 4 2 2 6" xfId="18777"/>
    <cellStyle name="40 % - Akzent1 4 4 2 2 7" xfId="18778"/>
    <cellStyle name="40 % - Akzent1 4 4 2 2 8" xfId="18779"/>
    <cellStyle name="40 % - Akzent1 4 4 2 3" xfId="18780"/>
    <cellStyle name="40 % - Akzent1 4 4 2 3 2" xfId="18781"/>
    <cellStyle name="40 % - Akzent1 4 4 2 3 2 2" xfId="18782"/>
    <cellStyle name="40 % - Akzent1 4 4 2 3 2 3" xfId="18783"/>
    <cellStyle name="40 % - Akzent1 4 4 2 3 2 4" xfId="18784"/>
    <cellStyle name="40 % - Akzent1 4 4 2 3 2 5" xfId="18785"/>
    <cellStyle name="40 % - Akzent1 4 4 2 3 3" xfId="18786"/>
    <cellStyle name="40 % - Akzent1 4 4 2 3 4" xfId="18787"/>
    <cellStyle name="40 % - Akzent1 4 4 2 3 5" xfId="18788"/>
    <cellStyle name="40 % - Akzent1 4 4 2 3 6" xfId="18789"/>
    <cellStyle name="40 % - Akzent1 4 4 2 4" xfId="18790"/>
    <cellStyle name="40 % - Akzent1 4 4 2 4 2" xfId="18791"/>
    <cellStyle name="40 % - Akzent1 4 4 2 4 3" xfId="18792"/>
    <cellStyle name="40 % - Akzent1 4 4 2 4 4" xfId="18793"/>
    <cellStyle name="40 % - Akzent1 4 4 2 4 5" xfId="18794"/>
    <cellStyle name="40 % - Akzent1 4 4 2 5" xfId="18795"/>
    <cellStyle name="40 % - Akzent1 4 4 2 5 2" xfId="18796"/>
    <cellStyle name="40 % - Akzent1 4 4 2 5 3" xfId="18797"/>
    <cellStyle name="40 % - Akzent1 4 4 2 5 4" xfId="18798"/>
    <cellStyle name="40 % - Akzent1 4 4 2 5 5" xfId="18799"/>
    <cellStyle name="40 % - Akzent1 4 4 2 6" xfId="18800"/>
    <cellStyle name="40 % - Akzent1 4 4 2 7" xfId="18801"/>
    <cellStyle name="40 % - Akzent1 4 4 2 8" xfId="18802"/>
    <cellStyle name="40 % - Akzent1 4 4 2 9" xfId="18803"/>
    <cellStyle name="40 % - Akzent1 4 5" xfId="18804"/>
    <cellStyle name="40 % - Akzent1 4 6" xfId="18805"/>
    <cellStyle name="40 % - Akzent1 4 6 2" xfId="18806"/>
    <cellStyle name="40 % - Akzent1 4 6 2 2" xfId="18807"/>
    <cellStyle name="40 % - Akzent1 4 6 2 2 2" xfId="18808"/>
    <cellStyle name="40 % - Akzent1 4 6 2 2 2 2" xfId="18809"/>
    <cellStyle name="40 % - Akzent1 4 6 2 2 2 3" xfId="18810"/>
    <cellStyle name="40 % - Akzent1 4 6 2 2 2 4" xfId="18811"/>
    <cellStyle name="40 % - Akzent1 4 6 2 2 2 5" xfId="18812"/>
    <cellStyle name="40 % - Akzent1 4 6 2 2 3" xfId="18813"/>
    <cellStyle name="40 % - Akzent1 4 6 2 2 4" xfId="18814"/>
    <cellStyle name="40 % - Akzent1 4 6 2 2 5" xfId="18815"/>
    <cellStyle name="40 % - Akzent1 4 6 2 2 6" xfId="18816"/>
    <cellStyle name="40 % - Akzent1 4 6 2 3" xfId="18817"/>
    <cellStyle name="40 % - Akzent1 4 6 2 3 2" xfId="18818"/>
    <cellStyle name="40 % - Akzent1 4 6 2 3 3" xfId="18819"/>
    <cellStyle name="40 % - Akzent1 4 6 2 3 4" xfId="18820"/>
    <cellStyle name="40 % - Akzent1 4 6 2 3 5" xfId="18821"/>
    <cellStyle name="40 % - Akzent1 4 6 2 4" xfId="18822"/>
    <cellStyle name="40 % - Akzent1 4 6 2 4 2" xfId="18823"/>
    <cellStyle name="40 % - Akzent1 4 6 2 4 3" xfId="18824"/>
    <cellStyle name="40 % - Akzent1 4 6 2 4 4" xfId="18825"/>
    <cellStyle name="40 % - Akzent1 4 6 2 4 5" xfId="18826"/>
    <cellStyle name="40 % - Akzent1 4 6 2 5" xfId="18827"/>
    <cellStyle name="40 % - Akzent1 4 6 2 6" xfId="18828"/>
    <cellStyle name="40 % - Akzent1 4 6 2 7" xfId="18829"/>
    <cellStyle name="40 % - Akzent1 4 6 2 8" xfId="18830"/>
    <cellStyle name="40 % - Akzent1 4 6 3" xfId="18831"/>
    <cellStyle name="40 % - Akzent1 4 6 3 2" xfId="18832"/>
    <cellStyle name="40 % - Akzent1 4 6 3 2 2" xfId="18833"/>
    <cellStyle name="40 % - Akzent1 4 6 3 2 3" xfId="18834"/>
    <cellStyle name="40 % - Akzent1 4 6 3 2 4" xfId="18835"/>
    <cellStyle name="40 % - Akzent1 4 6 3 2 5" xfId="18836"/>
    <cellStyle name="40 % - Akzent1 4 6 3 3" xfId="18837"/>
    <cellStyle name="40 % - Akzent1 4 6 3 4" xfId="18838"/>
    <cellStyle name="40 % - Akzent1 4 6 3 5" xfId="18839"/>
    <cellStyle name="40 % - Akzent1 4 6 3 6" xfId="18840"/>
    <cellStyle name="40 % - Akzent1 4 6 4" xfId="18841"/>
    <cellStyle name="40 % - Akzent1 4 6 4 2" xfId="18842"/>
    <cellStyle name="40 % - Akzent1 4 6 4 3" xfId="18843"/>
    <cellStyle name="40 % - Akzent1 4 6 4 4" xfId="18844"/>
    <cellStyle name="40 % - Akzent1 4 6 4 5" xfId="18845"/>
    <cellStyle name="40 % - Akzent1 4 6 5" xfId="18846"/>
    <cellStyle name="40 % - Akzent1 4 6 5 2" xfId="18847"/>
    <cellStyle name="40 % - Akzent1 4 6 5 3" xfId="18848"/>
    <cellStyle name="40 % - Akzent1 4 6 5 4" xfId="18849"/>
    <cellStyle name="40 % - Akzent1 4 6 5 5" xfId="18850"/>
    <cellStyle name="40 % - Akzent1 4 6 6" xfId="18851"/>
    <cellStyle name="40 % - Akzent1 4 6 7" xfId="18852"/>
    <cellStyle name="40 % - Akzent1 4 6 8" xfId="18853"/>
    <cellStyle name="40 % - Akzent1 4 6 9" xfId="18854"/>
    <cellStyle name="40 % - Akzent1 5" xfId="18855"/>
    <cellStyle name="40 % - Akzent1 5 2" xfId="18856"/>
    <cellStyle name="40 % - Akzent1 5 2 2" xfId="18857"/>
    <cellStyle name="40 % - Akzent1 5 2 2 2" xfId="18858"/>
    <cellStyle name="40 % - Akzent1 5 2 2 2 2" xfId="18859"/>
    <cellStyle name="40 % - Akzent1 5 2 2 2 2 2" xfId="18860"/>
    <cellStyle name="40 % - Akzent1 5 2 2 2 2 2 2" xfId="18861"/>
    <cellStyle name="40 % - Akzent1 5 2 2 2 2 2 2 2" xfId="18862"/>
    <cellStyle name="40 % - Akzent1 5 2 2 2 2 2 2 3" xfId="18863"/>
    <cellStyle name="40 % - Akzent1 5 2 2 2 2 2 2 4" xfId="18864"/>
    <cellStyle name="40 % - Akzent1 5 2 2 2 2 2 2 5" xfId="18865"/>
    <cellStyle name="40 % - Akzent1 5 2 2 2 2 2 3" xfId="18866"/>
    <cellStyle name="40 % - Akzent1 5 2 2 2 2 2 4" xfId="18867"/>
    <cellStyle name="40 % - Akzent1 5 2 2 2 2 2 5" xfId="18868"/>
    <cellStyle name="40 % - Akzent1 5 2 2 2 2 2 6" xfId="18869"/>
    <cellStyle name="40 % - Akzent1 5 2 2 2 2 3" xfId="18870"/>
    <cellStyle name="40 % - Akzent1 5 2 2 2 2 3 2" xfId="18871"/>
    <cellStyle name="40 % - Akzent1 5 2 2 2 2 3 3" xfId="18872"/>
    <cellStyle name="40 % - Akzent1 5 2 2 2 2 3 4" xfId="18873"/>
    <cellStyle name="40 % - Akzent1 5 2 2 2 2 3 5" xfId="18874"/>
    <cellStyle name="40 % - Akzent1 5 2 2 2 2 4" xfId="18875"/>
    <cellStyle name="40 % - Akzent1 5 2 2 2 2 4 2" xfId="18876"/>
    <cellStyle name="40 % - Akzent1 5 2 2 2 2 4 3" xfId="18877"/>
    <cellStyle name="40 % - Akzent1 5 2 2 2 2 4 4" xfId="18878"/>
    <cellStyle name="40 % - Akzent1 5 2 2 2 2 4 5" xfId="18879"/>
    <cellStyle name="40 % - Akzent1 5 2 2 2 2 5" xfId="18880"/>
    <cellStyle name="40 % - Akzent1 5 2 2 2 2 6" xfId="18881"/>
    <cellStyle name="40 % - Akzent1 5 2 2 2 2 7" xfId="18882"/>
    <cellStyle name="40 % - Akzent1 5 2 2 2 2 8" xfId="18883"/>
    <cellStyle name="40 % - Akzent1 5 2 2 2 3" xfId="18884"/>
    <cellStyle name="40 % - Akzent1 5 2 2 2 3 2" xfId="18885"/>
    <cellStyle name="40 % - Akzent1 5 2 2 2 3 2 2" xfId="18886"/>
    <cellStyle name="40 % - Akzent1 5 2 2 2 3 2 3" xfId="18887"/>
    <cellStyle name="40 % - Akzent1 5 2 2 2 3 2 4" xfId="18888"/>
    <cellStyle name="40 % - Akzent1 5 2 2 2 3 2 5" xfId="18889"/>
    <cellStyle name="40 % - Akzent1 5 2 2 2 3 3" xfId="18890"/>
    <cellStyle name="40 % - Akzent1 5 2 2 2 3 4" xfId="18891"/>
    <cellStyle name="40 % - Akzent1 5 2 2 2 3 5" xfId="18892"/>
    <cellStyle name="40 % - Akzent1 5 2 2 2 3 6" xfId="18893"/>
    <cellStyle name="40 % - Akzent1 5 2 2 2 4" xfId="18894"/>
    <cellStyle name="40 % - Akzent1 5 2 2 2 4 2" xfId="18895"/>
    <cellStyle name="40 % - Akzent1 5 2 2 2 4 3" xfId="18896"/>
    <cellStyle name="40 % - Akzent1 5 2 2 2 4 4" xfId="18897"/>
    <cellStyle name="40 % - Akzent1 5 2 2 2 4 5" xfId="18898"/>
    <cellStyle name="40 % - Akzent1 5 2 2 2 5" xfId="18899"/>
    <cellStyle name="40 % - Akzent1 5 2 2 2 5 2" xfId="18900"/>
    <cellStyle name="40 % - Akzent1 5 2 2 2 5 3" xfId="18901"/>
    <cellStyle name="40 % - Akzent1 5 2 2 2 5 4" xfId="18902"/>
    <cellStyle name="40 % - Akzent1 5 2 2 2 5 5" xfId="18903"/>
    <cellStyle name="40 % - Akzent1 5 2 2 2 6" xfId="18904"/>
    <cellStyle name="40 % - Akzent1 5 2 2 2 7" xfId="18905"/>
    <cellStyle name="40 % - Akzent1 5 2 2 2 8" xfId="18906"/>
    <cellStyle name="40 % - Akzent1 5 2 2 2 9" xfId="18907"/>
    <cellStyle name="40 % - Akzent1 5 2 3" xfId="18908"/>
    <cellStyle name="40 % - Akzent1 5 2 3 2" xfId="18909"/>
    <cellStyle name="40 % - Akzent1 5 2 3 2 2" xfId="18910"/>
    <cellStyle name="40 % - Akzent1 5 2 3 2 2 2" xfId="18911"/>
    <cellStyle name="40 % - Akzent1 5 2 3 2 2 2 2" xfId="18912"/>
    <cellStyle name="40 % - Akzent1 5 2 3 2 2 2 3" xfId="18913"/>
    <cellStyle name="40 % - Akzent1 5 2 3 2 2 2 4" xfId="18914"/>
    <cellStyle name="40 % - Akzent1 5 2 3 2 2 2 5" xfId="18915"/>
    <cellStyle name="40 % - Akzent1 5 2 3 2 2 3" xfId="18916"/>
    <cellStyle name="40 % - Akzent1 5 2 3 2 2 4" xfId="18917"/>
    <cellStyle name="40 % - Akzent1 5 2 3 2 2 5" xfId="18918"/>
    <cellStyle name="40 % - Akzent1 5 2 3 2 2 6" xfId="18919"/>
    <cellStyle name="40 % - Akzent1 5 2 3 2 3" xfId="18920"/>
    <cellStyle name="40 % - Akzent1 5 2 3 2 3 2" xfId="18921"/>
    <cellStyle name="40 % - Akzent1 5 2 3 2 3 3" xfId="18922"/>
    <cellStyle name="40 % - Akzent1 5 2 3 2 3 4" xfId="18923"/>
    <cellStyle name="40 % - Akzent1 5 2 3 2 3 5" xfId="18924"/>
    <cellStyle name="40 % - Akzent1 5 2 3 2 4" xfId="18925"/>
    <cellStyle name="40 % - Akzent1 5 2 3 2 4 2" xfId="18926"/>
    <cellStyle name="40 % - Akzent1 5 2 3 2 4 3" xfId="18927"/>
    <cellStyle name="40 % - Akzent1 5 2 3 2 4 4" xfId="18928"/>
    <cellStyle name="40 % - Akzent1 5 2 3 2 4 5" xfId="18929"/>
    <cellStyle name="40 % - Akzent1 5 2 3 2 5" xfId="18930"/>
    <cellStyle name="40 % - Akzent1 5 2 3 2 6" xfId="18931"/>
    <cellStyle name="40 % - Akzent1 5 2 3 2 7" xfId="18932"/>
    <cellStyle name="40 % - Akzent1 5 2 3 2 8" xfId="18933"/>
    <cellStyle name="40 % - Akzent1 5 2 3 3" xfId="18934"/>
    <cellStyle name="40 % - Akzent1 5 2 3 3 2" xfId="18935"/>
    <cellStyle name="40 % - Akzent1 5 2 3 3 2 2" xfId="18936"/>
    <cellStyle name="40 % - Akzent1 5 2 3 3 2 3" xfId="18937"/>
    <cellStyle name="40 % - Akzent1 5 2 3 3 2 4" xfId="18938"/>
    <cellStyle name="40 % - Akzent1 5 2 3 3 2 5" xfId="18939"/>
    <cellStyle name="40 % - Akzent1 5 2 3 3 3" xfId="18940"/>
    <cellStyle name="40 % - Akzent1 5 2 3 3 4" xfId="18941"/>
    <cellStyle name="40 % - Akzent1 5 2 3 3 5" xfId="18942"/>
    <cellStyle name="40 % - Akzent1 5 2 3 3 6" xfId="18943"/>
    <cellStyle name="40 % - Akzent1 5 2 3 4" xfId="18944"/>
    <cellStyle name="40 % - Akzent1 5 2 3 4 2" xfId="18945"/>
    <cellStyle name="40 % - Akzent1 5 2 3 4 3" xfId="18946"/>
    <cellStyle name="40 % - Akzent1 5 2 3 4 4" xfId="18947"/>
    <cellStyle name="40 % - Akzent1 5 2 3 4 5" xfId="18948"/>
    <cellStyle name="40 % - Akzent1 5 2 3 5" xfId="18949"/>
    <cellStyle name="40 % - Akzent1 5 2 3 5 2" xfId="18950"/>
    <cellStyle name="40 % - Akzent1 5 2 3 5 3" xfId="18951"/>
    <cellStyle name="40 % - Akzent1 5 2 3 5 4" xfId="18952"/>
    <cellStyle name="40 % - Akzent1 5 2 3 5 5" xfId="18953"/>
    <cellStyle name="40 % - Akzent1 5 2 3 6" xfId="18954"/>
    <cellStyle name="40 % - Akzent1 5 2 3 7" xfId="18955"/>
    <cellStyle name="40 % - Akzent1 5 2 3 8" xfId="18956"/>
    <cellStyle name="40 % - Akzent1 5 2 3 9" xfId="18957"/>
    <cellStyle name="40 % - Akzent1 5 3" xfId="18958"/>
    <cellStyle name="40 % - Akzent1 5 3 2" xfId="18959"/>
    <cellStyle name="40 % - Akzent1 5 3 3" xfId="18960"/>
    <cellStyle name="40 % - Akzent1 5 3 3 2" xfId="18961"/>
    <cellStyle name="40 % - Akzent1 5 3 3 2 2" xfId="18962"/>
    <cellStyle name="40 % - Akzent1 5 3 3 2 2 2" xfId="18963"/>
    <cellStyle name="40 % - Akzent1 5 3 3 2 2 2 2" xfId="18964"/>
    <cellStyle name="40 % - Akzent1 5 3 3 2 2 2 3" xfId="18965"/>
    <cellStyle name="40 % - Akzent1 5 3 3 2 2 2 4" xfId="18966"/>
    <cellStyle name="40 % - Akzent1 5 3 3 2 2 2 5" xfId="18967"/>
    <cellStyle name="40 % - Akzent1 5 3 3 2 2 3" xfId="18968"/>
    <cellStyle name="40 % - Akzent1 5 3 3 2 2 4" xfId="18969"/>
    <cellStyle name="40 % - Akzent1 5 3 3 2 2 5" xfId="18970"/>
    <cellStyle name="40 % - Akzent1 5 3 3 2 2 6" xfId="18971"/>
    <cellStyle name="40 % - Akzent1 5 3 3 2 3" xfId="18972"/>
    <cellStyle name="40 % - Akzent1 5 3 3 2 3 2" xfId="18973"/>
    <cellStyle name="40 % - Akzent1 5 3 3 2 3 3" xfId="18974"/>
    <cellStyle name="40 % - Akzent1 5 3 3 2 3 4" xfId="18975"/>
    <cellStyle name="40 % - Akzent1 5 3 3 2 3 5" xfId="18976"/>
    <cellStyle name="40 % - Akzent1 5 3 3 2 4" xfId="18977"/>
    <cellStyle name="40 % - Akzent1 5 3 3 2 4 2" xfId="18978"/>
    <cellStyle name="40 % - Akzent1 5 3 3 2 4 3" xfId="18979"/>
    <cellStyle name="40 % - Akzent1 5 3 3 2 4 4" xfId="18980"/>
    <cellStyle name="40 % - Akzent1 5 3 3 2 4 5" xfId="18981"/>
    <cellStyle name="40 % - Akzent1 5 3 3 2 5" xfId="18982"/>
    <cellStyle name="40 % - Akzent1 5 3 3 2 6" xfId="18983"/>
    <cellStyle name="40 % - Akzent1 5 3 3 2 7" xfId="18984"/>
    <cellStyle name="40 % - Akzent1 5 3 3 2 8" xfId="18985"/>
    <cellStyle name="40 % - Akzent1 5 3 3 3" xfId="18986"/>
    <cellStyle name="40 % - Akzent1 5 3 3 3 2" xfId="18987"/>
    <cellStyle name="40 % - Akzent1 5 3 3 3 2 2" xfId="18988"/>
    <cellStyle name="40 % - Akzent1 5 3 3 3 2 3" xfId="18989"/>
    <cellStyle name="40 % - Akzent1 5 3 3 3 2 4" xfId="18990"/>
    <cellStyle name="40 % - Akzent1 5 3 3 3 2 5" xfId="18991"/>
    <cellStyle name="40 % - Akzent1 5 3 3 3 3" xfId="18992"/>
    <cellStyle name="40 % - Akzent1 5 3 3 3 4" xfId="18993"/>
    <cellStyle name="40 % - Akzent1 5 3 3 3 5" xfId="18994"/>
    <cellStyle name="40 % - Akzent1 5 3 3 3 6" xfId="18995"/>
    <cellStyle name="40 % - Akzent1 5 3 3 4" xfId="18996"/>
    <cellStyle name="40 % - Akzent1 5 3 3 4 2" xfId="18997"/>
    <cellStyle name="40 % - Akzent1 5 3 3 4 3" xfId="18998"/>
    <cellStyle name="40 % - Akzent1 5 3 3 4 4" xfId="18999"/>
    <cellStyle name="40 % - Akzent1 5 3 3 4 5" xfId="19000"/>
    <cellStyle name="40 % - Akzent1 5 3 3 5" xfId="19001"/>
    <cellStyle name="40 % - Akzent1 5 3 3 5 2" xfId="19002"/>
    <cellStyle name="40 % - Akzent1 5 3 3 5 3" xfId="19003"/>
    <cellStyle name="40 % - Akzent1 5 3 3 5 4" xfId="19004"/>
    <cellStyle name="40 % - Akzent1 5 3 3 5 5" xfId="19005"/>
    <cellStyle name="40 % - Akzent1 5 3 3 6" xfId="19006"/>
    <cellStyle name="40 % - Akzent1 5 3 3 7" xfId="19007"/>
    <cellStyle name="40 % - Akzent1 5 3 3 8" xfId="19008"/>
    <cellStyle name="40 % - Akzent1 5 3 3 9" xfId="19009"/>
    <cellStyle name="40 % - Akzent1 5 4" xfId="19010"/>
    <cellStyle name="40 % - Akzent1 5 5" xfId="19011"/>
    <cellStyle name="40 % - Akzent1 5 6" xfId="19012"/>
    <cellStyle name="40 % - Akzent1 5 6 2" xfId="19013"/>
    <cellStyle name="40 % - Akzent1 5 6 2 2" xfId="19014"/>
    <cellStyle name="40 % - Akzent1 5 6 2 2 2" xfId="19015"/>
    <cellStyle name="40 % - Akzent1 5 6 2 2 2 2" xfId="19016"/>
    <cellStyle name="40 % - Akzent1 5 6 2 2 2 3" xfId="19017"/>
    <cellStyle name="40 % - Akzent1 5 6 2 2 2 4" xfId="19018"/>
    <cellStyle name="40 % - Akzent1 5 6 2 2 2 5" xfId="19019"/>
    <cellStyle name="40 % - Akzent1 5 6 2 2 3" xfId="19020"/>
    <cellStyle name="40 % - Akzent1 5 6 2 2 4" xfId="19021"/>
    <cellStyle name="40 % - Akzent1 5 6 2 2 5" xfId="19022"/>
    <cellStyle name="40 % - Akzent1 5 6 2 2 6" xfId="19023"/>
    <cellStyle name="40 % - Akzent1 5 6 2 3" xfId="19024"/>
    <cellStyle name="40 % - Akzent1 5 6 2 3 2" xfId="19025"/>
    <cellStyle name="40 % - Akzent1 5 6 2 3 3" xfId="19026"/>
    <cellStyle name="40 % - Akzent1 5 6 2 3 4" xfId="19027"/>
    <cellStyle name="40 % - Akzent1 5 6 2 3 5" xfId="19028"/>
    <cellStyle name="40 % - Akzent1 5 6 2 4" xfId="19029"/>
    <cellStyle name="40 % - Akzent1 5 6 2 4 2" xfId="19030"/>
    <cellStyle name="40 % - Akzent1 5 6 2 4 3" xfId="19031"/>
    <cellStyle name="40 % - Akzent1 5 6 2 4 4" xfId="19032"/>
    <cellStyle name="40 % - Akzent1 5 6 2 4 5" xfId="19033"/>
    <cellStyle name="40 % - Akzent1 5 6 2 5" xfId="19034"/>
    <cellStyle name="40 % - Akzent1 5 6 2 6" xfId="19035"/>
    <cellStyle name="40 % - Akzent1 5 6 2 7" xfId="19036"/>
    <cellStyle name="40 % - Akzent1 5 6 2 8" xfId="19037"/>
    <cellStyle name="40 % - Akzent1 5 6 3" xfId="19038"/>
    <cellStyle name="40 % - Akzent1 5 6 3 2" xfId="19039"/>
    <cellStyle name="40 % - Akzent1 5 6 3 2 2" xfId="19040"/>
    <cellStyle name="40 % - Akzent1 5 6 3 2 3" xfId="19041"/>
    <cellStyle name="40 % - Akzent1 5 6 3 2 4" xfId="19042"/>
    <cellStyle name="40 % - Akzent1 5 6 3 2 5" xfId="19043"/>
    <cellStyle name="40 % - Akzent1 5 6 3 3" xfId="19044"/>
    <cellStyle name="40 % - Akzent1 5 6 3 4" xfId="19045"/>
    <cellStyle name="40 % - Akzent1 5 6 3 5" xfId="19046"/>
    <cellStyle name="40 % - Akzent1 5 6 3 6" xfId="19047"/>
    <cellStyle name="40 % - Akzent1 5 6 4" xfId="19048"/>
    <cellStyle name="40 % - Akzent1 5 6 4 2" xfId="19049"/>
    <cellStyle name="40 % - Akzent1 5 6 4 3" xfId="19050"/>
    <cellStyle name="40 % - Akzent1 5 6 4 4" xfId="19051"/>
    <cellStyle name="40 % - Akzent1 5 6 4 5" xfId="19052"/>
    <cellStyle name="40 % - Akzent1 5 6 5" xfId="19053"/>
    <cellStyle name="40 % - Akzent1 5 6 5 2" xfId="19054"/>
    <cellStyle name="40 % - Akzent1 5 6 5 3" xfId="19055"/>
    <cellStyle name="40 % - Akzent1 5 6 5 4" xfId="19056"/>
    <cellStyle name="40 % - Akzent1 5 6 5 5" xfId="19057"/>
    <cellStyle name="40 % - Akzent1 5 6 6" xfId="19058"/>
    <cellStyle name="40 % - Akzent1 5 6 7" xfId="19059"/>
    <cellStyle name="40 % - Akzent1 5 6 8" xfId="19060"/>
    <cellStyle name="40 % - Akzent1 5 6 9" xfId="19061"/>
    <cellStyle name="40 % - Akzent1 6" xfId="19062"/>
    <cellStyle name="40 % - Akzent1 6 2" xfId="19063"/>
    <cellStyle name="40 % - Akzent1 6 2 2" xfId="19064"/>
    <cellStyle name="40 % - Akzent1 6 2 2 2" xfId="19065"/>
    <cellStyle name="40 % - Akzent1 6 2 2 2 2" xfId="19066"/>
    <cellStyle name="40 % - Akzent1 6 2 2 2 2 2" xfId="19067"/>
    <cellStyle name="40 % - Akzent1 6 2 2 2 2 2 2" xfId="19068"/>
    <cellStyle name="40 % - Akzent1 6 2 2 2 2 2 3" xfId="19069"/>
    <cellStyle name="40 % - Akzent1 6 2 2 2 2 2 4" xfId="19070"/>
    <cellStyle name="40 % - Akzent1 6 2 2 2 2 2 5" xfId="19071"/>
    <cellStyle name="40 % - Akzent1 6 2 2 2 2 3" xfId="19072"/>
    <cellStyle name="40 % - Akzent1 6 2 2 2 2 4" xfId="19073"/>
    <cellStyle name="40 % - Akzent1 6 2 2 2 2 5" xfId="19074"/>
    <cellStyle name="40 % - Akzent1 6 2 2 2 2 6" xfId="19075"/>
    <cellStyle name="40 % - Akzent1 6 2 2 2 3" xfId="19076"/>
    <cellStyle name="40 % - Akzent1 6 2 2 2 3 2" xfId="19077"/>
    <cellStyle name="40 % - Akzent1 6 2 2 2 3 3" xfId="19078"/>
    <cellStyle name="40 % - Akzent1 6 2 2 2 3 4" xfId="19079"/>
    <cellStyle name="40 % - Akzent1 6 2 2 2 3 5" xfId="19080"/>
    <cellStyle name="40 % - Akzent1 6 2 2 2 4" xfId="19081"/>
    <cellStyle name="40 % - Akzent1 6 2 2 2 4 2" xfId="19082"/>
    <cellStyle name="40 % - Akzent1 6 2 2 2 4 3" xfId="19083"/>
    <cellStyle name="40 % - Akzent1 6 2 2 2 4 4" xfId="19084"/>
    <cellStyle name="40 % - Akzent1 6 2 2 2 4 5" xfId="19085"/>
    <cellStyle name="40 % - Akzent1 6 2 2 2 5" xfId="19086"/>
    <cellStyle name="40 % - Akzent1 6 2 2 2 6" xfId="19087"/>
    <cellStyle name="40 % - Akzent1 6 2 2 2 7" xfId="19088"/>
    <cellStyle name="40 % - Akzent1 6 2 2 2 8" xfId="19089"/>
    <cellStyle name="40 % - Akzent1 6 2 2 3" xfId="19090"/>
    <cellStyle name="40 % - Akzent1 6 2 2 3 2" xfId="19091"/>
    <cellStyle name="40 % - Akzent1 6 2 2 3 2 2" xfId="19092"/>
    <cellStyle name="40 % - Akzent1 6 2 2 3 2 3" xfId="19093"/>
    <cellStyle name="40 % - Akzent1 6 2 2 3 2 4" xfId="19094"/>
    <cellStyle name="40 % - Akzent1 6 2 2 3 2 5" xfId="19095"/>
    <cellStyle name="40 % - Akzent1 6 2 2 3 3" xfId="19096"/>
    <cellStyle name="40 % - Akzent1 6 2 2 3 4" xfId="19097"/>
    <cellStyle name="40 % - Akzent1 6 2 2 3 5" xfId="19098"/>
    <cellStyle name="40 % - Akzent1 6 2 2 3 6" xfId="19099"/>
    <cellStyle name="40 % - Akzent1 6 2 2 4" xfId="19100"/>
    <cellStyle name="40 % - Akzent1 6 2 2 4 2" xfId="19101"/>
    <cellStyle name="40 % - Akzent1 6 2 2 4 3" xfId="19102"/>
    <cellStyle name="40 % - Akzent1 6 2 2 4 4" xfId="19103"/>
    <cellStyle name="40 % - Akzent1 6 2 2 4 5" xfId="19104"/>
    <cellStyle name="40 % - Akzent1 6 2 2 5" xfId="19105"/>
    <cellStyle name="40 % - Akzent1 6 2 2 5 2" xfId="19106"/>
    <cellStyle name="40 % - Akzent1 6 2 2 5 3" xfId="19107"/>
    <cellStyle name="40 % - Akzent1 6 2 2 5 4" xfId="19108"/>
    <cellStyle name="40 % - Akzent1 6 2 2 5 5" xfId="19109"/>
    <cellStyle name="40 % - Akzent1 6 2 2 6" xfId="19110"/>
    <cellStyle name="40 % - Akzent1 6 2 2 7" xfId="19111"/>
    <cellStyle name="40 % - Akzent1 6 2 2 8" xfId="19112"/>
    <cellStyle name="40 % - Akzent1 6 2 2 9" xfId="19113"/>
    <cellStyle name="40 % - Akzent1 6 2 3" xfId="19114"/>
    <cellStyle name="40 % - Akzent1 6 2 3 2" xfId="19115"/>
    <cellStyle name="40 % - Akzent1 6 2 3 2 2" xfId="19116"/>
    <cellStyle name="40 % - Akzent1 6 2 3 2 2 2" xfId="19117"/>
    <cellStyle name="40 % - Akzent1 6 2 3 2 2 2 2" xfId="19118"/>
    <cellStyle name="40 % - Akzent1 6 2 3 2 2 2 3" xfId="19119"/>
    <cellStyle name="40 % - Akzent1 6 2 3 2 2 2 4" xfId="19120"/>
    <cellStyle name="40 % - Akzent1 6 2 3 2 2 2 5" xfId="19121"/>
    <cellStyle name="40 % - Akzent1 6 2 3 2 2 3" xfId="19122"/>
    <cellStyle name="40 % - Akzent1 6 2 3 2 2 4" xfId="19123"/>
    <cellStyle name="40 % - Akzent1 6 2 3 2 2 5" xfId="19124"/>
    <cellStyle name="40 % - Akzent1 6 2 3 2 2 6" xfId="19125"/>
    <cellStyle name="40 % - Akzent1 6 2 3 2 3" xfId="19126"/>
    <cellStyle name="40 % - Akzent1 6 2 3 2 3 2" xfId="19127"/>
    <cellStyle name="40 % - Akzent1 6 2 3 2 3 3" xfId="19128"/>
    <cellStyle name="40 % - Akzent1 6 2 3 2 3 4" xfId="19129"/>
    <cellStyle name="40 % - Akzent1 6 2 3 2 3 5" xfId="19130"/>
    <cellStyle name="40 % - Akzent1 6 2 3 2 4" xfId="19131"/>
    <cellStyle name="40 % - Akzent1 6 2 3 2 4 2" xfId="19132"/>
    <cellStyle name="40 % - Akzent1 6 2 3 2 4 3" xfId="19133"/>
    <cellStyle name="40 % - Akzent1 6 2 3 2 4 4" xfId="19134"/>
    <cellStyle name="40 % - Akzent1 6 2 3 2 4 5" xfId="19135"/>
    <cellStyle name="40 % - Akzent1 6 2 3 2 5" xfId="19136"/>
    <cellStyle name="40 % - Akzent1 6 2 3 2 6" xfId="19137"/>
    <cellStyle name="40 % - Akzent1 6 2 3 2 7" xfId="19138"/>
    <cellStyle name="40 % - Akzent1 6 2 3 2 8" xfId="19139"/>
    <cellStyle name="40 % - Akzent1 6 2 3 3" xfId="19140"/>
    <cellStyle name="40 % - Akzent1 6 2 3 3 2" xfId="19141"/>
    <cellStyle name="40 % - Akzent1 6 2 3 3 2 2" xfId="19142"/>
    <cellStyle name="40 % - Akzent1 6 2 3 3 2 3" xfId="19143"/>
    <cellStyle name="40 % - Akzent1 6 2 3 3 2 4" xfId="19144"/>
    <cellStyle name="40 % - Akzent1 6 2 3 3 2 5" xfId="19145"/>
    <cellStyle name="40 % - Akzent1 6 2 3 3 3" xfId="19146"/>
    <cellStyle name="40 % - Akzent1 6 2 3 3 4" xfId="19147"/>
    <cellStyle name="40 % - Akzent1 6 2 3 3 5" xfId="19148"/>
    <cellStyle name="40 % - Akzent1 6 2 3 3 6" xfId="19149"/>
    <cellStyle name="40 % - Akzent1 6 2 3 4" xfId="19150"/>
    <cellStyle name="40 % - Akzent1 6 2 3 4 2" xfId="19151"/>
    <cellStyle name="40 % - Akzent1 6 2 3 4 3" xfId="19152"/>
    <cellStyle name="40 % - Akzent1 6 2 3 4 4" xfId="19153"/>
    <cellStyle name="40 % - Akzent1 6 2 3 4 5" xfId="19154"/>
    <cellStyle name="40 % - Akzent1 6 2 3 5" xfId="19155"/>
    <cellStyle name="40 % - Akzent1 6 2 3 5 2" xfId="19156"/>
    <cellStyle name="40 % - Akzent1 6 2 3 5 3" xfId="19157"/>
    <cellStyle name="40 % - Akzent1 6 2 3 5 4" xfId="19158"/>
    <cellStyle name="40 % - Akzent1 6 2 3 5 5" xfId="19159"/>
    <cellStyle name="40 % - Akzent1 6 2 3 6" xfId="19160"/>
    <cellStyle name="40 % - Akzent1 6 2 3 7" xfId="19161"/>
    <cellStyle name="40 % - Akzent1 6 2 3 8" xfId="19162"/>
    <cellStyle name="40 % - Akzent1 6 2 3 9" xfId="19163"/>
    <cellStyle name="40 % - Akzent1 6 3" xfId="19164"/>
    <cellStyle name="40 % - Akzent1 6 3 2" xfId="19165"/>
    <cellStyle name="40 % - Akzent1 6 3 2 2" xfId="19166"/>
    <cellStyle name="40 % - Akzent1 6 3 2 2 2" xfId="19167"/>
    <cellStyle name="40 % - Akzent1 6 3 2 2 2 2" xfId="19168"/>
    <cellStyle name="40 % - Akzent1 6 3 2 2 2 3" xfId="19169"/>
    <cellStyle name="40 % - Akzent1 6 3 2 2 2 4" xfId="19170"/>
    <cellStyle name="40 % - Akzent1 6 3 2 2 2 5" xfId="19171"/>
    <cellStyle name="40 % - Akzent1 6 3 2 2 3" xfId="19172"/>
    <cellStyle name="40 % - Akzent1 6 3 2 2 4" xfId="19173"/>
    <cellStyle name="40 % - Akzent1 6 3 2 2 5" xfId="19174"/>
    <cellStyle name="40 % - Akzent1 6 3 2 2 6" xfId="19175"/>
    <cellStyle name="40 % - Akzent1 6 3 2 3" xfId="19176"/>
    <cellStyle name="40 % - Akzent1 6 3 2 3 2" xfId="19177"/>
    <cellStyle name="40 % - Akzent1 6 3 2 3 3" xfId="19178"/>
    <cellStyle name="40 % - Akzent1 6 3 2 3 4" xfId="19179"/>
    <cellStyle name="40 % - Akzent1 6 3 2 3 5" xfId="19180"/>
    <cellStyle name="40 % - Akzent1 6 3 2 4" xfId="19181"/>
    <cellStyle name="40 % - Akzent1 6 3 2 4 2" xfId="19182"/>
    <cellStyle name="40 % - Akzent1 6 3 2 4 3" xfId="19183"/>
    <cellStyle name="40 % - Akzent1 6 3 2 4 4" xfId="19184"/>
    <cellStyle name="40 % - Akzent1 6 3 2 4 5" xfId="19185"/>
    <cellStyle name="40 % - Akzent1 6 3 2 5" xfId="19186"/>
    <cellStyle name="40 % - Akzent1 6 3 2 6" xfId="19187"/>
    <cellStyle name="40 % - Akzent1 6 3 2 7" xfId="19188"/>
    <cellStyle name="40 % - Akzent1 6 3 2 8" xfId="19189"/>
    <cellStyle name="40 % - Akzent1 6 3 3" xfId="19190"/>
    <cellStyle name="40 % - Akzent1 6 3 3 2" xfId="19191"/>
    <cellStyle name="40 % - Akzent1 6 3 3 2 2" xfId="19192"/>
    <cellStyle name="40 % - Akzent1 6 3 3 2 3" xfId="19193"/>
    <cellStyle name="40 % - Akzent1 6 3 3 2 4" xfId="19194"/>
    <cellStyle name="40 % - Akzent1 6 3 3 2 5" xfId="19195"/>
    <cellStyle name="40 % - Akzent1 6 3 3 3" xfId="19196"/>
    <cellStyle name="40 % - Akzent1 6 3 3 4" xfId="19197"/>
    <cellStyle name="40 % - Akzent1 6 3 3 5" xfId="19198"/>
    <cellStyle name="40 % - Akzent1 6 3 3 6" xfId="19199"/>
    <cellStyle name="40 % - Akzent1 6 3 4" xfId="19200"/>
    <cellStyle name="40 % - Akzent1 6 3 4 2" xfId="19201"/>
    <cellStyle name="40 % - Akzent1 6 3 4 3" xfId="19202"/>
    <cellStyle name="40 % - Akzent1 6 3 4 4" xfId="19203"/>
    <cellStyle name="40 % - Akzent1 6 3 4 5" xfId="19204"/>
    <cellStyle name="40 % - Akzent1 6 3 5" xfId="19205"/>
    <cellStyle name="40 % - Akzent1 6 3 5 2" xfId="19206"/>
    <cellStyle name="40 % - Akzent1 6 3 5 3" xfId="19207"/>
    <cellStyle name="40 % - Akzent1 6 3 5 4" xfId="19208"/>
    <cellStyle name="40 % - Akzent1 6 3 5 5" xfId="19209"/>
    <cellStyle name="40 % - Akzent1 6 3 6" xfId="19210"/>
    <cellStyle name="40 % - Akzent1 6 3 7" xfId="19211"/>
    <cellStyle name="40 % - Akzent1 6 3 8" xfId="19212"/>
    <cellStyle name="40 % - Akzent1 6 3 9" xfId="19213"/>
    <cellStyle name="40 % - Akzent1 6 4" xfId="19214"/>
    <cellStyle name="40 % - Akzent1 6 4 2" xfId="19215"/>
    <cellStyle name="40 % - Akzent1 6 4 2 2" xfId="19216"/>
    <cellStyle name="40 % - Akzent1 6 4 2 2 2" xfId="19217"/>
    <cellStyle name="40 % - Akzent1 6 4 2 2 2 2" xfId="19218"/>
    <cellStyle name="40 % - Akzent1 6 4 2 2 2 3" xfId="19219"/>
    <cellStyle name="40 % - Akzent1 6 4 2 2 2 4" xfId="19220"/>
    <cellStyle name="40 % - Akzent1 6 4 2 2 2 5" xfId="19221"/>
    <cellStyle name="40 % - Akzent1 6 4 2 2 3" xfId="19222"/>
    <cellStyle name="40 % - Akzent1 6 4 2 2 4" xfId="19223"/>
    <cellStyle name="40 % - Akzent1 6 4 2 2 5" xfId="19224"/>
    <cellStyle name="40 % - Akzent1 6 4 2 2 6" xfId="19225"/>
    <cellStyle name="40 % - Akzent1 6 4 2 3" xfId="19226"/>
    <cellStyle name="40 % - Akzent1 6 4 2 3 2" xfId="19227"/>
    <cellStyle name="40 % - Akzent1 6 4 2 3 3" xfId="19228"/>
    <cellStyle name="40 % - Akzent1 6 4 2 3 4" xfId="19229"/>
    <cellStyle name="40 % - Akzent1 6 4 2 3 5" xfId="19230"/>
    <cellStyle name="40 % - Akzent1 6 4 2 4" xfId="19231"/>
    <cellStyle name="40 % - Akzent1 6 4 2 4 2" xfId="19232"/>
    <cellStyle name="40 % - Akzent1 6 4 2 4 3" xfId="19233"/>
    <cellStyle name="40 % - Akzent1 6 4 2 4 4" xfId="19234"/>
    <cellStyle name="40 % - Akzent1 6 4 2 4 5" xfId="19235"/>
    <cellStyle name="40 % - Akzent1 6 4 2 5" xfId="19236"/>
    <cellStyle name="40 % - Akzent1 6 4 2 6" xfId="19237"/>
    <cellStyle name="40 % - Akzent1 6 4 2 7" xfId="19238"/>
    <cellStyle name="40 % - Akzent1 6 4 2 8" xfId="19239"/>
    <cellStyle name="40 % - Akzent1 6 4 3" xfId="19240"/>
    <cellStyle name="40 % - Akzent1 6 4 3 2" xfId="19241"/>
    <cellStyle name="40 % - Akzent1 6 4 3 2 2" xfId="19242"/>
    <cellStyle name="40 % - Akzent1 6 4 3 2 3" xfId="19243"/>
    <cellStyle name="40 % - Akzent1 6 4 3 2 4" xfId="19244"/>
    <cellStyle name="40 % - Akzent1 6 4 3 2 5" xfId="19245"/>
    <cellStyle name="40 % - Akzent1 6 4 3 3" xfId="19246"/>
    <cellStyle name="40 % - Akzent1 6 4 3 4" xfId="19247"/>
    <cellStyle name="40 % - Akzent1 6 4 3 5" xfId="19248"/>
    <cellStyle name="40 % - Akzent1 6 4 3 6" xfId="19249"/>
    <cellStyle name="40 % - Akzent1 6 4 4" xfId="19250"/>
    <cellStyle name="40 % - Akzent1 6 4 4 2" xfId="19251"/>
    <cellStyle name="40 % - Akzent1 6 4 4 3" xfId="19252"/>
    <cellStyle name="40 % - Akzent1 6 4 4 4" xfId="19253"/>
    <cellStyle name="40 % - Akzent1 6 4 4 5" xfId="19254"/>
    <cellStyle name="40 % - Akzent1 6 4 5" xfId="19255"/>
    <cellStyle name="40 % - Akzent1 6 4 5 2" xfId="19256"/>
    <cellStyle name="40 % - Akzent1 6 4 5 3" xfId="19257"/>
    <cellStyle name="40 % - Akzent1 6 4 5 4" xfId="19258"/>
    <cellStyle name="40 % - Akzent1 6 4 5 5" xfId="19259"/>
    <cellStyle name="40 % - Akzent1 6 4 6" xfId="19260"/>
    <cellStyle name="40 % - Akzent1 6 4 7" xfId="19261"/>
    <cellStyle name="40 % - Akzent1 6 4 8" xfId="19262"/>
    <cellStyle name="40 % - Akzent1 6 4 9" xfId="19263"/>
    <cellStyle name="40 % - Akzent1 7" xfId="19264"/>
    <cellStyle name="40 % - Akzent1 7 2" xfId="19265"/>
    <cellStyle name="40 % - Akzent1 7 2 2" xfId="19266"/>
    <cellStyle name="40 % - Akzent1 7 2 2 2" xfId="19267"/>
    <cellStyle name="40 % - Akzent1 7 2 2 2 2" xfId="19268"/>
    <cellStyle name="40 % - Akzent1 7 2 2 2 2 2" xfId="19269"/>
    <cellStyle name="40 % - Akzent1 7 2 2 2 2 2 2" xfId="19270"/>
    <cellStyle name="40 % - Akzent1 7 2 2 2 2 2 3" xfId="19271"/>
    <cellStyle name="40 % - Akzent1 7 2 2 2 2 2 4" xfId="19272"/>
    <cellStyle name="40 % - Akzent1 7 2 2 2 2 2 5" xfId="19273"/>
    <cellStyle name="40 % - Akzent1 7 2 2 2 2 3" xfId="19274"/>
    <cellStyle name="40 % - Akzent1 7 2 2 2 2 4" xfId="19275"/>
    <cellStyle name="40 % - Akzent1 7 2 2 2 2 5" xfId="19276"/>
    <cellStyle name="40 % - Akzent1 7 2 2 2 2 6" xfId="19277"/>
    <cellStyle name="40 % - Akzent1 7 2 2 2 3" xfId="19278"/>
    <cellStyle name="40 % - Akzent1 7 2 2 2 3 2" xfId="19279"/>
    <cellStyle name="40 % - Akzent1 7 2 2 2 3 3" xfId="19280"/>
    <cellStyle name="40 % - Akzent1 7 2 2 2 3 4" xfId="19281"/>
    <cellStyle name="40 % - Akzent1 7 2 2 2 3 5" xfId="19282"/>
    <cellStyle name="40 % - Akzent1 7 2 2 2 4" xfId="19283"/>
    <cellStyle name="40 % - Akzent1 7 2 2 2 4 2" xfId="19284"/>
    <cellStyle name="40 % - Akzent1 7 2 2 2 4 3" xfId="19285"/>
    <cellStyle name="40 % - Akzent1 7 2 2 2 4 4" xfId="19286"/>
    <cellStyle name="40 % - Akzent1 7 2 2 2 4 5" xfId="19287"/>
    <cellStyle name="40 % - Akzent1 7 2 2 2 5" xfId="19288"/>
    <cellStyle name="40 % - Akzent1 7 2 2 2 6" xfId="19289"/>
    <cellStyle name="40 % - Akzent1 7 2 2 2 7" xfId="19290"/>
    <cellStyle name="40 % - Akzent1 7 2 2 2 8" xfId="19291"/>
    <cellStyle name="40 % - Akzent1 7 2 2 3" xfId="19292"/>
    <cellStyle name="40 % - Akzent1 7 2 2 3 2" xfId="19293"/>
    <cellStyle name="40 % - Akzent1 7 2 2 3 2 2" xfId="19294"/>
    <cellStyle name="40 % - Akzent1 7 2 2 3 2 3" xfId="19295"/>
    <cellStyle name="40 % - Akzent1 7 2 2 3 2 4" xfId="19296"/>
    <cellStyle name="40 % - Akzent1 7 2 2 3 2 5" xfId="19297"/>
    <cellStyle name="40 % - Akzent1 7 2 2 3 3" xfId="19298"/>
    <cellStyle name="40 % - Akzent1 7 2 2 3 4" xfId="19299"/>
    <cellStyle name="40 % - Akzent1 7 2 2 3 5" xfId="19300"/>
    <cellStyle name="40 % - Akzent1 7 2 2 3 6" xfId="19301"/>
    <cellStyle name="40 % - Akzent1 7 2 2 4" xfId="19302"/>
    <cellStyle name="40 % - Akzent1 7 2 2 4 2" xfId="19303"/>
    <cellStyle name="40 % - Akzent1 7 2 2 4 3" xfId="19304"/>
    <cellStyle name="40 % - Akzent1 7 2 2 4 4" xfId="19305"/>
    <cellStyle name="40 % - Akzent1 7 2 2 4 5" xfId="19306"/>
    <cellStyle name="40 % - Akzent1 7 2 2 5" xfId="19307"/>
    <cellStyle name="40 % - Akzent1 7 2 2 5 2" xfId="19308"/>
    <cellStyle name="40 % - Akzent1 7 2 2 5 3" xfId="19309"/>
    <cellStyle name="40 % - Akzent1 7 2 2 5 4" xfId="19310"/>
    <cellStyle name="40 % - Akzent1 7 2 2 5 5" xfId="19311"/>
    <cellStyle name="40 % - Akzent1 7 2 2 6" xfId="19312"/>
    <cellStyle name="40 % - Akzent1 7 2 2 7" xfId="19313"/>
    <cellStyle name="40 % - Akzent1 7 2 2 8" xfId="19314"/>
    <cellStyle name="40 % - Akzent1 7 2 2 9" xfId="19315"/>
    <cellStyle name="40 % - Akzent1 7 2 3" xfId="19316"/>
    <cellStyle name="40 % - Akzent1 7 2 3 2" xfId="19317"/>
    <cellStyle name="40 % - Akzent1 7 2 3 2 2" xfId="19318"/>
    <cellStyle name="40 % - Akzent1 7 2 3 2 2 2" xfId="19319"/>
    <cellStyle name="40 % - Akzent1 7 2 3 2 2 2 2" xfId="19320"/>
    <cellStyle name="40 % - Akzent1 7 2 3 2 2 2 3" xfId="19321"/>
    <cellStyle name="40 % - Akzent1 7 2 3 2 2 2 4" xfId="19322"/>
    <cellStyle name="40 % - Akzent1 7 2 3 2 2 2 5" xfId="19323"/>
    <cellStyle name="40 % - Akzent1 7 2 3 2 2 3" xfId="19324"/>
    <cellStyle name="40 % - Akzent1 7 2 3 2 2 4" xfId="19325"/>
    <cellStyle name="40 % - Akzent1 7 2 3 2 2 5" xfId="19326"/>
    <cellStyle name="40 % - Akzent1 7 2 3 2 2 6" xfId="19327"/>
    <cellStyle name="40 % - Akzent1 7 2 3 2 3" xfId="19328"/>
    <cellStyle name="40 % - Akzent1 7 2 3 2 3 2" xfId="19329"/>
    <cellStyle name="40 % - Akzent1 7 2 3 2 3 3" xfId="19330"/>
    <cellStyle name="40 % - Akzent1 7 2 3 2 3 4" xfId="19331"/>
    <cellStyle name="40 % - Akzent1 7 2 3 2 3 5" xfId="19332"/>
    <cellStyle name="40 % - Akzent1 7 2 3 2 4" xfId="19333"/>
    <cellStyle name="40 % - Akzent1 7 2 3 2 4 2" xfId="19334"/>
    <cellStyle name="40 % - Akzent1 7 2 3 2 4 3" xfId="19335"/>
    <cellStyle name="40 % - Akzent1 7 2 3 2 4 4" xfId="19336"/>
    <cellStyle name="40 % - Akzent1 7 2 3 2 4 5" xfId="19337"/>
    <cellStyle name="40 % - Akzent1 7 2 3 2 5" xfId="19338"/>
    <cellStyle name="40 % - Akzent1 7 2 3 2 6" xfId="19339"/>
    <cellStyle name="40 % - Akzent1 7 2 3 2 7" xfId="19340"/>
    <cellStyle name="40 % - Akzent1 7 2 3 2 8" xfId="19341"/>
    <cellStyle name="40 % - Akzent1 7 2 3 3" xfId="19342"/>
    <cellStyle name="40 % - Akzent1 7 2 3 3 2" xfId="19343"/>
    <cellStyle name="40 % - Akzent1 7 2 3 3 2 2" xfId="19344"/>
    <cellStyle name="40 % - Akzent1 7 2 3 3 2 3" xfId="19345"/>
    <cellStyle name="40 % - Akzent1 7 2 3 3 2 4" xfId="19346"/>
    <cellStyle name="40 % - Akzent1 7 2 3 3 2 5" xfId="19347"/>
    <cellStyle name="40 % - Akzent1 7 2 3 3 3" xfId="19348"/>
    <cellStyle name="40 % - Akzent1 7 2 3 3 4" xfId="19349"/>
    <cellStyle name="40 % - Akzent1 7 2 3 3 5" xfId="19350"/>
    <cellStyle name="40 % - Akzent1 7 2 3 3 6" xfId="19351"/>
    <cellStyle name="40 % - Akzent1 7 2 3 4" xfId="19352"/>
    <cellStyle name="40 % - Akzent1 7 2 3 4 2" xfId="19353"/>
    <cellStyle name="40 % - Akzent1 7 2 3 4 3" xfId="19354"/>
    <cellStyle name="40 % - Akzent1 7 2 3 4 4" xfId="19355"/>
    <cellStyle name="40 % - Akzent1 7 2 3 4 5" xfId="19356"/>
    <cellStyle name="40 % - Akzent1 7 2 3 5" xfId="19357"/>
    <cellStyle name="40 % - Akzent1 7 2 3 5 2" xfId="19358"/>
    <cellStyle name="40 % - Akzent1 7 2 3 5 3" xfId="19359"/>
    <cellStyle name="40 % - Akzent1 7 2 3 5 4" xfId="19360"/>
    <cellStyle name="40 % - Akzent1 7 2 3 5 5" xfId="19361"/>
    <cellStyle name="40 % - Akzent1 7 2 3 6" xfId="19362"/>
    <cellStyle name="40 % - Akzent1 7 2 3 7" xfId="19363"/>
    <cellStyle name="40 % - Akzent1 7 2 3 8" xfId="19364"/>
    <cellStyle name="40 % - Akzent1 7 2 3 9" xfId="19365"/>
    <cellStyle name="40 % - Akzent1 7 3" xfId="19366"/>
    <cellStyle name="40 % - Akzent1 7 3 2" xfId="19367"/>
    <cellStyle name="40 % - Akzent1 7 3 2 2" xfId="19368"/>
    <cellStyle name="40 % - Akzent1 7 3 2 2 2" xfId="19369"/>
    <cellStyle name="40 % - Akzent1 7 3 2 2 2 2" xfId="19370"/>
    <cellStyle name="40 % - Akzent1 7 3 2 2 2 3" xfId="19371"/>
    <cellStyle name="40 % - Akzent1 7 3 2 2 2 4" xfId="19372"/>
    <cellStyle name="40 % - Akzent1 7 3 2 2 2 5" xfId="19373"/>
    <cellStyle name="40 % - Akzent1 7 3 2 2 3" xfId="19374"/>
    <cellStyle name="40 % - Akzent1 7 3 2 2 4" xfId="19375"/>
    <cellStyle name="40 % - Akzent1 7 3 2 2 5" xfId="19376"/>
    <cellStyle name="40 % - Akzent1 7 3 2 2 6" xfId="19377"/>
    <cellStyle name="40 % - Akzent1 7 3 2 3" xfId="19378"/>
    <cellStyle name="40 % - Akzent1 7 3 2 3 2" xfId="19379"/>
    <cellStyle name="40 % - Akzent1 7 3 2 3 3" xfId="19380"/>
    <cellStyle name="40 % - Akzent1 7 3 2 3 4" xfId="19381"/>
    <cellStyle name="40 % - Akzent1 7 3 2 3 5" xfId="19382"/>
    <cellStyle name="40 % - Akzent1 7 3 2 4" xfId="19383"/>
    <cellStyle name="40 % - Akzent1 7 3 2 4 2" xfId="19384"/>
    <cellStyle name="40 % - Akzent1 7 3 2 4 3" xfId="19385"/>
    <cellStyle name="40 % - Akzent1 7 3 2 4 4" xfId="19386"/>
    <cellStyle name="40 % - Akzent1 7 3 2 4 5" xfId="19387"/>
    <cellStyle name="40 % - Akzent1 7 3 2 5" xfId="19388"/>
    <cellStyle name="40 % - Akzent1 7 3 2 6" xfId="19389"/>
    <cellStyle name="40 % - Akzent1 7 3 2 7" xfId="19390"/>
    <cellStyle name="40 % - Akzent1 7 3 2 8" xfId="19391"/>
    <cellStyle name="40 % - Akzent1 7 3 3" xfId="19392"/>
    <cellStyle name="40 % - Akzent1 7 3 3 2" xfId="19393"/>
    <cellStyle name="40 % - Akzent1 7 3 3 2 2" xfId="19394"/>
    <cellStyle name="40 % - Akzent1 7 3 3 2 3" xfId="19395"/>
    <cellStyle name="40 % - Akzent1 7 3 3 2 4" xfId="19396"/>
    <cellStyle name="40 % - Akzent1 7 3 3 2 5" xfId="19397"/>
    <cellStyle name="40 % - Akzent1 7 3 3 3" xfId="19398"/>
    <cellStyle name="40 % - Akzent1 7 3 3 4" xfId="19399"/>
    <cellStyle name="40 % - Akzent1 7 3 3 5" xfId="19400"/>
    <cellStyle name="40 % - Akzent1 7 3 3 6" xfId="19401"/>
    <cellStyle name="40 % - Akzent1 7 3 4" xfId="19402"/>
    <cellStyle name="40 % - Akzent1 7 3 4 2" xfId="19403"/>
    <cellStyle name="40 % - Akzent1 7 3 4 3" xfId="19404"/>
    <cellStyle name="40 % - Akzent1 7 3 4 4" xfId="19405"/>
    <cellStyle name="40 % - Akzent1 7 3 4 5" xfId="19406"/>
    <cellStyle name="40 % - Akzent1 7 3 5" xfId="19407"/>
    <cellStyle name="40 % - Akzent1 7 3 5 2" xfId="19408"/>
    <cellStyle name="40 % - Akzent1 7 3 5 3" xfId="19409"/>
    <cellStyle name="40 % - Akzent1 7 3 5 4" xfId="19410"/>
    <cellStyle name="40 % - Akzent1 7 3 5 5" xfId="19411"/>
    <cellStyle name="40 % - Akzent1 7 3 6" xfId="19412"/>
    <cellStyle name="40 % - Akzent1 7 3 7" xfId="19413"/>
    <cellStyle name="40 % - Akzent1 7 3 8" xfId="19414"/>
    <cellStyle name="40 % - Akzent1 7 3 9" xfId="19415"/>
    <cellStyle name="40 % - Akzent1 7 4" xfId="19416"/>
    <cellStyle name="40 % - Akzent1 7 4 2" xfId="19417"/>
    <cellStyle name="40 % - Akzent1 7 4 2 2" xfId="19418"/>
    <cellStyle name="40 % - Akzent1 7 4 2 2 2" xfId="19419"/>
    <cellStyle name="40 % - Akzent1 7 4 2 2 2 2" xfId="19420"/>
    <cellStyle name="40 % - Akzent1 7 4 2 2 2 3" xfId="19421"/>
    <cellStyle name="40 % - Akzent1 7 4 2 2 2 4" xfId="19422"/>
    <cellStyle name="40 % - Akzent1 7 4 2 2 2 5" xfId="19423"/>
    <cellStyle name="40 % - Akzent1 7 4 2 2 3" xfId="19424"/>
    <cellStyle name="40 % - Akzent1 7 4 2 2 4" xfId="19425"/>
    <cellStyle name="40 % - Akzent1 7 4 2 2 5" xfId="19426"/>
    <cellStyle name="40 % - Akzent1 7 4 2 2 6" xfId="19427"/>
    <cellStyle name="40 % - Akzent1 7 4 2 3" xfId="19428"/>
    <cellStyle name="40 % - Akzent1 7 4 2 3 2" xfId="19429"/>
    <cellStyle name="40 % - Akzent1 7 4 2 3 3" xfId="19430"/>
    <cellStyle name="40 % - Akzent1 7 4 2 3 4" xfId="19431"/>
    <cellStyle name="40 % - Akzent1 7 4 2 3 5" xfId="19432"/>
    <cellStyle name="40 % - Akzent1 7 4 2 4" xfId="19433"/>
    <cellStyle name="40 % - Akzent1 7 4 2 4 2" xfId="19434"/>
    <cellStyle name="40 % - Akzent1 7 4 2 4 3" xfId="19435"/>
    <cellStyle name="40 % - Akzent1 7 4 2 4 4" xfId="19436"/>
    <cellStyle name="40 % - Akzent1 7 4 2 4 5" xfId="19437"/>
    <cellStyle name="40 % - Akzent1 7 4 2 5" xfId="19438"/>
    <cellStyle name="40 % - Akzent1 7 4 2 6" xfId="19439"/>
    <cellStyle name="40 % - Akzent1 7 4 2 7" xfId="19440"/>
    <cellStyle name="40 % - Akzent1 7 4 2 8" xfId="19441"/>
    <cellStyle name="40 % - Akzent1 7 4 3" xfId="19442"/>
    <cellStyle name="40 % - Akzent1 7 4 3 2" xfId="19443"/>
    <cellStyle name="40 % - Akzent1 7 4 3 2 2" xfId="19444"/>
    <cellStyle name="40 % - Akzent1 7 4 3 2 3" xfId="19445"/>
    <cellStyle name="40 % - Akzent1 7 4 3 2 4" xfId="19446"/>
    <cellStyle name="40 % - Akzent1 7 4 3 2 5" xfId="19447"/>
    <cellStyle name="40 % - Akzent1 7 4 3 3" xfId="19448"/>
    <cellStyle name="40 % - Akzent1 7 4 3 4" xfId="19449"/>
    <cellStyle name="40 % - Akzent1 7 4 3 5" xfId="19450"/>
    <cellStyle name="40 % - Akzent1 7 4 3 6" xfId="19451"/>
    <cellStyle name="40 % - Akzent1 7 4 4" xfId="19452"/>
    <cellStyle name="40 % - Akzent1 7 4 4 2" xfId="19453"/>
    <cellStyle name="40 % - Akzent1 7 4 4 3" xfId="19454"/>
    <cellStyle name="40 % - Akzent1 7 4 4 4" xfId="19455"/>
    <cellStyle name="40 % - Akzent1 7 4 4 5" xfId="19456"/>
    <cellStyle name="40 % - Akzent1 7 4 5" xfId="19457"/>
    <cellStyle name="40 % - Akzent1 7 4 5 2" xfId="19458"/>
    <cellStyle name="40 % - Akzent1 7 4 5 3" xfId="19459"/>
    <cellStyle name="40 % - Akzent1 7 4 5 4" xfId="19460"/>
    <cellStyle name="40 % - Akzent1 7 4 5 5" xfId="19461"/>
    <cellStyle name="40 % - Akzent1 7 4 6" xfId="19462"/>
    <cellStyle name="40 % - Akzent1 7 4 7" xfId="19463"/>
    <cellStyle name="40 % - Akzent1 7 4 8" xfId="19464"/>
    <cellStyle name="40 % - Akzent1 7 4 9" xfId="19465"/>
    <cellStyle name="40 % - Akzent1 8" xfId="19466"/>
    <cellStyle name="40 % - Akzent1 8 2" xfId="19467"/>
    <cellStyle name="40 % - Akzent1 8 2 2" xfId="19468"/>
    <cellStyle name="40 % - Akzent1 8 2 2 2" xfId="19469"/>
    <cellStyle name="40 % - Akzent1 8 2 2 2 2" xfId="19470"/>
    <cellStyle name="40 % - Akzent1 8 2 2 2 2 2" xfId="19471"/>
    <cellStyle name="40 % - Akzent1 8 2 2 2 2 2 2" xfId="19472"/>
    <cellStyle name="40 % - Akzent1 8 2 2 2 2 2 3" xfId="19473"/>
    <cellStyle name="40 % - Akzent1 8 2 2 2 2 2 4" xfId="19474"/>
    <cellStyle name="40 % - Akzent1 8 2 2 2 2 2 5" xfId="19475"/>
    <cellStyle name="40 % - Akzent1 8 2 2 2 2 3" xfId="19476"/>
    <cellStyle name="40 % - Akzent1 8 2 2 2 2 4" xfId="19477"/>
    <cellStyle name="40 % - Akzent1 8 2 2 2 2 5" xfId="19478"/>
    <cellStyle name="40 % - Akzent1 8 2 2 2 2 6" xfId="19479"/>
    <cellStyle name="40 % - Akzent1 8 2 2 2 3" xfId="19480"/>
    <cellStyle name="40 % - Akzent1 8 2 2 2 3 2" xfId="19481"/>
    <cellStyle name="40 % - Akzent1 8 2 2 2 3 3" xfId="19482"/>
    <cellStyle name="40 % - Akzent1 8 2 2 2 3 4" xfId="19483"/>
    <cellStyle name="40 % - Akzent1 8 2 2 2 3 5" xfId="19484"/>
    <cellStyle name="40 % - Akzent1 8 2 2 2 4" xfId="19485"/>
    <cellStyle name="40 % - Akzent1 8 2 2 2 4 2" xfId="19486"/>
    <cellStyle name="40 % - Akzent1 8 2 2 2 4 3" xfId="19487"/>
    <cellStyle name="40 % - Akzent1 8 2 2 2 4 4" xfId="19488"/>
    <cellStyle name="40 % - Akzent1 8 2 2 2 4 5" xfId="19489"/>
    <cellStyle name="40 % - Akzent1 8 2 2 2 5" xfId="19490"/>
    <cellStyle name="40 % - Akzent1 8 2 2 2 6" xfId="19491"/>
    <cellStyle name="40 % - Akzent1 8 2 2 2 7" xfId="19492"/>
    <cellStyle name="40 % - Akzent1 8 2 2 2 8" xfId="19493"/>
    <cellStyle name="40 % - Akzent1 8 2 2 3" xfId="19494"/>
    <cellStyle name="40 % - Akzent1 8 2 2 3 2" xfId="19495"/>
    <cellStyle name="40 % - Akzent1 8 2 2 3 2 2" xfId="19496"/>
    <cellStyle name="40 % - Akzent1 8 2 2 3 2 3" xfId="19497"/>
    <cellStyle name="40 % - Akzent1 8 2 2 3 2 4" xfId="19498"/>
    <cellStyle name="40 % - Akzent1 8 2 2 3 2 5" xfId="19499"/>
    <cellStyle name="40 % - Akzent1 8 2 2 3 3" xfId="19500"/>
    <cellStyle name="40 % - Akzent1 8 2 2 3 4" xfId="19501"/>
    <cellStyle name="40 % - Akzent1 8 2 2 3 5" xfId="19502"/>
    <cellStyle name="40 % - Akzent1 8 2 2 3 6" xfId="19503"/>
    <cellStyle name="40 % - Akzent1 8 2 2 4" xfId="19504"/>
    <cellStyle name="40 % - Akzent1 8 2 2 4 2" xfId="19505"/>
    <cellStyle name="40 % - Akzent1 8 2 2 4 3" xfId="19506"/>
    <cellStyle name="40 % - Akzent1 8 2 2 4 4" xfId="19507"/>
    <cellStyle name="40 % - Akzent1 8 2 2 4 5" xfId="19508"/>
    <cellStyle name="40 % - Akzent1 8 2 2 5" xfId="19509"/>
    <cellStyle name="40 % - Akzent1 8 2 2 5 2" xfId="19510"/>
    <cellStyle name="40 % - Akzent1 8 2 2 5 3" xfId="19511"/>
    <cellStyle name="40 % - Akzent1 8 2 2 5 4" xfId="19512"/>
    <cellStyle name="40 % - Akzent1 8 2 2 5 5" xfId="19513"/>
    <cellStyle name="40 % - Akzent1 8 2 2 6" xfId="19514"/>
    <cellStyle name="40 % - Akzent1 8 2 2 7" xfId="19515"/>
    <cellStyle name="40 % - Akzent1 8 2 2 8" xfId="19516"/>
    <cellStyle name="40 % - Akzent1 8 2 2 9" xfId="19517"/>
    <cellStyle name="40 % - Akzent1 8 2 3" xfId="19518"/>
    <cellStyle name="40 % - Akzent1 8 2 3 2" xfId="19519"/>
    <cellStyle name="40 % - Akzent1 8 2 3 2 2" xfId="19520"/>
    <cellStyle name="40 % - Akzent1 8 2 3 2 2 2" xfId="19521"/>
    <cellStyle name="40 % - Akzent1 8 2 3 2 2 2 2" xfId="19522"/>
    <cellStyle name="40 % - Akzent1 8 2 3 2 2 2 3" xfId="19523"/>
    <cellStyle name="40 % - Akzent1 8 2 3 2 2 2 4" xfId="19524"/>
    <cellStyle name="40 % - Akzent1 8 2 3 2 2 2 5" xfId="19525"/>
    <cellStyle name="40 % - Akzent1 8 2 3 2 2 3" xfId="19526"/>
    <cellStyle name="40 % - Akzent1 8 2 3 2 2 4" xfId="19527"/>
    <cellStyle name="40 % - Akzent1 8 2 3 2 2 5" xfId="19528"/>
    <cellStyle name="40 % - Akzent1 8 2 3 2 2 6" xfId="19529"/>
    <cellStyle name="40 % - Akzent1 8 2 3 2 3" xfId="19530"/>
    <cellStyle name="40 % - Akzent1 8 2 3 2 3 2" xfId="19531"/>
    <cellStyle name="40 % - Akzent1 8 2 3 2 3 3" xfId="19532"/>
    <cellStyle name="40 % - Akzent1 8 2 3 2 3 4" xfId="19533"/>
    <cellStyle name="40 % - Akzent1 8 2 3 2 3 5" xfId="19534"/>
    <cellStyle name="40 % - Akzent1 8 2 3 2 4" xfId="19535"/>
    <cellStyle name="40 % - Akzent1 8 2 3 2 4 2" xfId="19536"/>
    <cellStyle name="40 % - Akzent1 8 2 3 2 4 3" xfId="19537"/>
    <cellStyle name="40 % - Akzent1 8 2 3 2 4 4" xfId="19538"/>
    <cellStyle name="40 % - Akzent1 8 2 3 2 4 5" xfId="19539"/>
    <cellStyle name="40 % - Akzent1 8 2 3 2 5" xfId="19540"/>
    <cellStyle name="40 % - Akzent1 8 2 3 2 6" xfId="19541"/>
    <cellStyle name="40 % - Akzent1 8 2 3 2 7" xfId="19542"/>
    <cellStyle name="40 % - Akzent1 8 2 3 2 8" xfId="19543"/>
    <cellStyle name="40 % - Akzent1 8 2 3 3" xfId="19544"/>
    <cellStyle name="40 % - Akzent1 8 2 3 3 2" xfId="19545"/>
    <cellStyle name="40 % - Akzent1 8 2 3 3 2 2" xfId="19546"/>
    <cellStyle name="40 % - Akzent1 8 2 3 3 2 3" xfId="19547"/>
    <cellStyle name="40 % - Akzent1 8 2 3 3 2 4" xfId="19548"/>
    <cellStyle name="40 % - Akzent1 8 2 3 3 2 5" xfId="19549"/>
    <cellStyle name="40 % - Akzent1 8 2 3 3 3" xfId="19550"/>
    <cellStyle name="40 % - Akzent1 8 2 3 3 4" xfId="19551"/>
    <cellStyle name="40 % - Akzent1 8 2 3 3 5" xfId="19552"/>
    <cellStyle name="40 % - Akzent1 8 2 3 3 6" xfId="19553"/>
    <cellStyle name="40 % - Akzent1 8 2 3 4" xfId="19554"/>
    <cellStyle name="40 % - Akzent1 8 2 3 4 2" xfId="19555"/>
    <cellStyle name="40 % - Akzent1 8 2 3 4 3" xfId="19556"/>
    <cellStyle name="40 % - Akzent1 8 2 3 4 4" xfId="19557"/>
    <cellStyle name="40 % - Akzent1 8 2 3 4 5" xfId="19558"/>
    <cellStyle name="40 % - Akzent1 8 2 3 5" xfId="19559"/>
    <cellStyle name="40 % - Akzent1 8 2 3 5 2" xfId="19560"/>
    <cellStyle name="40 % - Akzent1 8 2 3 5 3" xfId="19561"/>
    <cellStyle name="40 % - Akzent1 8 2 3 5 4" xfId="19562"/>
    <cellStyle name="40 % - Akzent1 8 2 3 5 5" xfId="19563"/>
    <cellStyle name="40 % - Akzent1 8 2 3 6" xfId="19564"/>
    <cellStyle name="40 % - Akzent1 8 2 3 7" xfId="19565"/>
    <cellStyle name="40 % - Akzent1 8 2 3 8" xfId="19566"/>
    <cellStyle name="40 % - Akzent1 8 2 3 9" xfId="19567"/>
    <cellStyle name="40 % - Akzent1 8 3" xfId="19568"/>
    <cellStyle name="40 % - Akzent1 8 3 2" xfId="19569"/>
    <cellStyle name="40 % - Akzent1 8 3 2 2" xfId="19570"/>
    <cellStyle name="40 % - Akzent1 8 3 2 2 2" xfId="19571"/>
    <cellStyle name="40 % - Akzent1 8 3 2 2 2 2" xfId="19572"/>
    <cellStyle name="40 % - Akzent1 8 3 2 2 2 3" xfId="19573"/>
    <cellStyle name="40 % - Akzent1 8 3 2 2 2 4" xfId="19574"/>
    <cellStyle name="40 % - Akzent1 8 3 2 2 2 5" xfId="19575"/>
    <cellStyle name="40 % - Akzent1 8 3 2 2 3" xfId="19576"/>
    <cellStyle name="40 % - Akzent1 8 3 2 2 4" xfId="19577"/>
    <cellStyle name="40 % - Akzent1 8 3 2 2 5" xfId="19578"/>
    <cellStyle name="40 % - Akzent1 8 3 2 2 6" xfId="19579"/>
    <cellStyle name="40 % - Akzent1 8 3 2 3" xfId="19580"/>
    <cellStyle name="40 % - Akzent1 8 3 2 3 2" xfId="19581"/>
    <cellStyle name="40 % - Akzent1 8 3 2 3 3" xfId="19582"/>
    <cellStyle name="40 % - Akzent1 8 3 2 3 4" xfId="19583"/>
    <cellStyle name="40 % - Akzent1 8 3 2 3 5" xfId="19584"/>
    <cellStyle name="40 % - Akzent1 8 3 2 4" xfId="19585"/>
    <cellStyle name="40 % - Akzent1 8 3 2 4 2" xfId="19586"/>
    <cellStyle name="40 % - Akzent1 8 3 2 4 3" xfId="19587"/>
    <cellStyle name="40 % - Akzent1 8 3 2 4 4" xfId="19588"/>
    <cellStyle name="40 % - Akzent1 8 3 2 4 5" xfId="19589"/>
    <cellStyle name="40 % - Akzent1 8 3 2 5" xfId="19590"/>
    <cellStyle name="40 % - Akzent1 8 3 2 6" xfId="19591"/>
    <cellStyle name="40 % - Akzent1 8 3 2 7" xfId="19592"/>
    <cellStyle name="40 % - Akzent1 8 3 2 8" xfId="19593"/>
    <cellStyle name="40 % - Akzent1 8 3 3" xfId="19594"/>
    <cellStyle name="40 % - Akzent1 8 3 3 2" xfId="19595"/>
    <cellStyle name="40 % - Akzent1 8 3 3 2 2" xfId="19596"/>
    <cellStyle name="40 % - Akzent1 8 3 3 2 3" xfId="19597"/>
    <cellStyle name="40 % - Akzent1 8 3 3 2 4" xfId="19598"/>
    <cellStyle name="40 % - Akzent1 8 3 3 2 5" xfId="19599"/>
    <cellStyle name="40 % - Akzent1 8 3 3 3" xfId="19600"/>
    <cellStyle name="40 % - Akzent1 8 3 3 4" xfId="19601"/>
    <cellStyle name="40 % - Akzent1 8 3 3 5" xfId="19602"/>
    <cellStyle name="40 % - Akzent1 8 3 3 6" xfId="19603"/>
    <cellStyle name="40 % - Akzent1 8 3 4" xfId="19604"/>
    <cellStyle name="40 % - Akzent1 8 3 4 2" xfId="19605"/>
    <cellStyle name="40 % - Akzent1 8 3 4 3" xfId="19606"/>
    <cellStyle name="40 % - Akzent1 8 3 4 4" xfId="19607"/>
    <cellStyle name="40 % - Akzent1 8 3 4 5" xfId="19608"/>
    <cellStyle name="40 % - Akzent1 8 3 5" xfId="19609"/>
    <cellStyle name="40 % - Akzent1 8 3 5 2" xfId="19610"/>
    <cellStyle name="40 % - Akzent1 8 3 5 3" xfId="19611"/>
    <cellStyle name="40 % - Akzent1 8 3 5 4" xfId="19612"/>
    <cellStyle name="40 % - Akzent1 8 3 5 5" xfId="19613"/>
    <cellStyle name="40 % - Akzent1 8 3 6" xfId="19614"/>
    <cellStyle name="40 % - Akzent1 8 3 7" xfId="19615"/>
    <cellStyle name="40 % - Akzent1 8 3 8" xfId="19616"/>
    <cellStyle name="40 % - Akzent1 8 3 9" xfId="19617"/>
    <cellStyle name="40 % - Akzent1 8 4" xfId="19618"/>
    <cellStyle name="40 % - Akzent1 8 4 2" xfId="19619"/>
    <cellStyle name="40 % - Akzent1 8 4 2 2" xfId="19620"/>
    <cellStyle name="40 % - Akzent1 8 4 2 2 2" xfId="19621"/>
    <cellStyle name="40 % - Akzent1 8 4 2 2 2 2" xfId="19622"/>
    <cellStyle name="40 % - Akzent1 8 4 2 2 2 3" xfId="19623"/>
    <cellStyle name="40 % - Akzent1 8 4 2 2 2 4" xfId="19624"/>
    <cellStyle name="40 % - Akzent1 8 4 2 2 2 5" xfId="19625"/>
    <cellStyle name="40 % - Akzent1 8 4 2 2 3" xfId="19626"/>
    <cellStyle name="40 % - Akzent1 8 4 2 2 4" xfId="19627"/>
    <cellStyle name="40 % - Akzent1 8 4 2 2 5" xfId="19628"/>
    <cellStyle name="40 % - Akzent1 8 4 2 2 6" xfId="19629"/>
    <cellStyle name="40 % - Akzent1 8 4 2 3" xfId="19630"/>
    <cellStyle name="40 % - Akzent1 8 4 2 3 2" xfId="19631"/>
    <cellStyle name="40 % - Akzent1 8 4 2 3 3" xfId="19632"/>
    <cellStyle name="40 % - Akzent1 8 4 2 3 4" xfId="19633"/>
    <cellStyle name="40 % - Akzent1 8 4 2 3 5" xfId="19634"/>
    <cellStyle name="40 % - Akzent1 8 4 2 4" xfId="19635"/>
    <cellStyle name="40 % - Akzent1 8 4 2 4 2" xfId="19636"/>
    <cellStyle name="40 % - Akzent1 8 4 2 4 3" xfId="19637"/>
    <cellStyle name="40 % - Akzent1 8 4 2 4 4" xfId="19638"/>
    <cellStyle name="40 % - Akzent1 8 4 2 4 5" xfId="19639"/>
    <cellStyle name="40 % - Akzent1 8 4 2 5" xfId="19640"/>
    <cellStyle name="40 % - Akzent1 8 4 2 6" xfId="19641"/>
    <cellStyle name="40 % - Akzent1 8 4 2 7" xfId="19642"/>
    <cellStyle name="40 % - Akzent1 8 4 2 8" xfId="19643"/>
    <cellStyle name="40 % - Akzent1 8 4 3" xfId="19644"/>
    <cellStyle name="40 % - Akzent1 8 4 3 2" xfId="19645"/>
    <cellStyle name="40 % - Akzent1 8 4 3 2 2" xfId="19646"/>
    <cellStyle name="40 % - Akzent1 8 4 3 2 3" xfId="19647"/>
    <cellStyle name="40 % - Akzent1 8 4 3 2 4" xfId="19648"/>
    <cellStyle name="40 % - Akzent1 8 4 3 2 5" xfId="19649"/>
    <cellStyle name="40 % - Akzent1 8 4 3 3" xfId="19650"/>
    <cellStyle name="40 % - Akzent1 8 4 3 4" xfId="19651"/>
    <cellStyle name="40 % - Akzent1 8 4 3 5" xfId="19652"/>
    <cellStyle name="40 % - Akzent1 8 4 3 6" xfId="19653"/>
    <cellStyle name="40 % - Akzent1 8 4 4" xfId="19654"/>
    <cellStyle name="40 % - Akzent1 8 4 4 2" xfId="19655"/>
    <cellStyle name="40 % - Akzent1 8 4 4 3" xfId="19656"/>
    <cellStyle name="40 % - Akzent1 8 4 4 4" xfId="19657"/>
    <cellStyle name="40 % - Akzent1 8 4 4 5" xfId="19658"/>
    <cellStyle name="40 % - Akzent1 8 4 5" xfId="19659"/>
    <cellStyle name="40 % - Akzent1 8 4 5 2" xfId="19660"/>
    <cellStyle name="40 % - Akzent1 8 4 5 3" xfId="19661"/>
    <cellStyle name="40 % - Akzent1 8 4 5 4" xfId="19662"/>
    <cellStyle name="40 % - Akzent1 8 4 5 5" xfId="19663"/>
    <cellStyle name="40 % - Akzent1 8 4 6" xfId="19664"/>
    <cellStyle name="40 % - Akzent1 8 4 7" xfId="19665"/>
    <cellStyle name="40 % - Akzent1 8 4 8" xfId="19666"/>
    <cellStyle name="40 % - Akzent1 8 4 9" xfId="19667"/>
    <cellStyle name="40 % - Akzent1 9" xfId="19668"/>
    <cellStyle name="40 % - Akzent1 9 2" xfId="19669"/>
    <cellStyle name="40 % - Akzent1 9 2 10" xfId="19670"/>
    <cellStyle name="40 % - Akzent1 9 2 2" xfId="19671"/>
    <cellStyle name="40 % - Akzent1 9 2 2 2" xfId="19672"/>
    <cellStyle name="40 % - Akzent1 9 2 2 2 2" xfId="19673"/>
    <cellStyle name="40 % - Akzent1 9 2 2 2 2 2" xfId="19674"/>
    <cellStyle name="40 % - Akzent1 9 2 2 2 2 2 2" xfId="19675"/>
    <cellStyle name="40 % - Akzent1 9 2 2 2 2 2 3" xfId="19676"/>
    <cellStyle name="40 % - Akzent1 9 2 2 2 2 2 4" xfId="19677"/>
    <cellStyle name="40 % - Akzent1 9 2 2 2 2 2 5" xfId="19678"/>
    <cellStyle name="40 % - Akzent1 9 2 2 2 2 3" xfId="19679"/>
    <cellStyle name="40 % - Akzent1 9 2 2 2 2 4" xfId="19680"/>
    <cellStyle name="40 % - Akzent1 9 2 2 2 2 5" xfId="19681"/>
    <cellStyle name="40 % - Akzent1 9 2 2 2 2 6" xfId="19682"/>
    <cellStyle name="40 % - Akzent1 9 2 2 2 3" xfId="19683"/>
    <cellStyle name="40 % - Akzent1 9 2 2 2 3 2" xfId="19684"/>
    <cellStyle name="40 % - Akzent1 9 2 2 2 3 3" xfId="19685"/>
    <cellStyle name="40 % - Akzent1 9 2 2 2 3 4" xfId="19686"/>
    <cellStyle name="40 % - Akzent1 9 2 2 2 3 5" xfId="19687"/>
    <cellStyle name="40 % - Akzent1 9 2 2 2 4" xfId="19688"/>
    <cellStyle name="40 % - Akzent1 9 2 2 2 4 2" xfId="19689"/>
    <cellStyle name="40 % - Akzent1 9 2 2 2 4 3" xfId="19690"/>
    <cellStyle name="40 % - Akzent1 9 2 2 2 4 4" xfId="19691"/>
    <cellStyle name="40 % - Akzent1 9 2 2 2 4 5" xfId="19692"/>
    <cellStyle name="40 % - Akzent1 9 2 2 2 5" xfId="19693"/>
    <cellStyle name="40 % - Akzent1 9 2 2 2 6" xfId="19694"/>
    <cellStyle name="40 % - Akzent1 9 2 2 2 7" xfId="19695"/>
    <cellStyle name="40 % - Akzent1 9 2 2 2 8" xfId="19696"/>
    <cellStyle name="40 % - Akzent1 9 2 2 3" xfId="19697"/>
    <cellStyle name="40 % - Akzent1 9 2 2 3 2" xfId="19698"/>
    <cellStyle name="40 % - Akzent1 9 2 2 3 2 2" xfId="19699"/>
    <cellStyle name="40 % - Akzent1 9 2 2 3 2 3" xfId="19700"/>
    <cellStyle name="40 % - Akzent1 9 2 2 3 2 4" xfId="19701"/>
    <cellStyle name="40 % - Akzent1 9 2 2 3 2 5" xfId="19702"/>
    <cellStyle name="40 % - Akzent1 9 2 2 3 3" xfId="19703"/>
    <cellStyle name="40 % - Akzent1 9 2 2 3 4" xfId="19704"/>
    <cellStyle name="40 % - Akzent1 9 2 2 3 5" xfId="19705"/>
    <cellStyle name="40 % - Akzent1 9 2 2 3 6" xfId="19706"/>
    <cellStyle name="40 % - Akzent1 9 2 2 4" xfId="19707"/>
    <cellStyle name="40 % - Akzent1 9 2 2 4 2" xfId="19708"/>
    <cellStyle name="40 % - Akzent1 9 2 2 4 3" xfId="19709"/>
    <cellStyle name="40 % - Akzent1 9 2 2 4 4" xfId="19710"/>
    <cellStyle name="40 % - Akzent1 9 2 2 4 5" xfId="19711"/>
    <cellStyle name="40 % - Akzent1 9 2 2 5" xfId="19712"/>
    <cellStyle name="40 % - Akzent1 9 2 2 5 2" xfId="19713"/>
    <cellStyle name="40 % - Akzent1 9 2 2 5 3" xfId="19714"/>
    <cellStyle name="40 % - Akzent1 9 2 2 5 4" xfId="19715"/>
    <cellStyle name="40 % - Akzent1 9 2 2 5 5" xfId="19716"/>
    <cellStyle name="40 % - Akzent1 9 2 2 6" xfId="19717"/>
    <cellStyle name="40 % - Akzent1 9 2 2 7" xfId="19718"/>
    <cellStyle name="40 % - Akzent1 9 2 2 8" xfId="19719"/>
    <cellStyle name="40 % - Akzent1 9 2 2 9" xfId="19720"/>
    <cellStyle name="40 % - Akzent1 9 2 3" xfId="19721"/>
    <cellStyle name="40 % - Akzent1 9 2 3 2" xfId="19722"/>
    <cellStyle name="40 % - Akzent1 9 2 3 2 2" xfId="19723"/>
    <cellStyle name="40 % - Akzent1 9 2 3 2 2 2" xfId="19724"/>
    <cellStyle name="40 % - Akzent1 9 2 3 2 2 3" xfId="19725"/>
    <cellStyle name="40 % - Akzent1 9 2 3 2 2 4" xfId="19726"/>
    <cellStyle name="40 % - Akzent1 9 2 3 2 2 5" xfId="19727"/>
    <cellStyle name="40 % - Akzent1 9 2 3 2 3" xfId="19728"/>
    <cellStyle name="40 % - Akzent1 9 2 3 2 4" xfId="19729"/>
    <cellStyle name="40 % - Akzent1 9 2 3 2 5" xfId="19730"/>
    <cellStyle name="40 % - Akzent1 9 2 3 2 6" xfId="19731"/>
    <cellStyle name="40 % - Akzent1 9 2 3 3" xfId="19732"/>
    <cellStyle name="40 % - Akzent1 9 2 3 3 2" xfId="19733"/>
    <cellStyle name="40 % - Akzent1 9 2 3 3 3" xfId="19734"/>
    <cellStyle name="40 % - Akzent1 9 2 3 3 4" xfId="19735"/>
    <cellStyle name="40 % - Akzent1 9 2 3 3 5" xfId="19736"/>
    <cellStyle name="40 % - Akzent1 9 2 3 4" xfId="19737"/>
    <cellStyle name="40 % - Akzent1 9 2 3 4 2" xfId="19738"/>
    <cellStyle name="40 % - Akzent1 9 2 3 4 3" xfId="19739"/>
    <cellStyle name="40 % - Akzent1 9 2 3 4 4" xfId="19740"/>
    <cellStyle name="40 % - Akzent1 9 2 3 4 5" xfId="19741"/>
    <cellStyle name="40 % - Akzent1 9 2 3 5" xfId="19742"/>
    <cellStyle name="40 % - Akzent1 9 2 3 6" xfId="19743"/>
    <cellStyle name="40 % - Akzent1 9 2 3 7" xfId="19744"/>
    <cellStyle name="40 % - Akzent1 9 2 3 8" xfId="19745"/>
    <cellStyle name="40 % - Akzent1 9 2 4" xfId="19746"/>
    <cellStyle name="40 % - Akzent1 9 2 4 2" xfId="19747"/>
    <cellStyle name="40 % - Akzent1 9 2 4 2 2" xfId="19748"/>
    <cellStyle name="40 % - Akzent1 9 2 4 2 3" xfId="19749"/>
    <cellStyle name="40 % - Akzent1 9 2 4 2 4" xfId="19750"/>
    <cellStyle name="40 % - Akzent1 9 2 4 2 5" xfId="19751"/>
    <cellStyle name="40 % - Akzent1 9 2 4 3" xfId="19752"/>
    <cellStyle name="40 % - Akzent1 9 2 4 4" xfId="19753"/>
    <cellStyle name="40 % - Akzent1 9 2 4 5" xfId="19754"/>
    <cellStyle name="40 % - Akzent1 9 2 4 6" xfId="19755"/>
    <cellStyle name="40 % - Akzent1 9 2 5" xfId="19756"/>
    <cellStyle name="40 % - Akzent1 9 2 5 2" xfId="19757"/>
    <cellStyle name="40 % - Akzent1 9 2 5 3" xfId="19758"/>
    <cellStyle name="40 % - Akzent1 9 2 5 4" xfId="19759"/>
    <cellStyle name="40 % - Akzent1 9 2 5 5" xfId="19760"/>
    <cellStyle name="40 % - Akzent1 9 2 6" xfId="19761"/>
    <cellStyle name="40 % - Akzent1 9 2 6 2" xfId="19762"/>
    <cellStyle name="40 % - Akzent1 9 2 6 3" xfId="19763"/>
    <cellStyle name="40 % - Akzent1 9 2 6 4" xfId="19764"/>
    <cellStyle name="40 % - Akzent1 9 2 6 5" xfId="19765"/>
    <cellStyle name="40 % - Akzent1 9 2 7" xfId="19766"/>
    <cellStyle name="40 % - Akzent1 9 2 8" xfId="19767"/>
    <cellStyle name="40 % - Akzent1 9 2 9" xfId="19768"/>
    <cellStyle name="40 % - Akzent1 9 3" xfId="19769"/>
    <cellStyle name="40 % - Akzent1 9 3 2" xfId="19770"/>
    <cellStyle name="40 % - Akzent1 9 3 2 2" xfId="19771"/>
    <cellStyle name="40 % - Akzent1 9 3 2 2 2" xfId="19772"/>
    <cellStyle name="40 % - Akzent1 9 3 2 2 2 2" xfId="19773"/>
    <cellStyle name="40 % - Akzent1 9 3 2 2 2 3" xfId="19774"/>
    <cellStyle name="40 % - Akzent1 9 3 2 2 2 4" xfId="19775"/>
    <cellStyle name="40 % - Akzent1 9 3 2 2 2 5" xfId="19776"/>
    <cellStyle name="40 % - Akzent1 9 3 2 2 3" xfId="19777"/>
    <cellStyle name="40 % - Akzent1 9 3 2 2 4" xfId="19778"/>
    <cellStyle name="40 % - Akzent1 9 3 2 2 5" xfId="19779"/>
    <cellStyle name="40 % - Akzent1 9 3 2 2 6" xfId="19780"/>
    <cellStyle name="40 % - Akzent1 9 3 2 3" xfId="19781"/>
    <cellStyle name="40 % - Akzent1 9 3 2 3 2" xfId="19782"/>
    <cellStyle name="40 % - Akzent1 9 3 2 3 3" xfId="19783"/>
    <cellStyle name="40 % - Akzent1 9 3 2 3 4" xfId="19784"/>
    <cellStyle name="40 % - Akzent1 9 3 2 3 5" xfId="19785"/>
    <cellStyle name="40 % - Akzent1 9 3 2 4" xfId="19786"/>
    <cellStyle name="40 % - Akzent1 9 3 2 4 2" xfId="19787"/>
    <cellStyle name="40 % - Akzent1 9 3 2 4 3" xfId="19788"/>
    <cellStyle name="40 % - Akzent1 9 3 2 4 4" xfId="19789"/>
    <cellStyle name="40 % - Akzent1 9 3 2 4 5" xfId="19790"/>
    <cellStyle name="40 % - Akzent1 9 3 2 5" xfId="19791"/>
    <cellStyle name="40 % - Akzent1 9 3 2 6" xfId="19792"/>
    <cellStyle name="40 % - Akzent1 9 3 2 7" xfId="19793"/>
    <cellStyle name="40 % - Akzent1 9 3 2 8" xfId="19794"/>
    <cellStyle name="40 % - Akzent1 9 3 3" xfId="19795"/>
    <cellStyle name="40 % - Akzent1 9 3 3 2" xfId="19796"/>
    <cellStyle name="40 % - Akzent1 9 3 3 2 2" xfId="19797"/>
    <cellStyle name="40 % - Akzent1 9 3 3 2 3" xfId="19798"/>
    <cellStyle name="40 % - Akzent1 9 3 3 2 4" xfId="19799"/>
    <cellStyle name="40 % - Akzent1 9 3 3 2 5" xfId="19800"/>
    <cellStyle name="40 % - Akzent1 9 3 3 3" xfId="19801"/>
    <cellStyle name="40 % - Akzent1 9 3 3 4" xfId="19802"/>
    <cellStyle name="40 % - Akzent1 9 3 3 5" xfId="19803"/>
    <cellStyle name="40 % - Akzent1 9 3 3 6" xfId="19804"/>
    <cellStyle name="40 % - Akzent1 9 3 4" xfId="19805"/>
    <cellStyle name="40 % - Akzent1 9 3 4 2" xfId="19806"/>
    <cellStyle name="40 % - Akzent1 9 3 4 3" xfId="19807"/>
    <cellStyle name="40 % - Akzent1 9 3 4 4" xfId="19808"/>
    <cellStyle name="40 % - Akzent1 9 3 4 5" xfId="19809"/>
    <cellStyle name="40 % - Akzent1 9 3 5" xfId="19810"/>
    <cellStyle name="40 % - Akzent1 9 3 5 2" xfId="19811"/>
    <cellStyle name="40 % - Akzent1 9 3 5 3" xfId="19812"/>
    <cellStyle name="40 % - Akzent1 9 3 5 4" xfId="19813"/>
    <cellStyle name="40 % - Akzent1 9 3 5 5" xfId="19814"/>
    <cellStyle name="40 % - Akzent1 9 3 6" xfId="19815"/>
    <cellStyle name="40 % - Akzent1 9 3 7" xfId="19816"/>
    <cellStyle name="40 % - Akzent1 9 3 8" xfId="19817"/>
    <cellStyle name="40 % - Akzent1 9 3 9" xfId="19818"/>
    <cellStyle name="40 % - Akzent1 9 4" xfId="19819"/>
    <cellStyle name="40 % - Akzent1 9 4 2" xfId="19820"/>
    <cellStyle name="40 % - Akzent1 9 4 2 2" xfId="19821"/>
    <cellStyle name="40 % - Akzent1 9 4 2 2 2" xfId="19822"/>
    <cellStyle name="40 % - Akzent1 9 4 2 2 2 2" xfId="19823"/>
    <cellStyle name="40 % - Akzent1 9 4 2 2 2 3" xfId="19824"/>
    <cellStyle name="40 % - Akzent1 9 4 2 2 2 4" xfId="19825"/>
    <cellStyle name="40 % - Akzent1 9 4 2 2 2 5" xfId="19826"/>
    <cellStyle name="40 % - Akzent1 9 4 2 2 3" xfId="19827"/>
    <cellStyle name="40 % - Akzent1 9 4 2 2 4" xfId="19828"/>
    <cellStyle name="40 % - Akzent1 9 4 2 2 5" xfId="19829"/>
    <cellStyle name="40 % - Akzent1 9 4 2 2 6" xfId="19830"/>
    <cellStyle name="40 % - Akzent1 9 4 2 3" xfId="19831"/>
    <cellStyle name="40 % - Akzent1 9 4 2 3 2" xfId="19832"/>
    <cellStyle name="40 % - Akzent1 9 4 2 3 3" xfId="19833"/>
    <cellStyle name="40 % - Akzent1 9 4 2 3 4" xfId="19834"/>
    <cellStyle name="40 % - Akzent1 9 4 2 3 5" xfId="19835"/>
    <cellStyle name="40 % - Akzent1 9 4 2 4" xfId="19836"/>
    <cellStyle name="40 % - Akzent1 9 4 2 4 2" xfId="19837"/>
    <cellStyle name="40 % - Akzent1 9 4 2 4 3" xfId="19838"/>
    <cellStyle name="40 % - Akzent1 9 4 2 4 4" xfId="19839"/>
    <cellStyle name="40 % - Akzent1 9 4 2 4 5" xfId="19840"/>
    <cellStyle name="40 % - Akzent1 9 4 2 5" xfId="19841"/>
    <cellStyle name="40 % - Akzent1 9 4 2 6" xfId="19842"/>
    <cellStyle name="40 % - Akzent1 9 4 2 7" xfId="19843"/>
    <cellStyle name="40 % - Akzent1 9 4 2 8" xfId="19844"/>
    <cellStyle name="40 % - Akzent1 9 4 3" xfId="19845"/>
    <cellStyle name="40 % - Akzent1 9 4 3 2" xfId="19846"/>
    <cellStyle name="40 % - Akzent1 9 4 3 2 2" xfId="19847"/>
    <cellStyle name="40 % - Akzent1 9 4 3 2 3" xfId="19848"/>
    <cellStyle name="40 % - Akzent1 9 4 3 2 4" xfId="19849"/>
    <cellStyle name="40 % - Akzent1 9 4 3 2 5" xfId="19850"/>
    <cellStyle name="40 % - Akzent1 9 4 3 3" xfId="19851"/>
    <cellStyle name="40 % - Akzent1 9 4 3 4" xfId="19852"/>
    <cellStyle name="40 % - Akzent1 9 4 3 5" xfId="19853"/>
    <cellStyle name="40 % - Akzent1 9 4 3 6" xfId="19854"/>
    <cellStyle name="40 % - Akzent1 9 4 4" xfId="19855"/>
    <cellStyle name="40 % - Akzent1 9 4 4 2" xfId="19856"/>
    <cellStyle name="40 % - Akzent1 9 4 4 3" xfId="19857"/>
    <cellStyle name="40 % - Akzent1 9 4 4 4" xfId="19858"/>
    <cellStyle name="40 % - Akzent1 9 4 4 5" xfId="19859"/>
    <cellStyle name="40 % - Akzent1 9 4 5" xfId="19860"/>
    <cellStyle name="40 % - Akzent1 9 4 5 2" xfId="19861"/>
    <cellStyle name="40 % - Akzent1 9 4 5 3" xfId="19862"/>
    <cellStyle name="40 % - Akzent1 9 4 5 4" xfId="19863"/>
    <cellStyle name="40 % - Akzent1 9 4 5 5" xfId="19864"/>
    <cellStyle name="40 % - Akzent1 9 4 6" xfId="19865"/>
    <cellStyle name="40 % - Akzent1 9 4 7" xfId="19866"/>
    <cellStyle name="40 % - Akzent1 9 4 8" xfId="19867"/>
    <cellStyle name="40 % - Akzent1 9 4 9" xfId="19868"/>
    <cellStyle name="40 % - Akzent2 10" xfId="19869"/>
    <cellStyle name="40 % - Akzent2 10 2" xfId="19870"/>
    <cellStyle name="40 % - Akzent2 10 2 2" xfId="19871"/>
    <cellStyle name="40 % - Akzent2 10 2 2 2" xfId="19872"/>
    <cellStyle name="40 % - Akzent2 10 2 2 2 2" xfId="19873"/>
    <cellStyle name="40 % - Akzent2 10 2 2 2 2 2" xfId="19874"/>
    <cellStyle name="40 % - Akzent2 10 2 2 2 2 3" xfId="19875"/>
    <cellStyle name="40 % - Akzent2 10 2 2 2 2 4" xfId="19876"/>
    <cellStyle name="40 % - Akzent2 10 2 2 2 2 5" xfId="19877"/>
    <cellStyle name="40 % - Akzent2 10 2 2 2 3" xfId="19878"/>
    <cellStyle name="40 % - Akzent2 10 2 2 2 4" xfId="19879"/>
    <cellStyle name="40 % - Akzent2 10 2 2 2 5" xfId="19880"/>
    <cellStyle name="40 % - Akzent2 10 2 2 2 6" xfId="19881"/>
    <cellStyle name="40 % - Akzent2 10 2 2 3" xfId="19882"/>
    <cellStyle name="40 % - Akzent2 10 2 2 3 2" xfId="19883"/>
    <cellStyle name="40 % - Akzent2 10 2 2 3 3" xfId="19884"/>
    <cellStyle name="40 % - Akzent2 10 2 2 3 4" xfId="19885"/>
    <cellStyle name="40 % - Akzent2 10 2 2 3 5" xfId="19886"/>
    <cellStyle name="40 % - Akzent2 10 2 2 4" xfId="19887"/>
    <cellStyle name="40 % - Akzent2 10 2 2 4 2" xfId="19888"/>
    <cellStyle name="40 % - Akzent2 10 2 2 4 3" xfId="19889"/>
    <cellStyle name="40 % - Akzent2 10 2 2 4 4" xfId="19890"/>
    <cellStyle name="40 % - Akzent2 10 2 2 4 5" xfId="19891"/>
    <cellStyle name="40 % - Akzent2 10 2 2 5" xfId="19892"/>
    <cellStyle name="40 % - Akzent2 10 2 2 6" xfId="19893"/>
    <cellStyle name="40 % - Akzent2 10 2 2 7" xfId="19894"/>
    <cellStyle name="40 % - Akzent2 10 2 2 8" xfId="19895"/>
    <cellStyle name="40 % - Akzent2 10 2 3" xfId="19896"/>
    <cellStyle name="40 % - Akzent2 10 2 3 2" xfId="19897"/>
    <cellStyle name="40 % - Akzent2 10 2 3 2 2" xfId="19898"/>
    <cellStyle name="40 % - Akzent2 10 2 3 2 3" xfId="19899"/>
    <cellStyle name="40 % - Akzent2 10 2 3 2 4" xfId="19900"/>
    <cellStyle name="40 % - Akzent2 10 2 3 2 5" xfId="19901"/>
    <cellStyle name="40 % - Akzent2 10 2 3 3" xfId="19902"/>
    <cellStyle name="40 % - Akzent2 10 2 3 4" xfId="19903"/>
    <cellStyle name="40 % - Akzent2 10 2 3 5" xfId="19904"/>
    <cellStyle name="40 % - Akzent2 10 2 3 6" xfId="19905"/>
    <cellStyle name="40 % - Akzent2 10 2 4" xfId="19906"/>
    <cellStyle name="40 % - Akzent2 10 2 4 2" xfId="19907"/>
    <cellStyle name="40 % - Akzent2 10 2 4 3" xfId="19908"/>
    <cellStyle name="40 % - Akzent2 10 2 4 4" xfId="19909"/>
    <cellStyle name="40 % - Akzent2 10 2 4 5" xfId="19910"/>
    <cellStyle name="40 % - Akzent2 10 2 5" xfId="19911"/>
    <cellStyle name="40 % - Akzent2 10 2 5 2" xfId="19912"/>
    <cellStyle name="40 % - Akzent2 10 2 5 3" xfId="19913"/>
    <cellStyle name="40 % - Akzent2 10 2 5 4" xfId="19914"/>
    <cellStyle name="40 % - Akzent2 10 2 5 5" xfId="19915"/>
    <cellStyle name="40 % - Akzent2 10 2 6" xfId="19916"/>
    <cellStyle name="40 % - Akzent2 10 2 7" xfId="19917"/>
    <cellStyle name="40 % - Akzent2 10 2 8" xfId="19918"/>
    <cellStyle name="40 % - Akzent2 10 2 9" xfId="19919"/>
    <cellStyle name="40 % - Akzent2 10 3" xfId="19920"/>
    <cellStyle name="40 % - Akzent2 10 3 2" xfId="19921"/>
    <cellStyle name="40 % - Akzent2 10 3 2 2" xfId="19922"/>
    <cellStyle name="40 % - Akzent2 10 3 2 2 2" xfId="19923"/>
    <cellStyle name="40 % - Akzent2 10 3 2 2 2 2" xfId="19924"/>
    <cellStyle name="40 % - Akzent2 10 3 2 2 2 3" xfId="19925"/>
    <cellStyle name="40 % - Akzent2 10 3 2 2 2 4" xfId="19926"/>
    <cellStyle name="40 % - Akzent2 10 3 2 2 2 5" xfId="19927"/>
    <cellStyle name="40 % - Akzent2 10 3 2 2 3" xfId="19928"/>
    <cellStyle name="40 % - Akzent2 10 3 2 2 4" xfId="19929"/>
    <cellStyle name="40 % - Akzent2 10 3 2 2 5" xfId="19930"/>
    <cellStyle name="40 % - Akzent2 10 3 2 2 6" xfId="19931"/>
    <cellStyle name="40 % - Akzent2 10 3 2 3" xfId="19932"/>
    <cellStyle name="40 % - Akzent2 10 3 2 3 2" xfId="19933"/>
    <cellStyle name="40 % - Akzent2 10 3 2 3 3" xfId="19934"/>
    <cellStyle name="40 % - Akzent2 10 3 2 3 4" xfId="19935"/>
    <cellStyle name="40 % - Akzent2 10 3 2 3 5" xfId="19936"/>
    <cellStyle name="40 % - Akzent2 10 3 2 4" xfId="19937"/>
    <cellStyle name="40 % - Akzent2 10 3 2 4 2" xfId="19938"/>
    <cellStyle name="40 % - Akzent2 10 3 2 4 3" xfId="19939"/>
    <cellStyle name="40 % - Akzent2 10 3 2 4 4" xfId="19940"/>
    <cellStyle name="40 % - Akzent2 10 3 2 4 5" xfId="19941"/>
    <cellStyle name="40 % - Akzent2 10 3 2 5" xfId="19942"/>
    <cellStyle name="40 % - Akzent2 10 3 2 6" xfId="19943"/>
    <cellStyle name="40 % - Akzent2 10 3 2 7" xfId="19944"/>
    <cellStyle name="40 % - Akzent2 10 3 2 8" xfId="19945"/>
    <cellStyle name="40 % - Akzent2 10 3 3" xfId="19946"/>
    <cellStyle name="40 % - Akzent2 10 3 3 2" xfId="19947"/>
    <cellStyle name="40 % - Akzent2 10 3 3 2 2" xfId="19948"/>
    <cellStyle name="40 % - Akzent2 10 3 3 2 3" xfId="19949"/>
    <cellStyle name="40 % - Akzent2 10 3 3 2 4" xfId="19950"/>
    <cellStyle name="40 % - Akzent2 10 3 3 2 5" xfId="19951"/>
    <cellStyle name="40 % - Akzent2 10 3 3 3" xfId="19952"/>
    <cellStyle name="40 % - Akzent2 10 3 3 4" xfId="19953"/>
    <cellStyle name="40 % - Akzent2 10 3 3 5" xfId="19954"/>
    <cellStyle name="40 % - Akzent2 10 3 3 6" xfId="19955"/>
    <cellStyle name="40 % - Akzent2 10 3 4" xfId="19956"/>
    <cellStyle name="40 % - Akzent2 10 3 4 2" xfId="19957"/>
    <cellStyle name="40 % - Akzent2 10 3 4 3" xfId="19958"/>
    <cellStyle name="40 % - Akzent2 10 3 4 4" xfId="19959"/>
    <cellStyle name="40 % - Akzent2 10 3 4 5" xfId="19960"/>
    <cellStyle name="40 % - Akzent2 10 3 5" xfId="19961"/>
    <cellStyle name="40 % - Akzent2 10 3 5 2" xfId="19962"/>
    <cellStyle name="40 % - Akzent2 10 3 5 3" xfId="19963"/>
    <cellStyle name="40 % - Akzent2 10 3 5 4" xfId="19964"/>
    <cellStyle name="40 % - Akzent2 10 3 5 5" xfId="19965"/>
    <cellStyle name="40 % - Akzent2 10 3 6" xfId="19966"/>
    <cellStyle name="40 % - Akzent2 10 3 7" xfId="19967"/>
    <cellStyle name="40 % - Akzent2 10 3 8" xfId="19968"/>
    <cellStyle name="40 % - Akzent2 10 3 9" xfId="19969"/>
    <cellStyle name="40 % - Akzent2 11" xfId="19970"/>
    <cellStyle name="40 % - Akzent2 11 10" xfId="19971"/>
    <cellStyle name="40 % - Akzent2 11 2" xfId="19972"/>
    <cellStyle name="40 % - Akzent2 11 2 2" xfId="19973"/>
    <cellStyle name="40 % - Akzent2 11 2 2 2" xfId="19974"/>
    <cellStyle name="40 % - Akzent2 11 2 2 2 2" xfId="19975"/>
    <cellStyle name="40 % - Akzent2 11 2 2 2 2 2" xfId="19976"/>
    <cellStyle name="40 % - Akzent2 11 2 2 2 2 3" xfId="19977"/>
    <cellStyle name="40 % - Akzent2 11 2 2 2 2 4" xfId="19978"/>
    <cellStyle name="40 % - Akzent2 11 2 2 2 2 5" xfId="19979"/>
    <cellStyle name="40 % - Akzent2 11 2 2 2 3" xfId="19980"/>
    <cellStyle name="40 % - Akzent2 11 2 2 2 4" xfId="19981"/>
    <cellStyle name="40 % - Akzent2 11 2 2 2 5" xfId="19982"/>
    <cellStyle name="40 % - Akzent2 11 2 2 2 6" xfId="19983"/>
    <cellStyle name="40 % - Akzent2 11 2 2 3" xfId="19984"/>
    <cellStyle name="40 % - Akzent2 11 2 2 3 2" xfId="19985"/>
    <cellStyle name="40 % - Akzent2 11 2 2 3 3" xfId="19986"/>
    <cellStyle name="40 % - Akzent2 11 2 2 3 4" xfId="19987"/>
    <cellStyle name="40 % - Akzent2 11 2 2 3 5" xfId="19988"/>
    <cellStyle name="40 % - Akzent2 11 2 2 4" xfId="19989"/>
    <cellStyle name="40 % - Akzent2 11 2 2 4 2" xfId="19990"/>
    <cellStyle name="40 % - Akzent2 11 2 2 4 3" xfId="19991"/>
    <cellStyle name="40 % - Akzent2 11 2 2 4 4" xfId="19992"/>
    <cellStyle name="40 % - Akzent2 11 2 2 4 5" xfId="19993"/>
    <cellStyle name="40 % - Akzent2 11 2 2 5" xfId="19994"/>
    <cellStyle name="40 % - Akzent2 11 2 2 6" xfId="19995"/>
    <cellStyle name="40 % - Akzent2 11 2 2 7" xfId="19996"/>
    <cellStyle name="40 % - Akzent2 11 2 2 8" xfId="19997"/>
    <cellStyle name="40 % - Akzent2 11 2 3" xfId="19998"/>
    <cellStyle name="40 % - Akzent2 11 2 3 2" xfId="19999"/>
    <cellStyle name="40 % - Akzent2 11 2 3 2 2" xfId="20000"/>
    <cellStyle name="40 % - Akzent2 11 2 3 2 3" xfId="20001"/>
    <cellStyle name="40 % - Akzent2 11 2 3 2 4" xfId="20002"/>
    <cellStyle name="40 % - Akzent2 11 2 3 2 5" xfId="20003"/>
    <cellStyle name="40 % - Akzent2 11 2 3 3" xfId="20004"/>
    <cellStyle name="40 % - Akzent2 11 2 3 4" xfId="20005"/>
    <cellStyle name="40 % - Akzent2 11 2 3 5" xfId="20006"/>
    <cellStyle name="40 % - Akzent2 11 2 3 6" xfId="20007"/>
    <cellStyle name="40 % - Akzent2 11 2 4" xfId="20008"/>
    <cellStyle name="40 % - Akzent2 11 2 4 2" xfId="20009"/>
    <cellStyle name="40 % - Akzent2 11 2 4 3" xfId="20010"/>
    <cellStyle name="40 % - Akzent2 11 2 4 4" xfId="20011"/>
    <cellStyle name="40 % - Akzent2 11 2 4 5" xfId="20012"/>
    <cellStyle name="40 % - Akzent2 11 2 5" xfId="20013"/>
    <cellStyle name="40 % - Akzent2 11 2 5 2" xfId="20014"/>
    <cellStyle name="40 % - Akzent2 11 2 5 3" xfId="20015"/>
    <cellStyle name="40 % - Akzent2 11 2 5 4" xfId="20016"/>
    <cellStyle name="40 % - Akzent2 11 2 5 5" xfId="20017"/>
    <cellStyle name="40 % - Akzent2 11 2 6" xfId="20018"/>
    <cellStyle name="40 % - Akzent2 11 2 7" xfId="20019"/>
    <cellStyle name="40 % - Akzent2 11 2 8" xfId="20020"/>
    <cellStyle name="40 % - Akzent2 11 2 9" xfId="20021"/>
    <cellStyle name="40 % - Akzent2 11 3" xfId="20022"/>
    <cellStyle name="40 % - Akzent2 11 3 2" xfId="20023"/>
    <cellStyle name="40 % - Akzent2 11 3 2 2" xfId="20024"/>
    <cellStyle name="40 % - Akzent2 11 3 2 2 2" xfId="20025"/>
    <cellStyle name="40 % - Akzent2 11 3 2 2 3" xfId="20026"/>
    <cellStyle name="40 % - Akzent2 11 3 2 2 4" xfId="20027"/>
    <cellStyle name="40 % - Akzent2 11 3 2 2 5" xfId="20028"/>
    <cellStyle name="40 % - Akzent2 11 3 2 3" xfId="20029"/>
    <cellStyle name="40 % - Akzent2 11 3 2 4" xfId="20030"/>
    <cellStyle name="40 % - Akzent2 11 3 2 5" xfId="20031"/>
    <cellStyle name="40 % - Akzent2 11 3 2 6" xfId="20032"/>
    <cellStyle name="40 % - Akzent2 11 3 3" xfId="20033"/>
    <cellStyle name="40 % - Akzent2 11 3 3 2" xfId="20034"/>
    <cellStyle name="40 % - Akzent2 11 3 3 3" xfId="20035"/>
    <cellStyle name="40 % - Akzent2 11 3 3 4" xfId="20036"/>
    <cellStyle name="40 % - Akzent2 11 3 3 5" xfId="20037"/>
    <cellStyle name="40 % - Akzent2 11 3 4" xfId="20038"/>
    <cellStyle name="40 % - Akzent2 11 3 4 2" xfId="20039"/>
    <cellStyle name="40 % - Akzent2 11 3 4 3" xfId="20040"/>
    <cellStyle name="40 % - Akzent2 11 3 4 4" xfId="20041"/>
    <cellStyle name="40 % - Akzent2 11 3 4 5" xfId="20042"/>
    <cellStyle name="40 % - Akzent2 11 3 5" xfId="20043"/>
    <cellStyle name="40 % - Akzent2 11 3 6" xfId="20044"/>
    <cellStyle name="40 % - Akzent2 11 3 7" xfId="20045"/>
    <cellStyle name="40 % - Akzent2 11 3 8" xfId="20046"/>
    <cellStyle name="40 % - Akzent2 11 4" xfId="20047"/>
    <cellStyle name="40 % - Akzent2 11 4 2" xfId="20048"/>
    <cellStyle name="40 % - Akzent2 11 4 2 2" xfId="20049"/>
    <cellStyle name="40 % - Akzent2 11 4 2 3" xfId="20050"/>
    <cellStyle name="40 % - Akzent2 11 4 2 4" xfId="20051"/>
    <cellStyle name="40 % - Akzent2 11 4 2 5" xfId="20052"/>
    <cellStyle name="40 % - Akzent2 11 4 3" xfId="20053"/>
    <cellStyle name="40 % - Akzent2 11 4 4" xfId="20054"/>
    <cellStyle name="40 % - Akzent2 11 4 5" xfId="20055"/>
    <cellStyle name="40 % - Akzent2 11 4 6" xfId="20056"/>
    <cellStyle name="40 % - Akzent2 11 5" xfId="20057"/>
    <cellStyle name="40 % - Akzent2 11 5 2" xfId="20058"/>
    <cellStyle name="40 % - Akzent2 11 5 3" xfId="20059"/>
    <cellStyle name="40 % - Akzent2 11 5 4" xfId="20060"/>
    <cellStyle name="40 % - Akzent2 11 5 5" xfId="20061"/>
    <cellStyle name="40 % - Akzent2 11 6" xfId="20062"/>
    <cellStyle name="40 % - Akzent2 11 6 2" xfId="20063"/>
    <cellStyle name="40 % - Akzent2 11 6 3" xfId="20064"/>
    <cellStyle name="40 % - Akzent2 11 6 4" xfId="20065"/>
    <cellStyle name="40 % - Akzent2 11 6 5" xfId="20066"/>
    <cellStyle name="40 % - Akzent2 11 7" xfId="20067"/>
    <cellStyle name="40 % - Akzent2 11 8" xfId="20068"/>
    <cellStyle name="40 % - Akzent2 11 9" xfId="20069"/>
    <cellStyle name="40 % - Akzent2 12" xfId="20070"/>
    <cellStyle name="40 % - Akzent2 12 2" xfId="20071"/>
    <cellStyle name="40 % - Akzent2 12 2 2" xfId="20072"/>
    <cellStyle name="40 % - Akzent2 12 2 2 2" xfId="20073"/>
    <cellStyle name="40 % - Akzent2 12 2 2 2 2" xfId="20074"/>
    <cellStyle name="40 % - Akzent2 12 2 2 2 3" xfId="20075"/>
    <cellStyle name="40 % - Akzent2 12 2 2 2 4" xfId="20076"/>
    <cellStyle name="40 % - Akzent2 12 2 2 2 5" xfId="20077"/>
    <cellStyle name="40 % - Akzent2 12 2 2 3" xfId="20078"/>
    <cellStyle name="40 % - Akzent2 12 2 2 4" xfId="20079"/>
    <cellStyle name="40 % - Akzent2 12 2 2 5" xfId="20080"/>
    <cellStyle name="40 % - Akzent2 12 2 2 6" xfId="20081"/>
    <cellStyle name="40 % - Akzent2 12 2 3" xfId="20082"/>
    <cellStyle name="40 % - Akzent2 12 2 3 2" xfId="20083"/>
    <cellStyle name="40 % - Akzent2 12 2 3 3" xfId="20084"/>
    <cellStyle name="40 % - Akzent2 12 2 3 4" xfId="20085"/>
    <cellStyle name="40 % - Akzent2 12 2 3 5" xfId="20086"/>
    <cellStyle name="40 % - Akzent2 12 2 4" xfId="20087"/>
    <cellStyle name="40 % - Akzent2 12 2 4 2" xfId="20088"/>
    <cellStyle name="40 % - Akzent2 12 2 4 3" xfId="20089"/>
    <cellStyle name="40 % - Akzent2 12 2 4 4" xfId="20090"/>
    <cellStyle name="40 % - Akzent2 12 2 4 5" xfId="20091"/>
    <cellStyle name="40 % - Akzent2 12 2 5" xfId="20092"/>
    <cellStyle name="40 % - Akzent2 12 2 6" xfId="20093"/>
    <cellStyle name="40 % - Akzent2 12 2 7" xfId="20094"/>
    <cellStyle name="40 % - Akzent2 12 2 8" xfId="20095"/>
    <cellStyle name="40 % - Akzent2 12 3" xfId="20096"/>
    <cellStyle name="40 % - Akzent2 12 3 2" xfId="20097"/>
    <cellStyle name="40 % - Akzent2 12 3 2 2" xfId="20098"/>
    <cellStyle name="40 % - Akzent2 12 3 2 3" xfId="20099"/>
    <cellStyle name="40 % - Akzent2 12 3 2 4" xfId="20100"/>
    <cellStyle name="40 % - Akzent2 12 3 2 5" xfId="20101"/>
    <cellStyle name="40 % - Akzent2 12 3 3" xfId="20102"/>
    <cellStyle name="40 % - Akzent2 12 3 4" xfId="20103"/>
    <cellStyle name="40 % - Akzent2 12 3 5" xfId="20104"/>
    <cellStyle name="40 % - Akzent2 12 3 6" xfId="20105"/>
    <cellStyle name="40 % - Akzent2 12 4" xfId="20106"/>
    <cellStyle name="40 % - Akzent2 12 4 2" xfId="20107"/>
    <cellStyle name="40 % - Akzent2 12 4 3" xfId="20108"/>
    <cellStyle name="40 % - Akzent2 12 4 4" xfId="20109"/>
    <cellStyle name="40 % - Akzent2 12 4 5" xfId="20110"/>
    <cellStyle name="40 % - Akzent2 12 5" xfId="20111"/>
    <cellStyle name="40 % - Akzent2 12 5 2" xfId="20112"/>
    <cellStyle name="40 % - Akzent2 12 5 3" xfId="20113"/>
    <cellStyle name="40 % - Akzent2 12 5 4" xfId="20114"/>
    <cellStyle name="40 % - Akzent2 12 5 5" xfId="20115"/>
    <cellStyle name="40 % - Akzent2 12 6" xfId="20116"/>
    <cellStyle name="40 % - Akzent2 12 7" xfId="20117"/>
    <cellStyle name="40 % - Akzent2 12 8" xfId="20118"/>
    <cellStyle name="40 % - Akzent2 12 9" xfId="20119"/>
    <cellStyle name="40 % - Akzent2 2" xfId="20120"/>
    <cellStyle name="40 % - Akzent2 2 10" xfId="20121"/>
    <cellStyle name="40 % - Akzent2 2 11" xfId="20122"/>
    <cellStyle name="40 % - Akzent2 2 12" xfId="20123"/>
    <cellStyle name="40 % - Akzent2 2 13" xfId="20124"/>
    <cellStyle name="40 % - Akzent2 2 14" xfId="20125"/>
    <cellStyle name="40 % - Akzent2 2 2" xfId="20126"/>
    <cellStyle name="40 % - Akzent2 2 3" xfId="20127"/>
    <cellStyle name="40 % - Akzent2 2 3 2" xfId="20128"/>
    <cellStyle name="40 % - Akzent2 2 3 2 2" xfId="20129"/>
    <cellStyle name="40 % - Akzent2 2 3 2 2 2" xfId="20130"/>
    <cellStyle name="40 % - Akzent2 2 3 2 2 2 2" xfId="20131"/>
    <cellStyle name="40 % - Akzent2 2 3 2 2 2 3" xfId="20132"/>
    <cellStyle name="40 % - Akzent2 2 3 2 2 2 4" xfId="20133"/>
    <cellStyle name="40 % - Akzent2 2 3 2 2 2 5" xfId="20134"/>
    <cellStyle name="40 % - Akzent2 2 3 2 2 3" xfId="20135"/>
    <cellStyle name="40 % - Akzent2 2 3 2 2 4" xfId="20136"/>
    <cellStyle name="40 % - Akzent2 2 3 2 2 5" xfId="20137"/>
    <cellStyle name="40 % - Akzent2 2 3 2 2 6" xfId="20138"/>
    <cellStyle name="40 % - Akzent2 2 3 2 3" xfId="20139"/>
    <cellStyle name="40 % - Akzent2 2 3 2 3 2" xfId="20140"/>
    <cellStyle name="40 % - Akzent2 2 3 2 3 3" xfId="20141"/>
    <cellStyle name="40 % - Akzent2 2 3 2 3 4" xfId="20142"/>
    <cellStyle name="40 % - Akzent2 2 3 2 3 5" xfId="20143"/>
    <cellStyle name="40 % - Akzent2 2 3 2 4" xfId="20144"/>
    <cellStyle name="40 % - Akzent2 2 3 2 4 2" xfId="20145"/>
    <cellStyle name="40 % - Akzent2 2 3 2 4 3" xfId="20146"/>
    <cellStyle name="40 % - Akzent2 2 3 2 4 4" xfId="20147"/>
    <cellStyle name="40 % - Akzent2 2 3 2 4 5" xfId="20148"/>
    <cellStyle name="40 % - Akzent2 2 3 2 5" xfId="20149"/>
    <cellStyle name="40 % - Akzent2 2 3 2 6" xfId="20150"/>
    <cellStyle name="40 % - Akzent2 2 3 2 7" xfId="20151"/>
    <cellStyle name="40 % - Akzent2 2 3 2 8" xfId="20152"/>
    <cellStyle name="40 % - Akzent2 2 3 3" xfId="20153"/>
    <cellStyle name="40 % - Akzent2 2 3 3 2" xfId="20154"/>
    <cellStyle name="40 % - Akzent2 2 3 3 2 2" xfId="20155"/>
    <cellStyle name="40 % - Akzent2 2 3 3 2 3" xfId="20156"/>
    <cellStyle name="40 % - Akzent2 2 3 3 2 4" xfId="20157"/>
    <cellStyle name="40 % - Akzent2 2 3 3 2 5" xfId="20158"/>
    <cellStyle name="40 % - Akzent2 2 3 3 3" xfId="20159"/>
    <cellStyle name="40 % - Akzent2 2 3 3 4" xfId="20160"/>
    <cellStyle name="40 % - Akzent2 2 3 3 5" xfId="20161"/>
    <cellStyle name="40 % - Akzent2 2 3 3 6" xfId="20162"/>
    <cellStyle name="40 % - Akzent2 2 3 4" xfId="20163"/>
    <cellStyle name="40 % - Akzent2 2 3 4 2" xfId="20164"/>
    <cellStyle name="40 % - Akzent2 2 3 4 3" xfId="20165"/>
    <cellStyle name="40 % - Akzent2 2 3 4 4" xfId="20166"/>
    <cellStyle name="40 % - Akzent2 2 3 4 5" xfId="20167"/>
    <cellStyle name="40 % - Akzent2 2 3 5" xfId="20168"/>
    <cellStyle name="40 % - Akzent2 2 3 5 2" xfId="20169"/>
    <cellStyle name="40 % - Akzent2 2 3 5 3" xfId="20170"/>
    <cellStyle name="40 % - Akzent2 2 3 5 4" xfId="20171"/>
    <cellStyle name="40 % - Akzent2 2 3 5 5" xfId="20172"/>
    <cellStyle name="40 % - Akzent2 2 3 6" xfId="20173"/>
    <cellStyle name="40 % - Akzent2 2 3 7" xfId="20174"/>
    <cellStyle name="40 % - Akzent2 2 3 8" xfId="20175"/>
    <cellStyle name="40 % - Akzent2 2 3 9" xfId="20176"/>
    <cellStyle name="40 % - Akzent2 2 4" xfId="20177"/>
    <cellStyle name="40 % - Akzent2 2 4 2" xfId="20178"/>
    <cellStyle name="40 % - Akzent2 2 4 2 2" xfId="20179"/>
    <cellStyle name="40 % - Akzent2 2 4 2 2 2" xfId="20180"/>
    <cellStyle name="40 % - Akzent2 2 4 2 2 2 2" xfId="20181"/>
    <cellStyle name="40 % - Akzent2 2 4 2 2 2 3" xfId="20182"/>
    <cellStyle name="40 % - Akzent2 2 4 2 2 2 4" xfId="20183"/>
    <cellStyle name="40 % - Akzent2 2 4 2 2 2 5" xfId="20184"/>
    <cellStyle name="40 % - Akzent2 2 4 2 2 3" xfId="20185"/>
    <cellStyle name="40 % - Akzent2 2 4 2 2 4" xfId="20186"/>
    <cellStyle name="40 % - Akzent2 2 4 2 2 5" xfId="20187"/>
    <cellStyle name="40 % - Akzent2 2 4 2 2 6" xfId="20188"/>
    <cellStyle name="40 % - Akzent2 2 4 2 3" xfId="20189"/>
    <cellStyle name="40 % - Akzent2 2 4 2 3 2" xfId="20190"/>
    <cellStyle name="40 % - Akzent2 2 4 2 3 3" xfId="20191"/>
    <cellStyle name="40 % - Akzent2 2 4 2 3 4" xfId="20192"/>
    <cellStyle name="40 % - Akzent2 2 4 2 3 5" xfId="20193"/>
    <cellStyle name="40 % - Akzent2 2 4 2 4" xfId="20194"/>
    <cellStyle name="40 % - Akzent2 2 4 2 4 2" xfId="20195"/>
    <cellStyle name="40 % - Akzent2 2 4 2 4 3" xfId="20196"/>
    <cellStyle name="40 % - Akzent2 2 4 2 4 4" xfId="20197"/>
    <cellStyle name="40 % - Akzent2 2 4 2 4 5" xfId="20198"/>
    <cellStyle name="40 % - Akzent2 2 4 2 5" xfId="20199"/>
    <cellStyle name="40 % - Akzent2 2 4 2 6" xfId="20200"/>
    <cellStyle name="40 % - Akzent2 2 4 2 7" xfId="20201"/>
    <cellStyle name="40 % - Akzent2 2 4 2 8" xfId="20202"/>
    <cellStyle name="40 % - Akzent2 2 4 3" xfId="20203"/>
    <cellStyle name="40 % - Akzent2 2 4 3 2" xfId="20204"/>
    <cellStyle name="40 % - Akzent2 2 4 3 2 2" xfId="20205"/>
    <cellStyle name="40 % - Akzent2 2 4 3 2 3" xfId="20206"/>
    <cellStyle name="40 % - Akzent2 2 4 3 2 4" xfId="20207"/>
    <cellStyle name="40 % - Akzent2 2 4 3 2 5" xfId="20208"/>
    <cellStyle name="40 % - Akzent2 2 4 3 3" xfId="20209"/>
    <cellStyle name="40 % - Akzent2 2 4 3 4" xfId="20210"/>
    <cellStyle name="40 % - Akzent2 2 4 3 5" xfId="20211"/>
    <cellStyle name="40 % - Akzent2 2 4 3 6" xfId="20212"/>
    <cellStyle name="40 % - Akzent2 2 4 4" xfId="20213"/>
    <cellStyle name="40 % - Akzent2 2 4 4 2" xfId="20214"/>
    <cellStyle name="40 % - Akzent2 2 4 4 3" xfId="20215"/>
    <cellStyle name="40 % - Akzent2 2 4 4 4" xfId="20216"/>
    <cellStyle name="40 % - Akzent2 2 4 4 5" xfId="20217"/>
    <cellStyle name="40 % - Akzent2 2 4 5" xfId="20218"/>
    <cellStyle name="40 % - Akzent2 2 4 5 2" xfId="20219"/>
    <cellStyle name="40 % - Akzent2 2 4 5 3" xfId="20220"/>
    <cellStyle name="40 % - Akzent2 2 4 5 4" xfId="20221"/>
    <cellStyle name="40 % - Akzent2 2 4 5 5" xfId="20222"/>
    <cellStyle name="40 % - Akzent2 2 4 6" xfId="20223"/>
    <cellStyle name="40 % - Akzent2 2 4 7" xfId="20224"/>
    <cellStyle name="40 % - Akzent2 2 4 8" xfId="20225"/>
    <cellStyle name="40 % - Akzent2 2 4 9" xfId="20226"/>
    <cellStyle name="40 % - Akzent2 2 5" xfId="20227"/>
    <cellStyle name="40 % - Akzent2 2 5 2" xfId="20228"/>
    <cellStyle name="40 % - Akzent2 2 5 2 2" xfId="20229"/>
    <cellStyle name="40 % - Akzent2 2 5 2 2 2" xfId="20230"/>
    <cellStyle name="40 % - Akzent2 2 5 2 2 2 2" xfId="20231"/>
    <cellStyle name="40 % - Akzent2 2 5 2 2 2 3" xfId="20232"/>
    <cellStyle name="40 % - Akzent2 2 5 2 2 2 4" xfId="20233"/>
    <cellStyle name="40 % - Akzent2 2 5 2 2 2 5" xfId="20234"/>
    <cellStyle name="40 % - Akzent2 2 5 2 2 3" xfId="20235"/>
    <cellStyle name="40 % - Akzent2 2 5 2 2 4" xfId="20236"/>
    <cellStyle name="40 % - Akzent2 2 5 2 2 5" xfId="20237"/>
    <cellStyle name="40 % - Akzent2 2 5 2 2 6" xfId="20238"/>
    <cellStyle name="40 % - Akzent2 2 5 2 3" xfId="20239"/>
    <cellStyle name="40 % - Akzent2 2 5 2 3 2" xfId="20240"/>
    <cellStyle name="40 % - Akzent2 2 5 2 3 3" xfId="20241"/>
    <cellStyle name="40 % - Akzent2 2 5 2 3 4" xfId="20242"/>
    <cellStyle name="40 % - Akzent2 2 5 2 3 5" xfId="20243"/>
    <cellStyle name="40 % - Akzent2 2 5 2 4" xfId="20244"/>
    <cellStyle name="40 % - Akzent2 2 5 2 4 2" xfId="20245"/>
    <cellStyle name="40 % - Akzent2 2 5 2 4 3" xfId="20246"/>
    <cellStyle name="40 % - Akzent2 2 5 2 4 4" xfId="20247"/>
    <cellStyle name="40 % - Akzent2 2 5 2 4 5" xfId="20248"/>
    <cellStyle name="40 % - Akzent2 2 5 2 5" xfId="20249"/>
    <cellStyle name="40 % - Akzent2 2 5 2 6" xfId="20250"/>
    <cellStyle name="40 % - Akzent2 2 5 2 7" xfId="20251"/>
    <cellStyle name="40 % - Akzent2 2 5 2 8" xfId="20252"/>
    <cellStyle name="40 % - Akzent2 2 5 3" xfId="20253"/>
    <cellStyle name="40 % - Akzent2 2 5 3 2" xfId="20254"/>
    <cellStyle name="40 % - Akzent2 2 5 3 2 2" xfId="20255"/>
    <cellStyle name="40 % - Akzent2 2 5 3 2 3" xfId="20256"/>
    <cellStyle name="40 % - Akzent2 2 5 3 2 4" xfId="20257"/>
    <cellStyle name="40 % - Akzent2 2 5 3 2 5" xfId="20258"/>
    <cellStyle name="40 % - Akzent2 2 5 3 3" xfId="20259"/>
    <cellStyle name="40 % - Akzent2 2 5 3 4" xfId="20260"/>
    <cellStyle name="40 % - Akzent2 2 5 3 5" xfId="20261"/>
    <cellStyle name="40 % - Akzent2 2 5 3 6" xfId="20262"/>
    <cellStyle name="40 % - Akzent2 2 5 4" xfId="20263"/>
    <cellStyle name="40 % - Akzent2 2 5 4 2" xfId="20264"/>
    <cellStyle name="40 % - Akzent2 2 5 4 3" xfId="20265"/>
    <cellStyle name="40 % - Akzent2 2 5 4 4" xfId="20266"/>
    <cellStyle name="40 % - Akzent2 2 5 4 5" xfId="20267"/>
    <cellStyle name="40 % - Akzent2 2 5 5" xfId="20268"/>
    <cellStyle name="40 % - Akzent2 2 5 5 2" xfId="20269"/>
    <cellStyle name="40 % - Akzent2 2 5 5 3" xfId="20270"/>
    <cellStyle name="40 % - Akzent2 2 5 5 4" xfId="20271"/>
    <cellStyle name="40 % - Akzent2 2 5 5 5" xfId="20272"/>
    <cellStyle name="40 % - Akzent2 2 5 6" xfId="20273"/>
    <cellStyle name="40 % - Akzent2 2 5 7" xfId="20274"/>
    <cellStyle name="40 % - Akzent2 2 5 8" xfId="20275"/>
    <cellStyle name="40 % - Akzent2 2 5 9" xfId="20276"/>
    <cellStyle name="40 % - Akzent2 2 6" xfId="20277"/>
    <cellStyle name="40 % - Akzent2 2 6 2" xfId="20278"/>
    <cellStyle name="40 % - Akzent2 2 6 2 2" xfId="20279"/>
    <cellStyle name="40 % - Akzent2 2 6 2 2 2" xfId="20280"/>
    <cellStyle name="40 % - Akzent2 2 6 2 2 3" xfId="20281"/>
    <cellStyle name="40 % - Akzent2 2 6 2 2 4" xfId="20282"/>
    <cellStyle name="40 % - Akzent2 2 6 2 2 5" xfId="20283"/>
    <cellStyle name="40 % - Akzent2 2 6 2 3" xfId="20284"/>
    <cellStyle name="40 % - Akzent2 2 6 2 4" xfId="20285"/>
    <cellStyle name="40 % - Akzent2 2 6 2 5" xfId="20286"/>
    <cellStyle name="40 % - Akzent2 2 6 2 6" xfId="20287"/>
    <cellStyle name="40 % - Akzent2 2 6 3" xfId="20288"/>
    <cellStyle name="40 % - Akzent2 2 6 3 2" xfId="20289"/>
    <cellStyle name="40 % - Akzent2 2 6 3 3" xfId="20290"/>
    <cellStyle name="40 % - Akzent2 2 6 3 4" xfId="20291"/>
    <cellStyle name="40 % - Akzent2 2 6 3 5" xfId="20292"/>
    <cellStyle name="40 % - Akzent2 2 6 4" xfId="20293"/>
    <cellStyle name="40 % - Akzent2 2 6 4 2" xfId="20294"/>
    <cellStyle name="40 % - Akzent2 2 6 4 3" xfId="20295"/>
    <cellStyle name="40 % - Akzent2 2 6 4 4" xfId="20296"/>
    <cellStyle name="40 % - Akzent2 2 6 4 5" xfId="20297"/>
    <cellStyle name="40 % - Akzent2 2 6 5" xfId="20298"/>
    <cellStyle name="40 % - Akzent2 2 6 6" xfId="20299"/>
    <cellStyle name="40 % - Akzent2 2 6 7" xfId="20300"/>
    <cellStyle name="40 % - Akzent2 2 6 8" xfId="20301"/>
    <cellStyle name="40 % - Akzent2 2 7" xfId="20302"/>
    <cellStyle name="40 % - Akzent2 2 7 2" xfId="20303"/>
    <cellStyle name="40 % - Akzent2 2 7 2 2" xfId="20304"/>
    <cellStyle name="40 % - Akzent2 2 7 2 3" xfId="20305"/>
    <cellStyle name="40 % - Akzent2 2 7 2 4" xfId="20306"/>
    <cellStyle name="40 % - Akzent2 2 7 2 5" xfId="20307"/>
    <cellStyle name="40 % - Akzent2 2 7 3" xfId="20308"/>
    <cellStyle name="40 % - Akzent2 2 7 4" xfId="20309"/>
    <cellStyle name="40 % - Akzent2 2 7 5" xfId="20310"/>
    <cellStyle name="40 % - Akzent2 2 7 6" xfId="20311"/>
    <cellStyle name="40 % - Akzent2 2 8" xfId="20312"/>
    <cellStyle name="40 % - Akzent2 2 8 2" xfId="20313"/>
    <cellStyle name="40 % - Akzent2 2 8 3" xfId="20314"/>
    <cellStyle name="40 % - Akzent2 2 8 4" xfId="20315"/>
    <cellStyle name="40 % - Akzent2 2 8 5" xfId="20316"/>
    <cellStyle name="40 % - Akzent2 2 9" xfId="20317"/>
    <cellStyle name="40 % - Akzent2 2 9 2" xfId="20318"/>
    <cellStyle name="40 % - Akzent2 2 9 3" xfId="20319"/>
    <cellStyle name="40 % - Akzent2 2 9 4" xfId="20320"/>
    <cellStyle name="40 % - Akzent2 2 9 5" xfId="20321"/>
    <cellStyle name="40 % - Akzent2 3" xfId="20322"/>
    <cellStyle name="40 % - Akzent2 3 2" xfId="20323"/>
    <cellStyle name="40 % - Akzent2 3 2 2" xfId="20324"/>
    <cellStyle name="40 % - Akzent2 3 2 2 2" xfId="20325"/>
    <cellStyle name="40 % - Akzent2 3 2 2 2 2" xfId="20326"/>
    <cellStyle name="40 % - Akzent2 3 2 2 2 2 2" xfId="20327"/>
    <cellStyle name="40 % - Akzent2 3 2 2 2 2 2 2" xfId="20328"/>
    <cellStyle name="40 % - Akzent2 3 2 2 2 2 2 2 2" xfId="20329"/>
    <cellStyle name="40 % - Akzent2 3 2 2 2 2 2 2 2 2" xfId="20330"/>
    <cellStyle name="40 % - Akzent2 3 2 2 2 2 2 2 2 3" xfId="20331"/>
    <cellStyle name="40 % - Akzent2 3 2 2 2 2 2 2 2 4" xfId="20332"/>
    <cellStyle name="40 % - Akzent2 3 2 2 2 2 2 2 2 5" xfId="20333"/>
    <cellStyle name="40 % - Akzent2 3 2 2 2 2 2 2 3" xfId="20334"/>
    <cellStyle name="40 % - Akzent2 3 2 2 2 2 2 2 4" xfId="20335"/>
    <cellStyle name="40 % - Akzent2 3 2 2 2 2 2 2 5" xfId="20336"/>
    <cellStyle name="40 % - Akzent2 3 2 2 2 2 2 2 6" xfId="20337"/>
    <cellStyle name="40 % - Akzent2 3 2 2 2 2 2 3" xfId="20338"/>
    <cellStyle name="40 % - Akzent2 3 2 2 2 2 2 3 2" xfId="20339"/>
    <cellStyle name="40 % - Akzent2 3 2 2 2 2 2 3 3" xfId="20340"/>
    <cellStyle name="40 % - Akzent2 3 2 2 2 2 2 3 4" xfId="20341"/>
    <cellStyle name="40 % - Akzent2 3 2 2 2 2 2 3 5" xfId="20342"/>
    <cellStyle name="40 % - Akzent2 3 2 2 2 2 2 4" xfId="20343"/>
    <cellStyle name="40 % - Akzent2 3 2 2 2 2 2 4 2" xfId="20344"/>
    <cellStyle name="40 % - Akzent2 3 2 2 2 2 2 4 3" xfId="20345"/>
    <cellStyle name="40 % - Akzent2 3 2 2 2 2 2 4 4" xfId="20346"/>
    <cellStyle name="40 % - Akzent2 3 2 2 2 2 2 4 5" xfId="20347"/>
    <cellStyle name="40 % - Akzent2 3 2 2 2 2 2 5" xfId="20348"/>
    <cellStyle name="40 % - Akzent2 3 2 2 2 2 2 6" xfId="20349"/>
    <cellStyle name="40 % - Akzent2 3 2 2 2 2 2 7" xfId="20350"/>
    <cellStyle name="40 % - Akzent2 3 2 2 2 2 2 8" xfId="20351"/>
    <cellStyle name="40 % - Akzent2 3 2 2 2 2 3" xfId="20352"/>
    <cellStyle name="40 % - Akzent2 3 2 2 2 2 3 2" xfId="20353"/>
    <cellStyle name="40 % - Akzent2 3 2 2 2 2 3 2 2" xfId="20354"/>
    <cellStyle name="40 % - Akzent2 3 2 2 2 2 3 2 3" xfId="20355"/>
    <cellStyle name="40 % - Akzent2 3 2 2 2 2 3 2 4" xfId="20356"/>
    <cellStyle name="40 % - Akzent2 3 2 2 2 2 3 2 5" xfId="20357"/>
    <cellStyle name="40 % - Akzent2 3 2 2 2 2 3 3" xfId="20358"/>
    <cellStyle name="40 % - Akzent2 3 2 2 2 2 3 4" xfId="20359"/>
    <cellStyle name="40 % - Akzent2 3 2 2 2 2 3 5" xfId="20360"/>
    <cellStyle name="40 % - Akzent2 3 2 2 2 2 3 6" xfId="20361"/>
    <cellStyle name="40 % - Akzent2 3 2 2 2 2 4" xfId="20362"/>
    <cellStyle name="40 % - Akzent2 3 2 2 2 2 4 2" xfId="20363"/>
    <cellStyle name="40 % - Akzent2 3 2 2 2 2 4 3" xfId="20364"/>
    <cellStyle name="40 % - Akzent2 3 2 2 2 2 4 4" xfId="20365"/>
    <cellStyle name="40 % - Akzent2 3 2 2 2 2 4 5" xfId="20366"/>
    <cellStyle name="40 % - Akzent2 3 2 2 2 2 5" xfId="20367"/>
    <cellStyle name="40 % - Akzent2 3 2 2 2 2 5 2" xfId="20368"/>
    <cellStyle name="40 % - Akzent2 3 2 2 2 2 5 3" xfId="20369"/>
    <cellStyle name="40 % - Akzent2 3 2 2 2 2 5 4" xfId="20370"/>
    <cellStyle name="40 % - Akzent2 3 2 2 2 2 5 5" xfId="20371"/>
    <cellStyle name="40 % - Akzent2 3 2 2 2 2 6" xfId="20372"/>
    <cellStyle name="40 % - Akzent2 3 2 2 2 2 7" xfId="20373"/>
    <cellStyle name="40 % - Akzent2 3 2 2 2 2 8" xfId="20374"/>
    <cellStyle name="40 % - Akzent2 3 2 2 2 2 9" xfId="20375"/>
    <cellStyle name="40 % - Akzent2 3 2 2 2 3" xfId="20376"/>
    <cellStyle name="40 % - Akzent2 3 2 2 2 3 2" xfId="20377"/>
    <cellStyle name="40 % - Akzent2 3 2 2 2 3 2 2" xfId="20378"/>
    <cellStyle name="40 % - Akzent2 3 2 2 2 3 2 2 2" xfId="20379"/>
    <cellStyle name="40 % - Akzent2 3 2 2 2 3 2 2 2 2" xfId="20380"/>
    <cellStyle name="40 % - Akzent2 3 2 2 2 3 2 2 2 3" xfId="20381"/>
    <cellStyle name="40 % - Akzent2 3 2 2 2 3 2 2 2 4" xfId="20382"/>
    <cellStyle name="40 % - Akzent2 3 2 2 2 3 2 2 2 5" xfId="20383"/>
    <cellStyle name="40 % - Akzent2 3 2 2 2 3 2 2 3" xfId="20384"/>
    <cellStyle name="40 % - Akzent2 3 2 2 2 3 2 2 4" xfId="20385"/>
    <cellStyle name="40 % - Akzent2 3 2 2 2 3 2 2 5" xfId="20386"/>
    <cellStyle name="40 % - Akzent2 3 2 2 2 3 2 2 6" xfId="20387"/>
    <cellStyle name="40 % - Akzent2 3 2 2 2 3 2 3" xfId="20388"/>
    <cellStyle name="40 % - Akzent2 3 2 2 2 3 2 3 2" xfId="20389"/>
    <cellStyle name="40 % - Akzent2 3 2 2 2 3 2 3 3" xfId="20390"/>
    <cellStyle name="40 % - Akzent2 3 2 2 2 3 2 3 4" xfId="20391"/>
    <cellStyle name="40 % - Akzent2 3 2 2 2 3 2 3 5" xfId="20392"/>
    <cellStyle name="40 % - Akzent2 3 2 2 2 3 2 4" xfId="20393"/>
    <cellStyle name="40 % - Akzent2 3 2 2 2 3 2 4 2" xfId="20394"/>
    <cellStyle name="40 % - Akzent2 3 2 2 2 3 2 4 3" xfId="20395"/>
    <cellStyle name="40 % - Akzent2 3 2 2 2 3 2 4 4" xfId="20396"/>
    <cellStyle name="40 % - Akzent2 3 2 2 2 3 2 4 5" xfId="20397"/>
    <cellStyle name="40 % - Akzent2 3 2 2 2 3 2 5" xfId="20398"/>
    <cellStyle name="40 % - Akzent2 3 2 2 2 3 2 6" xfId="20399"/>
    <cellStyle name="40 % - Akzent2 3 2 2 2 3 2 7" xfId="20400"/>
    <cellStyle name="40 % - Akzent2 3 2 2 2 3 2 8" xfId="20401"/>
    <cellStyle name="40 % - Akzent2 3 2 2 2 3 3" xfId="20402"/>
    <cellStyle name="40 % - Akzent2 3 2 2 2 3 3 2" xfId="20403"/>
    <cellStyle name="40 % - Akzent2 3 2 2 2 3 3 2 2" xfId="20404"/>
    <cellStyle name="40 % - Akzent2 3 2 2 2 3 3 2 3" xfId="20405"/>
    <cellStyle name="40 % - Akzent2 3 2 2 2 3 3 2 4" xfId="20406"/>
    <cellStyle name="40 % - Akzent2 3 2 2 2 3 3 2 5" xfId="20407"/>
    <cellStyle name="40 % - Akzent2 3 2 2 2 3 3 3" xfId="20408"/>
    <cellStyle name="40 % - Akzent2 3 2 2 2 3 3 4" xfId="20409"/>
    <cellStyle name="40 % - Akzent2 3 2 2 2 3 3 5" xfId="20410"/>
    <cellStyle name="40 % - Akzent2 3 2 2 2 3 3 6" xfId="20411"/>
    <cellStyle name="40 % - Akzent2 3 2 2 2 3 4" xfId="20412"/>
    <cellStyle name="40 % - Akzent2 3 2 2 2 3 4 2" xfId="20413"/>
    <cellStyle name="40 % - Akzent2 3 2 2 2 3 4 3" xfId="20414"/>
    <cellStyle name="40 % - Akzent2 3 2 2 2 3 4 4" xfId="20415"/>
    <cellStyle name="40 % - Akzent2 3 2 2 2 3 4 5" xfId="20416"/>
    <cellStyle name="40 % - Akzent2 3 2 2 2 3 5" xfId="20417"/>
    <cellStyle name="40 % - Akzent2 3 2 2 2 3 5 2" xfId="20418"/>
    <cellStyle name="40 % - Akzent2 3 2 2 2 3 5 3" xfId="20419"/>
    <cellStyle name="40 % - Akzent2 3 2 2 2 3 5 4" xfId="20420"/>
    <cellStyle name="40 % - Akzent2 3 2 2 2 3 5 5" xfId="20421"/>
    <cellStyle name="40 % - Akzent2 3 2 2 2 3 6" xfId="20422"/>
    <cellStyle name="40 % - Akzent2 3 2 2 2 3 7" xfId="20423"/>
    <cellStyle name="40 % - Akzent2 3 2 2 2 3 8" xfId="20424"/>
    <cellStyle name="40 % - Akzent2 3 2 2 2 3 9" xfId="20425"/>
    <cellStyle name="40 % - Akzent2 3 2 2 3" xfId="20426"/>
    <cellStyle name="40 % - Akzent2 3 2 2 3 2" xfId="20427"/>
    <cellStyle name="40 % - Akzent2 3 2 2 3 2 2" xfId="20428"/>
    <cellStyle name="40 % - Akzent2 3 2 2 3 2 2 2" xfId="20429"/>
    <cellStyle name="40 % - Akzent2 3 2 2 3 2 2 2 2" xfId="20430"/>
    <cellStyle name="40 % - Akzent2 3 2 2 3 2 2 2 3" xfId="20431"/>
    <cellStyle name="40 % - Akzent2 3 2 2 3 2 2 2 4" xfId="20432"/>
    <cellStyle name="40 % - Akzent2 3 2 2 3 2 2 2 5" xfId="20433"/>
    <cellStyle name="40 % - Akzent2 3 2 2 3 2 2 3" xfId="20434"/>
    <cellStyle name="40 % - Akzent2 3 2 2 3 2 2 4" xfId="20435"/>
    <cellStyle name="40 % - Akzent2 3 2 2 3 2 2 5" xfId="20436"/>
    <cellStyle name="40 % - Akzent2 3 2 2 3 2 2 6" xfId="20437"/>
    <cellStyle name="40 % - Akzent2 3 2 2 3 2 3" xfId="20438"/>
    <cellStyle name="40 % - Akzent2 3 2 2 3 2 3 2" xfId="20439"/>
    <cellStyle name="40 % - Akzent2 3 2 2 3 2 3 3" xfId="20440"/>
    <cellStyle name="40 % - Akzent2 3 2 2 3 2 3 4" xfId="20441"/>
    <cellStyle name="40 % - Akzent2 3 2 2 3 2 3 5" xfId="20442"/>
    <cellStyle name="40 % - Akzent2 3 2 2 3 2 4" xfId="20443"/>
    <cellStyle name="40 % - Akzent2 3 2 2 3 2 4 2" xfId="20444"/>
    <cellStyle name="40 % - Akzent2 3 2 2 3 2 4 3" xfId="20445"/>
    <cellStyle name="40 % - Akzent2 3 2 2 3 2 4 4" xfId="20446"/>
    <cellStyle name="40 % - Akzent2 3 2 2 3 2 4 5" xfId="20447"/>
    <cellStyle name="40 % - Akzent2 3 2 2 3 2 5" xfId="20448"/>
    <cellStyle name="40 % - Akzent2 3 2 2 3 2 6" xfId="20449"/>
    <cellStyle name="40 % - Akzent2 3 2 2 3 2 7" xfId="20450"/>
    <cellStyle name="40 % - Akzent2 3 2 2 3 2 8" xfId="20451"/>
    <cellStyle name="40 % - Akzent2 3 2 2 3 3" xfId="20452"/>
    <cellStyle name="40 % - Akzent2 3 2 2 3 3 2" xfId="20453"/>
    <cellStyle name="40 % - Akzent2 3 2 2 3 3 2 2" xfId="20454"/>
    <cellStyle name="40 % - Akzent2 3 2 2 3 3 2 3" xfId="20455"/>
    <cellStyle name="40 % - Akzent2 3 2 2 3 3 2 4" xfId="20456"/>
    <cellStyle name="40 % - Akzent2 3 2 2 3 3 2 5" xfId="20457"/>
    <cellStyle name="40 % - Akzent2 3 2 2 3 3 3" xfId="20458"/>
    <cellStyle name="40 % - Akzent2 3 2 2 3 3 4" xfId="20459"/>
    <cellStyle name="40 % - Akzent2 3 2 2 3 3 5" xfId="20460"/>
    <cellStyle name="40 % - Akzent2 3 2 2 3 3 6" xfId="20461"/>
    <cellStyle name="40 % - Akzent2 3 2 2 3 4" xfId="20462"/>
    <cellStyle name="40 % - Akzent2 3 2 2 3 4 2" xfId="20463"/>
    <cellStyle name="40 % - Akzent2 3 2 2 3 4 3" xfId="20464"/>
    <cellStyle name="40 % - Akzent2 3 2 2 3 4 4" xfId="20465"/>
    <cellStyle name="40 % - Akzent2 3 2 2 3 4 5" xfId="20466"/>
    <cellStyle name="40 % - Akzent2 3 2 2 3 5" xfId="20467"/>
    <cellStyle name="40 % - Akzent2 3 2 2 3 5 2" xfId="20468"/>
    <cellStyle name="40 % - Akzent2 3 2 2 3 5 3" xfId="20469"/>
    <cellStyle name="40 % - Akzent2 3 2 2 3 5 4" xfId="20470"/>
    <cellStyle name="40 % - Akzent2 3 2 2 3 5 5" xfId="20471"/>
    <cellStyle name="40 % - Akzent2 3 2 2 3 6" xfId="20472"/>
    <cellStyle name="40 % - Akzent2 3 2 2 3 7" xfId="20473"/>
    <cellStyle name="40 % - Akzent2 3 2 2 3 8" xfId="20474"/>
    <cellStyle name="40 % - Akzent2 3 2 2 3 9" xfId="20475"/>
    <cellStyle name="40 % - Akzent2 3 2 2 4" xfId="20476"/>
    <cellStyle name="40 % - Akzent2 3 2 2 4 2" xfId="20477"/>
    <cellStyle name="40 % - Akzent2 3 2 2 4 2 2" xfId="20478"/>
    <cellStyle name="40 % - Akzent2 3 2 2 4 2 2 2" xfId="20479"/>
    <cellStyle name="40 % - Akzent2 3 2 2 4 2 2 2 2" xfId="20480"/>
    <cellStyle name="40 % - Akzent2 3 2 2 4 2 2 2 3" xfId="20481"/>
    <cellStyle name="40 % - Akzent2 3 2 2 4 2 2 2 4" xfId="20482"/>
    <cellStyle name="40 % - Akzent2 3 2 2 4 2 2 2 5" xfId="20483"/>
    <cellStyle name="40 % - Akzent2 3 2 2 4 2 2 3" xfId="20484"/>
    <cellStyle name="40 % - Akzent2 3 2 2 4 2 2 4" xfId="20485"/>
    <cellStyle name="40 % - Akzent2 3 2 2 4 2 2 5" xfId="20486"/>
    <cellStyle name="40 % - Akzent2 3 2 2 4 2 2 6" xfId="20487"/>
    <cellStyle name="40 % - Akzent2 3 2 2 4 2 3" xfId="20488"/>
    <cellStyle name="40 % - Akzent2 3 2 2 4 2 3 2" xfId="20489"/>
    <cellStyle name="40 % - Akzent2 3 2 2 4 2 3 3" xfId="20490"/>
    <cellStyle name="40 % - Akzent2 3 2 2 4 2 3 4" xfId="20491"/>
    <cellStyle name="40 % - Akzent2 3 2 2 4 2 3 5" xfId="20492"/>
    <cellStyle name="40 % - Akzent2 3 2 2 4 2 4" xfId="20493"/>
    <cellStyle name="40 % - Akzent2 3 2 2 4 2 4 2" xfId="20494"/>
    <cellStyle name="40 % - Akzent2 3 2 2 4 2 4 3" xfId="20495"/>
    <cellStyle name="40 % - Akzent2 3 2 2 4 2 4 4" xfId="20496"/>
    <cellStyle name="40 % - Akzent2 3 2 2 4 2 4 5" xfId="20497"/>
    <cellStyle name="40 % - Akzent2 3 2 2 4 2 5" xfId="20498"/>
    <cellStyle name="40 % - Akzent2 3 2 2 4 2 6" xfId="20499"/>
    <cellStyle name="40 % - Akzent2 3 2 2 4 2 7" xfId="20500"/>
    <cellStyle name="40 % - Akzent2 3 2 2 4 2 8" xfId="20501"/>
    <cellStyle name="40 % - Akzent2 3 2 2 4 3" xfId="20502"/>
    <cellStyle name="40 % - Akzent2 3 2 2 4 3 2" xfId="20503"/>
    <cellStyle name="40 % - Akzent2 3 2 2 4 3 2 2" xfId="20504"/>
    <cellStyle name="40 % - Akzent2 3 2 2 4 3 2 3" xfId="20505"/>
    <cellStyle name="40 % - Akzent2 3 2 2 4 3 2 4" xfId="20506"/>
    <cellStyle name="40 % - Akzent2 3 2 2 4 3 2 5" xfId="20507"/>
    <cellStyle name="40 % - Akzent2 3 2 2 4 3 3" xfId="20508"/>
    <cellStyle name="40 % - Akzent2 3 2 2 4 3 4" xfId="20509"/>
    <cellStyle name="40 % - Akzent2 3 2 2 4 3 5" xfId="20510"/>
    <cellStyle name="40 % - Akzent2 3 2 2 4 3 6" xfId="20511"/>
    <cellStyle name="40 % - Akzent2 3 2 2 4 4" xfId="20512"/>
    <cellStyle name="40 % - Akzent2 3 2 2 4 4 2" xfId="20513"/>
    <cellStyle name="40 % - Akzent2 3 2 2 4 4 3" xfId="20514"/>
    <cellStyle name="40 % - Akzent2 3 2 2 4 4 4" xfId="20515"/>
    <cellStyle name="40 % - Akzent2 3 2 2 4 4 5" xfId="20516"/>
    <cellStyle name="40 % - Akzent2 3 2 2 4 5" xfId="20517"/>
    <cellStyle name="40 % - Akzent2 3 2 2 4 5 2" xfId="20518"/>
    <cellStyle name="40 % - Akzent2 3 2 2 4 5 3" xfId="20519"/>
    <cellStyle name="40 % - Akzent2 3 2 2 4 5 4" xfId="20520"/>
    <cellStyle name="40 % - Akzent2 3 2 2 4 5 5" xfId="20521"/>
    <cellStyle name="40 % - Akzent2 3 2 2 4 6" xfId="20522"/>
    <cellStyle name="40 % - Akzent2 3 2 2 4 7" xfId="20523"/>
    <cellStyle name="40 % - Akzent2 3 2 2 4 8" xfId="20524"/>
    <cellStyle name="40 % - Akzent2 3 2 2 4 9" xfId="20525"/>
    <cellStyle name="40 % - Akzent2 3 2 3" xfId="20526"/>
    <cellStyle name="40 % - Akzent2 3 2 3 2" xfId="20527"/>
    <cellStyle name="40 % - Akzent2 3 2 3 2 2" xfId="20528"/>
    <cellStyle name="40 % - Akzent2 3 2 3 2 2 2" xfId="20529"/>
    <cellStyle name="40 % - Akzent2 3 2 3 2 2 2 2" xfId="20530"/>
    <cellStyle name="40 % - Akzent2 3 2 3 2 2 2 2 2" xfId="20531"/>
    <cellStyle name="40 % - Akzent2 3 2 3 2 2 2 2 2 2" xfId="20532"/>
    <cellStyle name="40 % - Akzent2 3 2 3 2 2 2 2 2 3" xfId="20533"/>
    <cellStyle name="40 % - Akzent2 3 2 3 2 2 2 2 2 4" xfId="20534"/>
    <cellStyle name="40 % - Akzent2 3 2 3 2 2 2 2 2 5" xfId="20535"/>
    <cellStyle name="40 % - Akzent2 3 2 3 2 2 2 2 3" xfId="20536"/>
    <cellStyle name="40 % - Akzent2 3 2 3 2 2 2 2 4" xfId="20537"/>
    <cellStyle name="40 % - Akzent2 3 2 3 2 2 2 2 5" xfId="20538"/>
    <cellStyle name="40 % - Akzent2 3 2 3 2 2 2 2 6" xfId="20539"/>
    <cellStyle name="40 % - Akzent2 3 2 3 2 2 2 3" xfId="20540"/>
    <cellStyle name="40 % - Akzent2 3 2 3 2 2 2 3 2" xfId="20541"/>
    <cellStyle name="40 % - Akzent2 3 2 3 2 2 2 3 3" xfId="20542"/>
    <cellStyle name="40 % - Akzent2 3 2 3 2 2 2 3 4" xfId="20543"/>
    <cellStyle name="40 % - Akzent2 3 2 3 2 2 2 3 5" xfId="20544"/>
    <cellStyle name="40 % - Akzent2 3 2 3 2 2 2 4" xfId="20545"/>
    <cellStyle name="40 % - Akzent2 3 2 3 2 2 2 4 2" xfId="20546"/>
    <cellStyle name="40 % - Akzent2 3 2 3 2 2 2 4 3" xfId="20547"/>
    <cellStyle name="40 % - Akzent2 3 2 3 2 2 2 4 4" xfId="20548"/>
    <cellStyle name="40 % - Akzent2 3 2 3 2 2 2 4 5" xfId="20549"/>
    <cellStyle name="40 % - Akzent2 3 2 3 2 2 2 5" xfId="20550"/>
    <cellStyle name="40 % - Akzent2 3 2 3 2 2 2 6" xfId="20551"/>
    <cellStyle name="40 % - Akzent2 3 2 3 2 2 2 7" xfId="20552"/>
    <cellStyle name="40 % - Akzent2 3 2 3 2 2 2 8" xfId="20553"/>
    <cellStyle name="40 % - Akzent2 3 2 3 2 2 3" xfId="20554"/>
    <cellStyle name="40 % - Akzent2 3 2 3 2 2 3 2" xfId="20555"/>
    <cellStyle name="40 % - Akzent2 3 2 3 2 2 3 2 2" xfId="20556"/>
    <cellStyle name="40 % - Akzent2 3 2 3 2 2 3 2 3" xfId="20557"/>
    <cellStyle name="40 % - Akzent2 3 2 3 2 2 3 2 4" xfId="20558"/>
    <cellStyle name="40 % - Akzent2 3 2 3 2 2 3 2 5" xfId="20559"/>
    <cellStyle name="40 % - Akzent2 3 2 3 2 2 3 3" xfId="20560"/>
    <cellStyle name="40 % - Akzent2 3 2 3 2 2 3 4" xfId="20561"/>
    <cellStyle name="40 % - Akzent2 3 2 3 2 2 3 5" xfId="20562"/>
    <cellStyle name="40 % - Akzent2 3 2 3 2 2 3 6" xfId="20563"/>
    <cellStyle name="40 % - Akzent2 3 2 3 2 2 4" xfId="20564"/>
    <cellStyle name="40 % - Akzent2 3 2 3 2 2 4 2" xfId="20565"/>
    <cellStyle name="40 % - Akzent2 3 2 3 2 2 4 3" xfId="20566"/>
    <cellStyle name="40 % - Akzent2 3 2 3 2 2 4 4" xfId="20567"/>
    <cellStyle name="40 % - Akzent2 3 2 3 2 2 4 5" xfId="20568"/>
    <cellStyle name="40 % - Akzent2 3 2 3 2 2 5" xfId="20569"/>
    <cellStyle name="40 % - Akzent2 3 2 3 2 2 5 2" xfId="20570"/>
    <cellStyle name="40 % - Akzent2 3 2 3 2 2 5 3" xfId="20571"/>
    <cellStyle name="40 % - Akzent2 3 2 3 2 2 5 4" xfId="20572"/>
    <cellStyle name="40 % - Akzent2 3 2 3 2 2 5 5" xfId="20573"/>
    <cellStyle name="40 % - Akzent2 3 2 3 2 2 6" xfId="20574"/>
    <cellStyle name="40 % - Akzent2 3 2 3 2 2 7" xfId="20575"/>
    <cellStyle name="40 % - Akzent2 3 2 3 2 2 8" xfId="20576"/>
    <cellStyle name="40 % - Akzent2 3 2 3 2 2 9" xfId="20577"/>
    <cellStyle name="40 % - Akzent2 3 2 3 3" xfId="20578"/>
    <cellStyle name="40 % - Akzent2 3 2 3 3 2" xfId="20579"/>
    <cellStyle name="40 % - Akzent2 3 2 3 3 2 2" xfId="20580"/>
    <cellStyle name="40 % - Akzent2 3 2 3 3 2 2 2" xfId="20581"/>
    <cellStyle name="40 % - Akzent2 3 2 3 3 2 2 2 2" xfId="20582"/>
    <cellStyle name="40 % - Akzent2 3 2 3 3 2 2 2 3" xfId="20583"/>
    <cellStyle name="40 % - Akzent2 3 2 3 3 2 2 2 4" xfId="20584"/>
    <cellStyle name="40 % - Akzent2 3 2 3 3 2 2 2 5" xfId="20585"/>
    <cellStyle name="40 % - Akzent2 3 2 3 3 2 2 3" xfId="20586"/>
    <cellStyle name="40 % - Akzent2 3 2 3 3 2 2 4" xfId="20587"/>
    <cellStyle name="40 % - Akzent2 3 2 3 3 2 2 5" xfId="20588"/>
    <cellStyle name="40 % - Akzent2 3 2 3 3 2 2 6" xfId="20589"/>
    <cellStyle name="40 % - Akzent2 3 2 3 3 2 3" xfId="20590"/>
    <cellStyle name="40 % - Akzent2 3 2 3 3 2 3 2" xfId="20591"/>
    <cellStyle name="40 % - Akzent2 3 2 3 3 2 3 3" xfId="20592"/>
    <cellStyle name="40 % - Akzent2 3 2 3 3 2 3 4" xfId="20593"/>
    <cellStyle name="40 % - Akzent2 3 2 3 3 2 3 5" xfId="20594"/>
    <cellStyle name="40 % - Akzent2 3 2 3 3 2 4" xfId="20595"/>
    <cellStyle name="40 % - Akzent2 3 2 3 3 2 4 2" xfId="20596"/>
    <cellStyle name="40 % - Akzent2 3 2 3 3 2 4 3" xfId="20597"/>
    <cellStyle name="40 % - Akzent2 3 2 3 3 2 4 4" xfId="20598"/>
    <cellStyle name="40 % - Akzent2 3 2 3 3 2 4 5" xfId="20599"/>
    <cellStyle name="40 % - Akzent2 3 2 3 3 2 5" xfId="20600"/>
    <cellStyle name="40 % - Akzent2 3 2 3 3 2 6" xfId="20601"/>
    <cellStyle name="40 % - Akzent2 3 2 3 3 2 7" xfId="20602"/>
    <cellStyle name="40 % - Akzent2 3 2 3 3 2 8" xfId="20603"/>
    <cellStyle name="40 % - Akzent2 3 2 3 3 3" xfId="20604"/>
    <cellStyle name="40 % - Akzent2 3 2 3 3 3 2" xfId="20605"/>
    <cellStyle name="40 % - Akzent2 3 2 3 3 3 2 2" xfId="20606"/>
    <cellStyle name="40 % - Akzent2 3 2 3 3 3 2 3" xfId="20607"/>
    <cellStyle name="40 % - Akzent2 3 2 3 3 3 2 4" xfId="20608"/>
    <cellStyle name="40 % - Akzent2 3 2 3 3 3 2 5" xfId="20609"/>
    <cellStyle name="40 % - Akzent2 3 2 3 3 3 3" xfId="20610"/>
    <cellStyle name="40 % - Akzent2 3 2 3 3 3 4" xfId="20611"/>
    <cellStyle name="40 % - Akzent2 3 2 3 3 3 5" xfId="20612"/>
    <cellStyle name="40 % - Akzent2 3 2 3 3 3 6" xfId="20613"/>
    <cellStyle name="40 % - Akzent2 3 2 3 3 4" xfId="20614"/>
    <cellStyle name="40 % - Akzent2 3 2 3 3 4 2" xfId="20615"/>
    <cellStyle name="40 % - Akzent2 3 2 3 3 4 3" xfId="20616"/>
    <cellStyle name="40 % - Akzent2 3 2 3 3 4 4" xfId="20617"/>
    <cellStyle name="40 % - Akzent2 3 2 3 3 4 5" xfId="20618"/>
    <cellStyle name="40 % - Akzent2 3 2 3 3 5" xfId="20619"/>
    <cellStyle name="40 % - Akzent2 3 2 3 3 5 2" xfId="20620"/>
    <cellStyle name="40 % - Akzent2 3 2 3 3 5 3" xfId="20621"/>
    <cellStyle name="40 % - Akzent2 3 2 3 3 5 4" xfId="20622"/>
    <cellStyle name="40 % - Akzent2 3 2 3 3 5 5" xfId="20623"/>
    <cellStyle name="40 % - Akzent2 3 2 3 3 6" xfId="20624"/>
    <cellStyle name="40 % - Akzent2 3 2 3 3 7" xfId="20625"/>
    <cellStyle name="40 % - Akzent2 3 2 3 3 8" xfId="20626"/>
    <cellStyle name="40 % - Akzent2 3 2 3 3 9" xfId="20627"/>
    <cellStyle name="40 % - Akzent2 3 2 4" xfId="20628"/>
    <cellStyle name="40 % - Akzent2 3 2 4 2" xfId="20629"/>
    <cellStyle name="40 % - Akzent2 3 2 4 2 2" xfId="20630"/>
    <cellStyle name="40 % - Akzent2 3 2 4 2 2 2" xfId="20631"/>
    <cellStyle name="40 % - Akzent2 3 2 4 2 2 2 2" xfId="20632"/>
    <cellStyle name="40 % - Akzent2 3 2 4 2 2 2 2 2" xfId="20633"/>
    <cellStyle name="40 % - Akzent2 3 2 4 2 2 2 2 3" xfId="20634"/>
    <cellStyle name="40 % - Akzent2 3 2 4 2 2 2 2 4" xfId="20635"/>
    <cellStyle name="40 % - Akzent2 3 2 4 2 2 2 2 5" xfId="20636"/>
    <cellStyle name="40 % - Akzent2 3 2 4 2 2 2 3" xfId="20637"/>
    <cellStyle name="40 % - Akzent2 3 2 4 2 2 2 4" xfId="20638"/>
    <cellStyle name="40 % - Akzent2 3 2 4 2 2 2 5" xfId="20639"/>
    <cellStyle name="40 % - Akzent2 3 2 4 2 2 2 6" xfId="20640"/>
    <cellStyle name="40 % - Akzent2 3 2 4 2 2 3" xfId="20641"/>
    <cellStyle name="40 % - Akzent2 3 2 4 2 2 3 2" xfId="20642"/>
    <cellStyle name="40 % - Akzent2 3 2 4 2 2 3 3" xfId="20643"/>
    <cellStyle name="40 % - Akzent2 3 2 4 2 2 3 4" xfId="20644"/>
    <cellStyle name="40 % - Akzent2 3 2 4 2 2 3 5" xfId="20645"/>
    <cellStyle name="40 % - Akzent2 3 2 4 2 2 4" xfId="20646"/>
    <cellStyle name="40 % - Akzent2 3 2 4 2 2 4 2" xfId="20647"/>
    <cellStyle name="40 % - Akzent2 3 2 4 2 2 4 3" xfId="20648"/>
    <cellStyle name="40 % - Akzent2 3 2 4 2 2 4 4" xfId="20649"/>
    <cellStyle name="40 % - Akzent2 3 2 4 2 2 4 5" xfId="20650"/>
    <cellStyle name="40 % - Akzent2 3 2 4 2 2 5" xfId="20651"/>
    <cellStyle name="40 % - Akzent2 3 2 4 2 2 6" xfId="20652"/>
    <cellStyle name="40 % - Akzent2 3 2 4 2 2 7" xfId="20653"/>
    <cellStyle name="40 % - Akzent2 3 2 4 2 2 8" xfId="20654"/>
    <cellStyle name="40 % - Akzent2 3 2 4 2 3" xfId="20655"/>
    <cellStyle name="40 % - Akzent2 3 2 4 2 3 2" xfId="20656"/>
    <cellStyle name="40 % - Akzent2 3 2 4 2 3 2 2" xfId="20657"/>
    <cellStyle name="40 % - Akzent2 3 2 4 2 3 2 3" xfId="20658"/>
    <cellStyle name="40 % - Akzent2 3 2 4 2 3 2 4" xfId="20659"/>
    <cellStyle name="40 % - Akzent2 3 2 4 2 3 2 5" xfId="20660"/>
    <cellStyle name="40 % - Akzent2 3 2 4 2 3 3" xfId="20661"/>
    <cellStyle name="40 % - Akzent2 3 2 4 2 3 4" xfId="20662"/>
    <cellStyle name="40 % - Akzent2 3 2 4 2 3 5" xfId="20663"/>
    <cellStyle name="40 % - Akzent2 3 2 4 2 3 6" xfId="20664"/>
    <cellStyle name="40 % - Akzent2 3 2 4 2 4" xfId="20665"/>
    <cellStyle name="40 % - Akzent2 3 2 4 2 4 2" xfId="20666"/>
    <cellStyle name="40 % - Akzent2 3 2 4 2 4 3" xfId="20667"/>
    <cellStyle name="40 % - Akzent2 3 2 4 2 4 4" xfId="20668"/>
    <cellStyle name="40 % - Akzent2 3 2 4 2 4 5" xfId="20669"/>
    <cellStyle name="40 % - Akzent2 3 2 4 2 5" xfId="20670"/>
    <cellStyle name="40 % - Akzent2 3 2 4 2 5 2" xfId="20671"/>
    <cellStyle name="40 % - Akzent2 3 2 4 2 5 3" xfId="20672"/>
    <cellStyle name="40 % - Akzent2 3 2 4 2 5 4" xfId="20673"/>
    <cellStyle name="40 % - Akzent2 3 2 4 2 5 5" xfId="20674"/>
    <cellStyle name="40 % - Akzent2 3 2 4 2 6" xfId="20675"/>
    <cellStyle name="40 % - Akzent2 3 2 4 2 7" xfId="20676"/>
    <cellStyle name="40 % - Akzent2 3 2 4 2 8" xfId="20677"/>
    <cellStyle name="40 % - Akzent2 3 2 4 2 9" xfId="20678"/>
    <cellStyle name="40 % - Akzent2 3 2 5" xfId="20679"/>
    <cellStyle name="40 % - Akzent2 3 2 6" xfId="20680"/>
    <cellStyle name="40 % - Akzent2 3 2 6 2" xfId="20681"/>
    <cellStyle name="40 % - Akzent2 3 2 6 2 2" xfId="20682"/>
    <cellStyle name="40 % - Akzent2 3 2 6 2 2 2" xfId="20683"/>
    <cellStyle name="40 % - Akzent2 3 2 6 2 2 2 2" xfId="20684"/>
    <cellStyle name="40 % - Akzent2 3 2 6 2 2 2 3" xfId="20685"/>
    <cellStyle name="40 % - Akzent2 3 2 6 2 2 2 4" xfId="20686"/>
    <cellStyle name="40 % - Akzent2 3 2 6 2 2 2 5" xfId="20687"/>
    <cellStyle name="40 % - Akzent2 3 2 6 2 2 3" xfId="20688"/>
    <cellStyle name="40 % - Akzent2 3 2 6 2 2 4" xfId="20689"/>
    <cellStyle name="40 % - Akzent2 3 2 6 2 2 5" xfId="20690"/>
    <cellStyle name="40 % - Akzent2 3 2 6 2 2 6" xfId="20691"/>
    <cellStyle name="40 % - Akzent2 3 2 6 2 3" xfId="20692"/>
    <cellStyle name="40 % - Akzent2 3 2 6 2 3 2" xfId="20693"/>
    <cellStyle name="40 % - Akzent2 3 2 6 2 3 3" xfId="20694"/>
    <cellStyle name="40 % - Akzent2 3 2 6 2 3 4" xfId="20695"/>
    <cellStyle name="40 % - Akzent2 3 2 6 2 3 5" xfId="20696"/>
    <cellStyle name="40 % - Akzent2 3 2 6 2 4" xfId="20697"/>
    <cellStyle name="40 % - Akzent2 3 2 6 2 4 2" xfId="20698"/>
    <cellStyle name="40 % - Akzent2 3 2 6 2 4 3" xfId="20699"/>
    <cellStyle name="40 % - Akzent2 3 2 6 2 4 4" xfId="20700"/>
    <cellStyle name="40 % - Akzent2 3 2 6 2 4 5" xfId="20701"/>
    <cellStyle name="40 % - Akzent2 3 2 6 2 5" xfId="20702"/>
    <cellStyle name="40 % - Akzent2 3 2 6 2 6" xfId="20703"/>
    <cellStyle name="40 % - Akzent2 3 2 6 2 7" xfId="20704"/>
    <cellStyle name="40 % - Akzent2 3 2 6 2 8" xfId="20705"/>
    <cellStyle name="40 % - Akzent2 3 2 6 3" xfId="20706"/>
    <cellStyle name="40 % - Akzent2 3 2 6 3 2" xfId="20707"/>
    <cellStyle name="40 % - Akzent2 3 2 6 3 2 2" xfId="20708"/>
    <cellStyle name="40 % - Akzent2 3 2 6 3 2 3" xfId="20709"/>
    <cellStyle name="40 % - Akzent2 3 2 6 3 2 4" xfId="20710"/>
    <cellStyle name="40 % - Akzent2 3 2 6 3 2 5" xfId="20711"/>
    <cellStyle name="40 % - Akzent2 3 2 6 3 3" xfId="20712"/>
    <cellStyle name="40 % - Akzent2 3 2 6 3 4" xfId="20713"/>
    <cellStyle name="40 % - Akzent2 3 2 6 3 5" xfId="20714"/>
    <cellStyle name="40 % - Akzent2 3 2 6 3 6" xfId="20715"/>
    <cellStyle name="40 % - Akzent2 3 2 6 4" xfId="20716"/>
    <cellStyle name="40 % - Akzent2 3 2 6 4 2" xfId="20717"/>
    <cellStyle name="40 % - Akzent2 3 2 6 4 3" xfId="20718"/>
    <cellStyle name="40 % - Akzent2 3 2 6 4 4" xfId="20719"/>
    <cellStyle name="40 % - Akzent2 3 2 6 4 5" xfId="20720"/>
    <cellStyle name="40 % - Akzent2 3 2 6 5" xfId="20721"/>
    <cellStyle name="40 % - Akzent2 3 2 6 5 2" xfId="20722"/>
    <cellStyle name="40 % - Akzent2 3 2 6 5 3" xfId="20723"/>
    <cellStyle name="40 % - Akzent2 3 2 6 5 4" xfId="20724"/>
    <cellStyle name="40 % - Akzent2 3 2 6 5 5" xfId="20725"/>
    <cellStyle name="40 % - Akzent2 3 2 6 6" xfId="20726"/>
    <cellStyle name="40 % - Akzent2 3 2 6 7" xfId="20727"/>
    <cellStyle name="40 % - Akzent2 3 2 6 8" xfId="20728"/>
    <cellStyle name="40 % - Akzent2 3 2 6 9" xfId="20729"/>
    <cellStyle name="40 % - Akzent2 3 3" xfId="20730"/>
    <cellStyle name="40 % - Akzent2 3 3 2" xfId="20731"/>
    <cellStyle name="40 % - Akzent2 3 3 2 2" xfId="20732"/>
    <cellStyle name="40 % - Akzent2 3 3 2 2 2" xfId="20733"/>
    <cellStyle name="40 % - Akzent2 3 3 2 2 2 2" xfId="20734"/>
    <cellStyle name="40 % - Akzent2 3 3 2 2 2 2 2" xfId="20735"/>
    <cellStyle name="40 % - Akzent2 3 3 2 2 2 2 2 2" xfId="20736"/>
    <cellStyle name="40 % - Akzent2 3 3 2 2 2 2 2 3" xfId="20737"/>
    <cellStyle name="40 % - Akzent2 3 3 2 2 2 2 2 4" xfId="20738"/>
    <cellStyle name="40 % - Akzent2 3 3 2 2 2 2 2 5" xfId="20739"/>
    <cellStyle name="40 % - Akzent2 3 3 2 2 2 2 3" xfId="20740"/>
    <cellStyle name="40 % - Akzent2 3 3 2 2 2 2 4" xfId="20741"/>
    <cellStyle name="40 % - Akzent2 3 3 2 2 2 2 5" xfId="20742"/>
    <cellStyle name="40 % - Akzent2 3 3 2 2 2 2 6" xfId="20743"/>
    <cellStyle name="40 % - Akzent2 3 3 2 2 2 3" xfId="20744"/>
    <cellStyle name="40 % - Akzent2 3 3 2 2 2 3 2" xfId="20745"/>
    <cellStyle name="40 % - Akzent2 3 3 2 2 2 3 3" xfId="20746"/>
    <cellStyle name="40 % - Akzent2 3 3 2 2 2 3 4" xfId="20747"/>
    <cellStyle name="40 % - Akzent2 3 3 2 2 2 3 5" xfId="20748"/>
    <cellStyle name="40 % - Akzent2 3 3 2 2 2 4" xfId="20749"/>
    <cellStyle name="40 % - Akzent2 3 3 2 2 2 4 2" xfId="20750"/>
    <cellStyle name="40 % - Akzent2 3 3 2 2 2 4 3" xfId="20751"/>
    <cellStyle name="40 % - Akzent2 3 3 2 2 2 4 4" xfId="20752"/>
    <cellStyle name="40 % - Akzent2 3 3 2 2 2 4 5" xfId="20753"/>
    <cellStyle name="40 % - Akzent2 3 3 2 2 2 5" xfId="20754"/>
    <cellStyle name="40 % - Akzent2 3 3 2 2 2 6" xfId="20755"/>
    <cellStyle name="40 % - Akzent2 3 3 2 2 2 7" xfId="20756"/>
    <cellStyle name="40 % - Akzent2 3 3 2 2 2 8" xfId="20757"/>
    <cellStyle name="40 % - Akzent2 3 3 2 2 3" xfId="20758"/>
    <cellStyle name="40 % - Akzent2 3 3 2 2 3 2" xfId="20759"/>
    <cellStyle name="40 % - Akzent2 3 3 2 2 3 2 2" xfId="20760"/>
    <cellStyle name="40 % - Akzent2 3 3 2 2 3 2 3" xfId="20761"/>
    <cellStyle name="40 % - Akzent2 3 3 2 2 3 2 4" xfId="20762"/>
    <cellStyle name="40 % - Akzent2 3 3 2 2 3 2 5" xfId="20763"/>
    <cellStyle name="40 % - Akzent2 3 3 2 2 3 3" xfId="20764"/>
    <cellStyle name="40 % - Akzent2 3 3 2 2 3 4" xfId="20765"/>
    <cellStyle name="40 % - Akzent2 3 3 2 2 3 5" xfId="20766"/>
    <cellStyle name="40 % - Akzent2 3 3 2 2 3 6" xfId="20767"/>
    <cellStyle name="40 % - Akzent2 3 3 2 2 4" xfId="20768"/>
    <cellStyle name="40 % - Akzent2 3 3 2 2 4 2" xfId="20769"/>
    <cellStyle name="40 % - Akzent2 3 3 2 2 4 3" xfId="20770"/>
    <cellStyle name="40 % - Akzent2 3 3 2 2 4 4" xfId="20771"/>
    <cellStyle name="40 % - Akzent2 3 3 2 2 4 5" xfId="20772"/>
    <cellStyle name="40 % - Akzent2 3 3 2 2 5" xfId="20773"/>
    <cellStyle name="40 % - Akzent2 3 3 2 2 5 2" xfId="20774"/>
    <cellStyle name="40 % - Akzent2 3 3 2 2 5 3" xfId="20775"/>
    <cellStyle name="40 % - Akzent2 3 3 2 2 5 4" xfId="20776"/>
    <cellStyle name="40 % - Akzent2 3 3 2 2 5 5" xfId="20777"/>
    <cellStyle name="40 % - Akzent2 3 3 2 2 6" xfId="20778"/>
    <cellStyle name="40 % - Akzent2 3 3 2 2 7" xfId="20779"/>
    <cellStyle name="40 % - Akzent2 3 3 2 2 8" xfId="20780"/>
    <cellStyle name="40 % - Akzent2 3 3 2 2 9" xfId="20781"/>
    <cellStyle name="40 % - Akzent2 3 3 2 3" xfId="20782"/>
    <cellStyle name="40 % - Akzent2 3 3 2 3 2" xfId="20783"/>
    <cellStyle name="40 % - Akzent2 3 3 2 3 2 2" xfId="20784"/>
    <cellStyle name="40 % - Akzent2 3 3 2 3 2 2 2" xfId="20785"/>
    <cellStyle name="40 % - Akzent2 3 3 2 3 2 2 2 2" xfId="20786"/>
    <cellStyle name="40 % - Akzent2 3 3 2 3 2 2 2 3" xfId="20787"/>
    <cellStyle name="40 % - Akzent2 3 3 2 3 2 2 2 4" xfId="20788"/>
    <cellStyle name="40 % - Akzent2 3 3 2 3 2 2 2 5" xfId="20789"/>
    <cellStyle name="40 % - Akzent2 3 3 2 3 2 2 3" xfId="20790"/>
    <cellStyle name="40 % - Akzent2 3 3 2 3 2 2 4" xfId="20791"/>
    <cellStyle name="40 % - Akzent2 3 3 2 3 2 2 5" xfId="20792"/>
    <cellStyle name="40 % - Akzent2 3 3 2 3 2 2 6" xfId="20793"/>
    <cellStyle name="40 % - Akzent2 3 3 2 3 2 3" xfId="20794"/>
    <cellStyle name="40 % - Akzent2 3 3 2 3 2 3 2" xfId="20795"/>
    <cellStyle name="40 % - Akzent2 3 3 2 3 2 3 3" xfId="20796"/>
    <cellStyle name="40 % - Akzent2 3 3 2 3 2 3 4" xfId="20797"/>
    <cellStyle name="40 % - Akzent2 3 3 2 3 2 3 5" xfId="20798"/>
    <cellStyle name="40 % - Akzent2 3 3 2 3 2 4" xfId="20799"/>
    <cellStyle name="40 % - Akzent2 3 3 2 3 2 4 2" xfId="20800"/>
    <cellStyle name="40 % - Akzent2 3 3 2 3 2 4 3" xfId="20801"/>
    <cellStyle name="40 % - Akzent2 3 3 2 3 2 4 4" xfId="20802"/>
    <cellStyle name="40 % - Akzent2 3 3 2 3 2 4 5" xfId="20803"/>
    <cellStyle name="40 % - Akzent2 3 3 2 3 2 5" xfId="20804"/>
    <cellStyle name="40 % - Akzent2 3 3 2 3 2 6" xfId="20805"/>
    <cellStyle name="40 % - Akzent2 3 3 2 3 2 7" xfId="20806"/>
    <cellStyle name="40 % - Akzent2 3 3 2 3 2 8" xfId="20807"/>
    <cellStyle name="40 % - Akzent2 3 3 2 3 3" xfId="20808"/>
    <cellStyle name="40 % - Akzent2 3 3 2 3 3 2" xfId="20809"/>
    <cellStyle name="40 % - Akzent2 3 3 2 3 3 2 2" xfId="20810"/>
    <cellStyle name="40 % - Akzent2 3 3 2 3 3 2 3" xfId="20811"/>
    <cellStyle name="40 % - Akzent2 3 3 2 3 3 2 4" xfId="20812"/>
    <cellStyle name="40 % - Akzent2 3 3 2 3 3 2 5" xfId="20813"/>
    <cellStyle name="40 % - Akzent2 3 3 2 3 3 3" xfId="20814"/>
    <cellStyle name="40 % - Akzent2 3 3 2 3 3 4" xfId="20815"/>
    <cellStyle name="40 % - Akzent2 3 3 2 3 3 5" xfId="20816"/>
    <cellStyle name="40 % - Akzent2 3 3 2 3 3 6" xfId="20817"/>
    <cellStyle name="40 % - Akzent2 3 3 2 3 4" xfId="20818"/>
    <cellStyle name="40 % - Akzent2 3 3 2 3 4 2" xfId="20819"/>
    <cellStyle name="40 % - Akzent2 3 3 2 3 4 3" xfId="20820"/>
    <cellStyle name="40 % - Akzent2 3 3 2 3 4 4" xfId="20821"/>
    <cellStyle name="40 % - Akzent2 3 3 2 3 4 5" xfId="20822"/>
    <cellStyle name="40 % - Akzent2 3 3 2 3 5" xfId="20823"/>
    <cellStyle name="40 % - Akzent2 3 3 2 3 5 2" xfId="20824"/>
    <cellStyle name="40 % - Akzent2 3 3 2 3 5 3" xfId="20825"/>
    <cellStyle name="40 % - Akzent2 3 3 2 3 5 4" xfId="20826"/>
    <cellStyle name="40 % - Akzent2 3 3 2 3 5 5" xfId="20827"/>
    <cellStyle name="40 % - Akzent2 3 3 2 3 6" xfId="20828"/>
    <cellStyle name="40 % - Akzent2 3 3 2 3 7" xfId="20829"/>
    <cellStyle name="40 % - Akzent2 3 3 2 3 8" xfId="20830"/>
    <cellStyle name="40 % - Akzent2 3 3 2 3 9" xfId="20831"/>
    <cellStyle name="40 % - Akzent2 3 3 3" xfId="20832"/>
    <cellStyle name="40 % - Akzent2 3 3 3 2" xfId="20833"/>
    <cellStyle name="40 % - Akzent2 3 3 3 2 2" xfId="20834"/>
    <cellStyle name="40 % - Akzent2 3 3 3 2 2 2" xfId="20835"/>
    <cellStyle name="40 % - Akzent2 3 3 3 2 2 2 2" xfId="20836"/>
    <cellStyle name="40 % - Akzent2 3 3 3 2 2 2 3" xfId="20837"/>
    <cellStyle name="40 % - Akzent2 3 3 3 2 2 2 4" xfId="20838"/>
    <cellStyle name="40 % - Akzent2 3 3 3 2 2 2 5" xfId="20839"/>
    <cellStyle name="40 % - Akzent2 3 3 3 2 2 3" xfId="20840"/>
    <cellStyle name="40 % - Akzent2 3 3 3 2 2 4" xfId="20841"/>
    <cellStyle name="40 % - Akzent2 3 3 3 2 2 5" xfId="20842"/>
    <cellStyle name="40 % - Akzent2 3 3 3 2 2 6" xfId="20843"/>
    <cellStyle name="40 % - Akzent2 3 3 3 2 3" xfId="20844"/>
    <cellStyle name="40 % - Akzent2 3 3 3 2 3 2" xfId="20845"/>
    <cellStyle name="40 % - Akzent2 3 3 3 2 3 3" xfId="20846"/>
    <cellStyle name="40 % - Akzent2 3 3 3 2 3 4" xfId="20847"/>
    <cellStyle name="40 % - Akzent2 3 3 3 2 3 5" xfId="20848"/>
    <cellStyle name="40 % - Akzent2 3 3 3 2 4" xfId="20849"/>
    <cellStyle name="40 % - Akzent2 3 3 3 2 4 2" xfId="20850"/>
    <cellStyle name="40 % - Akzent2 3 3 3 2 4 3" xfId="20851"/>
    <cellStyle name="40 % - Akzent2 3 3 3 2 4 4" xfId="20852"/>
    <cellStyle name="40 % - Akzent2 3 3 3 2 4 5" xfId="20853"/>
    <cellStyle name="40 % - Akzent2 3 3 3 2 5" xfId="20854"/>
    <cellStyle name="40 % - Akzent2 3 3 3 2 6" xfId="20855"/>
    <cellStyle name="40 % - Akzent2 3 3 3 2 7" xfId="20856"/>
    <cellStyle name="40 % - Akzent2 3 3 3 2 8" xfId="20857"/>
    <cellStyle name="40 % - Akzent2 3 3 3 3" xfId="20858"/>
    <cellStyle name="40 % - Akzent2 3 3 3 3 2" xfId="20859"/>
    <cellStyle name="40 % - Akzent2 3 3 3 3 2 2" xfId="20860"/>
    <cellStyle name="40 % - Akzent2 3 3 3 3 2 3" xfId="20861"/>
    <cellStyle name="40 % - Akzent2 3 3 3 3 2 4" xfId="20862"/>
    <cellStyle name="40 % - Akzent2 3 3 3 3 2 5" xfId="20863"/>
    <cellStyle name="40 % - Akzent2 3 3 3 3 3" xfId="20864"/>
    <cellStyle name="40 % - Akzent2 3 3 3 3 4" xfId="20865"/>
    <cellStyle name="40 % - Akzent2 3 3 3 3 5" xfId="20866"/>
    <cellStyle name="40 % - Akzent2 3 3 3 3 6" xfId="20867"/>
    <cellStyle name="40 % - Akzent2 3 3 3 4" xfId="20868"/>
    <cellStyle name="40 % - Akzent2 3 3 3 4 2" xfId="20869"/>
    <cellStyle name="40 % - Akzent2 3 3 3 4 3" xfId="20870"/>
    <cellStyle name="40 % - Akzent2 3 3 3 4 4" xfId="20871"/>
    <cellStyle name="40 % - Akzent2 3 3 3 4 5" xfId="20872"/>
    <cellStyle name="40 % - Akzent2 3 3 3 5" xfId="20873"/>
    <cellStyle name="40 % - Akzent2 3 3 3 5 2" xfId="20874"/>
    <cellStyle name="40 % - Akzent2 3 3 3 5 3" xfId="20875"/>
    <cellStyle name="40 % - Akzent2 3 3 3 5 4" xfId="20876"/>
    <cellStyle name="40 % - Akzent2 3 3 3 5 5" xfId="20877"/>
    <cellStyle name="40 % - Akzent2 3 3 3 6" xfId="20878"/>
    <cellStyle name="40 % - Akzent2 3 3 3 7" xfId="20879"/>
    <cellStyle name="40 % - Akzent2 3 3 3 8" xfId="20880"/>
    <cellStyle name="40 % - Akzent2 3 3 3 9" xfId="20881"/>
    <cellStyle name="40 % - Akzent2 3 3 4" xfId="20882"/>
    <cellStyle name="40 % - Akzent2 3 3 4 2" xfId="20883"/>
    <cellStyle name="40 % - Akzent2 3 3 4 2 2" xfId="20884"/>
    <cellStyle name="40 % - Akzent2 3 3 4 2 2 2" xfId="20885"/>
    <cellStyle name="40 % - Akzent2 3 3 4 2 2 2 2" xfId="20886"/>
    <cellStyle name="40 % - Akzent2 3 3 4 2 2 2 3" xfId="20887"/>
    <cellStyle name="40 % - Akzent2 3 3 4 2 2 2 4" xfId="20888"/>
    <cellStyle name="40 % - Akzent2 3 3 4 2 2 2 5" xfId="20889"/>
    <cellStyle name="40 % - Akzent2 3 3 4 2 2 3" xfId="20890"/>
    <cellStyle name="40 % - Akzent2 3 3 4 2 2 4" xfId="20891"/>
    <cellStyle name="40 % - Akzent2 3 3 4 2 2 5" xfId="20892"/>
    <cellStyle name="40 % - Akzent2 3 3 4 2 2 6" xfId="20893"/>
    <cellStyle name="40 % - Akzent2 3 3 4 2 3" xfId="20894"/>
    <cellStyle name="40 % - Akzent2 3 3 4 2 3 2" xfId="20895"/>
    <cellStyle name="40 % - Akzent2 3 3 4 2 3 3" xfId="20896"/>
    <cellStyle name="40 % - Akzent2 3 3 4 2 3 4" xfId="20897"/>
    <cellStyle name="40 % - Akzent2 3 3 4 2 3 5" xfId="20898"/>
    <cellStyle name="40 % - Akzent2 3 3 4 2 4" xfId="20899"/>
    <cellStyle name="40 % - Akzent2 3 3 4 2 4 2" xfId="20900"/>
    <cellStyle name="40 % - Akzent2 3 3 4 2 4 3" xfId="20901"/>
    <cellStyle name="40 % - Akzent2 3 3 4 2 4 4" xfId="20902"/>
    <cellStyle name="40 % - Akzent2 3 3 4 2 4 5" xfId="20903"/>
    <cellStyle name="40 % - Akzent2 3 3 4 2 5" xfId="20904"/>
    <cellStyle name="40 % - Akzent2 3 3 4 2 6" xfId="20905"/>
    <cellStyle name="40 % - Akzent2 3 3 4 2 7" xfId="20906"/>
    <cellStyle name="40 % - Akzent2 3 3 4 2 8" xfId="20907"/>
    <cellStyle name="40 % - Akzent2 3 3 4 3" xfId="20908"/>
    <cellStyle name="40 % - Akzent2 3 3 4 3 2" xfId="20909"/>
    <cellStyle name="40 % - Akzent2 3 3 4 3 2 2" xfId="20910"/>
    <cellStyle name="40 % - Akzent2 3 3 4 3 2 3" xfId="20911"/>
    <cellStyle name="40 % - Akzent2 3 3 4 3 2 4" xfId="20912"/>
    <cellStyle name="40 % - Akzent2 3 3 4 3 2 5" xfId="20913"/>
    <cellStyle name="40 % - Akzent2 3 3 4 3 3" xfId="20914"/>
    <cellStyle name="40 % - Akzent2 3 3 4 3 4" xfId="20915"/>
    <cellStyle name="40 % - Akzent2 3 3 4 3 5" xfId="20916"/>
    <cellStyle name="40 % - Akzent2 3 3 4 3 6" xfId="20917"/>
    <cellStyle name="40 % - Akzent2 3 3 4 4" xfId="20918"/>
    <cellStyle name="40 % - Akzent2 3 3 4 4 2" xfId="20919"/>
    <cellStyle name="40 % - Akzent2 3 3 4 4 3" xfId="20920"/>
    <cellStyle name="40 % - Akzent2 3 3 4 4 4" xfId="20921"/>
    <cellStyle name="40 % - Akzent2 3 3 4 4 5" xfId="20922"/>
    <cellStyle name="40 % - Akzent2 3 3 4 5" xfId="20923"/>
    <cellStyle name="40 % - Akzent2 3 3 4 5 2" xfId="20924"/>
    <cellStyle name="40 % - Akzent2 3 3 4 5 3" xfId="20925"/>
    <cellStyle name="40 % - Akzent2 3 3 4 5 4" xfId="20926"/>
    <cellStyle name="40 % - Akzent2 3 3 4 5 5" xfId="20927"/>
    <cellStyle name="40 % - Akzent2 3 3 4 6" xfId="20928"/>
    <cellStyle name="40 % - Akzent2 3 3 4 7" xfId="20929"/>
    <cellStyle name="40 % - Akzent2 3 3 4 8" xfId="20930"/>
    <cellStyle name="40 % - Akzent2 3 3 4 9" xfId="20931"/>
    <cellStyle name="40 % - Akzent2 3 4" xfId="20932"/>
    <cellStyle name="40 % - Akzent2 3 4 2" xfId="20933"/>
    <cellStyle name="40 % - Akzent2 3 4 2 2" xfId="20934"/>
    <cellStyle name="40 % - Akzent2 3 4 2 2 2" xfId="20935"/>
    <cellStyle name="40 % - Akzent2 3 4 2 2 2 2" xfId="20936"/>
    <cellStyle name="40 % - Akzent2 3 4 2 2 2 2 2" xfId="20937"/>
    <cellStyle name="40 % - Akzent2 3 4 2 2 2 2 2 2" xfId="20938"/>
    <cellStyle name="40 % - Akzent2 3 4 2 2 2 2 2 3" xfId="20939"/>
    <cellStyle name="40 % - Akzent2 3 4 2 2 2 2 2 4" xfId="20940"/>
    <cellStyle name="40 % - Akzent2 3 4 2 2 2 2 2 5" xfId="20941"/>
    <cellStyle name="40 % - Akzent2 3 4 2 2 2 2 3" xfId="20942"/>
    <cellStyle name="40 % - Akzent2 3 4 2 2 2 2 4" xfId="20943"/>
    <cellStyle name="40 % - Akzent2 3 4 2 2 2 2 5" xfId="20944"/>
    <cellStyle name="40 % - Akzent2 3 4 2 2 2 2 6" xfId="20945"/>
    <cellStyle name="40 % - Akzent2 3 4 2 2 2 3" xfId="20946"/>
    <cellStyle name="40 % - Akzent2 3 4 2 2 2 3 2" xfId="20947"/>
    <cellStyle name="40 % - Akzent2 3 4 2 2 2 3 3" xfId="20948"/>
    <cellStyle name="40 % - Akzent2 3 4 2 2 2 3 4" xfId="20949"/>
    <cellStyle name="40 % - Akzent2 3 4 2 2 2 3 5" xfId="20950"/>
    <cellStyle name="40 % - Akzent2 3 4 2 2 2 4" xfId="20951"/>
    <cellStyle name="40 % - Akzent2 3 4 2 2 2 4 2" xfId="20952"/>
    <cellStyle name="40 % - Akzent2 3 4 2 2 2 4 3" xfId="20953"/>
    <cellStyle name="40 % - Akzent2 3 4 2 2 2 4 4" xfId="20954"/>
    <cellStyle name="40 % - Akzent2 3 4 2 2 2 4 5" xfId="20955"/>
    <cellStyle name="40 % - Akzent2 3 4 2 2 2 5" xfId="20956"/>
    <cellStyle name="40 % - Akzent2 3 4 2 2 2 6" xfId="20957"/>
    <cellStyle name="40 % - Akzent2 3 4 2 2 2 7" xfId="20958"/>
    <cellStyle name="40 % - Akzent2 3 4 2 2 2 8" xfId="20959"/>
    <cellStyle name="40 % - Akzent2 3 4 2 2 3" xfId="20960"/>
    <cellStyle name="40 % - Akzent2 3 4 2 2 3 2" xfId="20961"/>
    <cellStyle name="40 % - Akzent2 3 4 2 2 3 2 2" xfId="20962"/>
    <cellStyle name="40 % - Akzent2 3 4 2 2 3 2 3" xfId="20963"/>
    <cellStyle name="40 % - Akzent2 3 4 2 2 3 2 4" xfId="20964"/>
    <cellStyle name="40 % - Akzent2 3 4 2 2 3 2 5" xfId="20965"/>
    <cellStyle name="40 % - Akzent2 3 4 2 2 3 3" xfId="20966"/>
    <cellStyle name="40 % - Akzent2 3 4 2 2 3 4" xfId="20967"/>
    <cellStyle name="40 % - Akzent2 3 4 2 2 3 5" xfId="20968"/>
    <cellStyle name="40 % - Akzent2 3 4 2 2 3 6" xfId="20969"/>
    <cellStyle name="40 % - Akzent2 3 4 2 2 4" xfId="20970"/>
    <cellStyle name="40 % - Akzent2 3 4 2 2 4 2" xfId="20971"/>
    <cellStyle name="40 % - Akzent2 3 4 2 2 4 3" xfId="20972"/>
    <cellStyle name="40 % - Akzent2 3 4 2 2 4 4" xfId="20973"/>
    <cellStyle name="40 % - Akzent2 3 4 2 2 4 5" xfId="20974"/>
    <cellStyle name="40 % - Akzent2 3 4 2 2 5" xfId="20975"/>
    <cellStyle name="40 % - Akzent2 3 4 2 2 5 2" xfId="20976"/>
    <cellStyle name="40 % - Akzent2 3 4 2 2 5 3" xfId="20977"/>
    <cellStyle name="40 % - Akzent2 3 4 2 2 5 4" xfId="20978"/>
    <cellStyle name="40 % - Akzent2 3 4 2 2 5 5" xfId="20979"/>
    <cellStyle name="40 % - Akzent2 3 4 2 2 6" xfId="20980"/>
    <cellStyle name="40 % - Akzent2 3 4 2 2 7" xfId="20981"/>
    <cellStyle name="40 % - Akzent2 3 4 2 2 8" xfId="20982"/>
    <cellStyle name="40 % - Akzent2 3 4 2 2 9" xfId="20983"/>
    <cellStyle name="40 % - Akzent2 3 4 3" xfId="20984"/>
    <cellStyle name="40 % - Akzent2 3 4 3 2" xfId="20985"/>
    <cellStyle name="40 % - Akzent2 3 4 3 2 2" xfId="20986"/>
    <cellStyle name="40 % - Akzent2 3 4 3 2 2 2" xfId="20987"/>
    <cellStyle name="40 % - Akzent2 3 4 3 2 2 2 2" xfId="20988"/>
    <cellStyle name="40 % - Akzent2 3 4 3 2 2 2 3" xfId="20989"/>
    <cellStyle name="40 % - Akzent2 3 4 3 2 2 2 4" xfId="20990"/>
    <cellStyle name="40 % - Akzent2 3 4 3 2 2 2 5" xfId="20991"/>
    <cellStyle name="40 % - Akzent2 3 4 3 2 2 3" xfId="20992"/>
    <cellStyle name="40 % - Akzent2 3 4 3 2 2 4" xfId="20993"/>
    <cellStyle name="40 % - Akzent2 3 4 3 2 2 5" xfId="20994"/>
    <cellStyle name="40 % - Akzent2 3 4 3 2 2 6" xfId="20995"/>
    <cellStyle name="40 % - Akzent2 3 4 3 2 3" xfId="20996"/>
    <cellStyle name="40 % - Akzent2 3 4 3 2 3 2" xfId="20997"/>
    <cellStyle name="40 % - Akzent2 3 4 3 2 3 3" xfId="20998"/>
    <cellStyle name="40 % - Akzent2 3 4 3 2 3 4" xfId="20999"/>
    <cellStyle name="40 % - Akzent2 3 4 3 2 3 5" xfId="21000"/>
    <cellStyle name="40 % - Akzent2 3 4 3 2 4" xfId="21001"/>
    <cellStyle name="40 % - Akzent2 3 4 3 2 4 2" xfId="21002"/>
    <cellStyle name="40 % - Akzent2 3 4 3 2 4 3" xfId="21003"/>
    <cellStyle name="40 % - Akzent2 3 4 3 2 4 4" xfId="21004"/>
    <cellStyle name="40 % - Akzent2 3 4 3 2 4 5" xfId="21005"/>
    <cellStyle name="40 % - Akzent2 3 4 3 2 5" xfId="21006"/>
    <cellStyle name="40 % - Akzent2 3 4 3 2 6" xfId="21007"/>
    <cellStyle name="40 % - Akzent2 3 4 3 2 7" xfId="21008"/>
    <cellStyle name="40 % - Akzent2 3 4 3 2 8" xfId="21009"/>
    <cellStyle name="40 % - Akzent2 3 4 3 3" xfId="21010"/>
    <cellStyle name="40 % - Akzent2 3 4 3 3 2" xfId="21011"/>
    <cellStyle name="40 % - Akzent2 3 4 3 3 2 2" xfId="21012"/>
    <cellStyle name="40 % - Akzent2 3 4 3 3 2 3" xfId="21013"/>
    <cellStyle name="40 % - Akzent2 3 4 3 3 2 4" xfId="21014"/>
    <cellStyle name="40 % - Akzent2 3 4 3 3 2 5" xfId="21015"/>
    <cellStyle name="40 % - Akzent2 3 4 3 3 3" xfId="21016"/>
    <cellStyle name="40 % - Akzent2 3 4 3 3 4" xfId="21017"/>
    <cellStyle name="40 % - Akzent2 3 4 3 3 5" xfId="21018"/>
    <cellStyle name="40 % - Akzent2 3 4 3 3 6" xfId="21019"/>
    <cellStyle name="40 % - Akzent2 3 4 3 4" xfId="21020"/>
    <cellStyle name="40 % - Akzent2 3 4 3 4 2" xfId="21021"/>
    <cellStyle name="40 % - Akzent2 3 4 3 4 3" xfId="21022"/>
    <cellStyle name="40 % - Akzent2 3 4 3 4 4" xfId="21023"/>
    <cellStyle name="40 % - Akzent2 3 4 3 4 5" xfId="21024"/>
    <cellStyle name="40 % - Akzent2 3 4 3 5" xfId="21025"/>
    <cellStyle name="40 % - Akzent2 3 4 3 5 2" xfId="21026"/>
    <cellStyle name="40 % - Akzent2 3 4 3 5 3" xfId="21027"/>
    <cellStyle name="40 % - Akzent2 3 4 3 5 4" xfId="21028"/>
    <cellStyle name="40 % - Akzent2 3 4 3 5 5" xfId="21029"/>
    <cellStyle name="40 % - Akzent2 3 4 3 6" xfId="21030"/>
    <cellStyle name="40 % - Akzent2 3 4 3 7" xfId="21031"/>
    <cellStyle name="40 % - Akzent2 3 4 3 8" xfId="21032"/>
    <cellStyle name="40 % - Akzent2 3 4 3 9" xfId="21033"/>
    <cellStyle name="40 % - Akzent2 3 5" xfId="21034"/>
    <cellStyle name="40 % - Akzent2 3 5 2" xfId="21035"/>
    <cellStyle name="40 % - Akzent2 3 5 2 2" xfId="21036"/>
    <cellStyle name="40 % - Akzent2 3 5 2 2 2" xfId="21037"/>
    <cellStyle name="40 % - Akzent2 3 5 2 2 2 2" xfId="21038"/>
    <cellStyle name="40 % - Akzent2 3 5 2 2 2 2 2" xfId="21039"/>
    <cellStyle name="40 % - Akzent2 3 5 2 2 2 2 3" xfId="21040"/>
    <cellStyle name="40 % - Akzent2 3 5 2 2 2 2 4" xfId="21041"/>
    <cellStyle name="40 % - Akzent2 3 5 2 2 2 2 5" xfId="21042"/>
    <cellStyle name="40 % - Akzent2 3 5 2 2 2 3" xfId="21043"/>
    <cellStyle name="40 % - Akzent2 3 5 2 2 2 4" xfId="21044"/>
    <cellStyle name="40 % - Akzent2 3 5 2 2 2 5" xfId="21045"/>
    <cellStyle name="40 % - Akzent2 3 5 2 2 2 6" xfId="21046"/>
    <cellStyle name="40 % - Akzent2 3 5 2 2 3" xfId="21047"/>
    <cellStyle name="40 % - Akzent2 3 5 2 2 3 2" xfId="21048"/>
    <cellStyle name="40 % - Akzent2 3 5 2 2 3 3" xfId="21049"/>
    <cellStyle name="40 % - Akzent2 3 5 2 2 3 4" xfId="21050"/>
    <cellStyle name="40 % - Akzent2 3 5 2 2 3 5" xfId="21051"/>
    <cellStyle name="40 % - Akzent2 3 5 2 2 4" xfId="21052"/>
    <cellStyle name="40 % - Akzent2 3 5 2 2 4 2" xfId="21053"/>
    <cellStyle name="40 % - Akzent2 3 5 2 2 4 3" xfId="21054"/>
    <cellStyle name="40 % - Akzent2 3 5 2 2 4 4" xfId="21055"/>
    <cellStyle name="40 % - Akzent2 3 5 2 2 4 5" xfId="21056"/>
    <cellStyle name="40 % - Akzent2 3 5 2 2 5" xfId="21057"/>
    <cellStyle name="40 % - Akzent2 3 5 2 2 6" xfId="21058"/>
    <cellStyle name="40 % - Akzent2 3 5 2 2 7" xfId="21059"/>
    <cellStyle name="40 % - Akzent2 3 5 2 2 8" xfId="21060"/>
    <cellStyle name="40 % - Akzent2 3 5 2 3" xfId="21061"/>
    <cellStyle name="40 % - Akzent2 3 5 2 3 2" xfId="21062"/>
    <cellStyle name="40 % - Akzent2 3 5 2 3 2 2" xfId="21063"/>
    <cellStyle name="40 % - Akzent2 3 5 2 3 2 3" xfId="21064"/>
    <cellStyle name="40 % - Akzent2 3 5 2 3 2 4" xfId="21065"/>
    <cellStyle name="40 % - Akzent2 3 5 2 3 2 5" xfId="21066"/>
    <cellStyle name="40 % - Akzent2 3 5 2 3 3" xfId="21067"/>
    <cellStyle name="40 % - Akzent2 3 5 2 3 4" xfId="21068"/>
    <cellStyle name="40 % - Akzent2 3 5 2 3 5" xfId="21069"/>
    <cellStyle name="40 % - Akzent2 3 5 2 3 6" xfId="21070"/>
    <cellStyle name="40 % - Akzent2 3 5 2 4" xfId="21071"/>
    <cellStyle name="40 % - Akzent2 3 5 2 4 2" xfId="21072"/>
    <cellStyle name="40 % - Akzent2 3 5 2 4 3" xfId="21073"/>
    <cellStyle name="40 % - Akzent2 3 5 2 4 4" xfId="21074"/>
    <cellStyle name="40 % - Akzent2 3 5 2 4 5" xfId="21075"/>
    <cellStyle name="40 % - Akzent2 3 5 2 5" xfId="21076"/>
    <cellStyle name="40 % - Akzent2 3 5 2 5 2" xfId="21077"/>
    <cellStyle name="40 % - Akzent2 3 5 2 5 3" xfId="21078"/>
    <cellStyle name="40 % - Akzent2 3 5 2 5 4" xfId="21079"/>
    <cellStyle name="40 % - Akzent2 3 5 2 5 5" xfId="21080"/>
    <cellStyle name="40 % - Akzent2 3 5 2 6" xfId="21081"/>
    <cellStyle name="40 % - Akzent2 3 5 2 7" xfId="21082"/>
    <cellStyle name="40 % - Akzent2 3 5 2 8" xfId="21083"/>
    <cellStyle name="40 % - Akzent2 3 5 2 9" xfId="21084"/>
    <cellStyle name="40 % - Akzent2 3 5 3" xfId="21085"/>
    <cellStyle name="40 % - Akzent2 3 5 3 2" xfId="21086"/>
    <cellStyle name="40 % - Akzent2 3 5 3 2 2" xfId="21087"/>
    <cellStyle name="40 % - Akzent2 3 5 3 2 2 2" xfId="21088"/>
    <cellStyle name="40 % - Akzent2 3 5 3 2 2 2 2" xfId="21089"/>
    <cellStyle name="40 % - Akzent2 3 5 3 2 2 2 3" xfId="21090"/>
    <cellStyle name="40 % - Akzent2 3 5 3 2 2 2 4" xfId="21091"/>
    <cellStyle name="40 % - Akzent2 3 5 3 2 2 2 5" xfId="21092"/>
    <cellStyle name="40 % - Akzent2 3 5 3 2 2 3" xfId="21093"/>
    <cellStyle name="40 % - Akzent2 3 5 3 2 2 4" xfId="21094"/>
    <cellStyle name="40 % - Akzent2 3 5 3 2 2 5" xfId="21095"/>
    <cellStyle name="40 % - Akzent2 3 5 3 2 2 6" xfId="21096"/>
    <cellStyle name="40 % - Akzent2 3 5 3 2 3" xfId="21097"/>
    <cellStyle name="40 % - Akzent2 3 5 3 2 3 2" xfId="21098"/>
    <cellStyle name="40 % - Akzent2 3 5 3 2 3 3" xfId="21099"/>
    <cellStyle name="40 % - Akzent2 3 5 3 2 3 4" xfId="21100"/>
    <cellStyle name="40 % - Akzent2 3 5 3 2 3 5" xfId="21101"/>
    <cellStyle name="40 % - Akzent2 3 5 3 2 4" xfId="21102"/>
    <cellStyle name="40 % - Akzent2 3 5 3 2 4 2" xfId="21103"/>
    <cellStyle name="40 % - Akzent2 3 5 3 2 4 3" xfId="21104"/>
    <cellStyle name="40 % - Akzent2 3 5 3 2 4 4" xfId="21105"/>
    <cellStyle name="40 % - Akzent2 3 5 3 2 4 5" xfId="21106"/>
    <cellStyle name="40 % - Akzent2 3 5 3 2 5" xfId="21107"/>
    <cellStyle name="40 % - Akzent2 3 5 3 2 6" xfId="21108"/>
    <cellStyle name="40 % - Akzent2 3 5 3 2 7" xfId="21109"/>
    <cellStyle name="40 % - Akzent2 3 5 3 2 8" xfId="21110"/>
    <cellStyle name="40 % - Akzent2 3 5 3 3" xfId="21111"/>
    <cellStyle name="40 % - Akzent2 3 5 3 3 2" xfId="21112"/>
    <cellStyle name="40 % - Akzent2 3 5 3 3 2 2" xfId="21113"/>
    <cellStyle name="40 % - Akzent2 3 5 3 3 2 3" xfId="21114"/>
    <cellStyle name="40 % - Akzent2 3 5 3 3 2 4" xfId="21115"/>
    <cellStyle name="40 % - Akzent2 3 5 3 3 2 5" xfId="21116"/>
    <cellStyle name="40 % - Akzent2 3 5 3 3 3" xfId="21117"/>
    <cellStyle name="40 % - Akzent2 3 5 3 3 4" xfId="21118"/>
    <cellStyle name="40 % - Akzent2 3 5 3 3 5" xfId="21119"/>
    <cellStyle name="40 % - Akzent2 3 5 3 3 6" xfId="21120"/>
    <cellStyle name="40 % - Akzent2 3 5 3 4" xfId="21121"/>
    <cellStyle name="40 % - Akzent2 3 5 3 4 2" xfId="21122"/>
    <cellStyle name="40 % - Akzent2 3 5 3 4 3" xfId="21123"/>
    <cellStyle name="40 % - Akzent2 3 5 3 4 4" xfId="21124"/>
    <cellStyle name="40 % - Akzent2 3 5 3 4 5" xfId="21125"/>
    <cellStyle name="40 % - Akzent2 3 5 3 5" xfId="21126"/>
    <cellStyle name="40 % - Akzent2 3 5 3 5 2" xfId="21127"/>
    <cellStyle name="40 % - Akzent2 3 5 3 5 3" xfId="21128"/>
    <cellStyle name="40 % - Akzent2 3 5 3 5 4" xfId="21129"/>
    <cellStyle name="40 % - Akzent2 3 5 3 5 5" xfId="21130"/>
    <cellStyle name="40 % - Akzent2 3 5 3 6" xfId="21131"/>
    <cellStyle name="40 % - Akzent2 3 5 3 7" xfId="21132"/>
    <cellStyle name="40 % - Akzent2 3 5 3 8" xfId="21133"/>
    <cellStyle name="40 % - Akzent2 3 5 3 9" xfId="21134"/>
    <cellStyle name="40 % - Akzent2 3 6" xfId="21135"/>
    <cellStyle name="40 % - Akzent2 3 6 2" xfId="21136"/>
    <cellStyle name="40 % - Akzent2 3 6 2 2" xfId="21137"/>
    <cellStyle name="40 % - Akzent2 3 6 2 2 2" xfId="21138"/>
    <cellStyle name="40 % - Akzent2 3 6 2 2 2 2" xfId="21139"/>
    <cellStyle name="40 % - Akzent2 3 6 2 2 2 2 2" xfId="21140"/>
    <cellStyle name="40 % - Akzent2 3 6 2 2 2 2 3" xfId="21141"/>
    <cellStyle name="40 % - Akzent2 3 6 2 2 2 2 4" xfId="21142"/>
    <cellStyle name="40 % - Akzent2 3 6 2 2 2 2 5" xfId="21143"/>
    <cellStyle name="40 % - Akzent2 3 6 2 2 2 3" xfId="21144"/>
    <cellStyle name="40 % - Akzent2 3 6 2 2 2 4" xfId="21145"/>
    <cellStyle name="40 % - Akzent2 3 6 2 2 2 5" xfId="21146"/>
    <cellStyle name="40 % - Akzent2 3 6 2 2 2 6" xfId="21147"/>
    <cellStyle name="40 % - Akzent2 3 6 2 2 3" xfId="21148"/>
    <cellStyle name="40 % - Akzent2 3 6 2 2 3 2" xfId="21149"/>
    <cellStyle name="40 % - Akzent2 3 6 2 2 3 3" xfId="21150"/>
    <cellStyle name="40 % - Akzent2 3 6 2 2 3 4" xfId="21151"/>
    <cellStyle name="40 % - Akzent2 3 6 2 2 3 5" xfId="21152"/>
    <cellStyle name="40 % - Akzent2 3 6 2 2 4" xfId="21153"/>
    <cellStyle name="40 % - Akzent2 3 6 2 2 4 2" xfId="21154"/>
    <cellStyle name="40 % - Akzent2 3 6 2 2 4 3" xfId="21155"/>
    <cellStyle name="40 % - Akzent2 3 6 2 2 4 4" xfId="21156"/>
    <cellStyle name="40 % - Akzent2 3 6 2 2 4 5" xfId="21157"/>
    <cellStyle name="40 % - Akzent2 3 6 2 2 5" xfId="21158"/>
    <cellStyle name="40 % - Akzent2 3 6 2 2 6" xfId="21159"/>
    <cellStyle name="40 % - Akzent2 3 6 2 2 7" xfId="21160"/>
    <cellStyle name="40 % - Akzent2 3 6 2 2 8" xfId="21161"/>
    <cellStyle name="40 % - Akzent2 3 6 2 3" xfId="21162"/>
    <cellStyle name="40 % - Akzent2 3 6 2 3 2" xfId="21163"/>
    <cellStyle name="40 % - Akzent2 3 6 2 3 2 2" xfId="21164"/>
    <cellStyle name="40 % - Akzent2 3 6 2 3 2 3" xfId="21165"/>
    <cellStyle name="40 % - Akzent2 3 6 2 3 2 4" xfId="21166"/>
    <cellStyle name="40 % - Akzent2 3 6 2 3 2 5" xfId="21167"/>
    <cellStyle name="40 % - Akzent2 3 6 2 3 3" xfId="21168"/>
    <cellStyle name="40 % - Akzent2 3 6 2 3 4" xfId="21169"/>
    <cellStyle name="40 % - Akzent2 3 6 2 3 5" xfId="21170"/>
    <cellStyle name="40 % - Akzent2 3 6 2 3 6" xfId="21171"/>
    <cellStyle name="40 % - Akzent2 3 6 2 4" xfId="21172"/>
    <cellStyle name="40 % - Akzent2 3 6 2 4 2" xfId="21173"/>
    <cellStyle name="40 % - Akzent2 3 6 2 4 3" xfId="21174"/>
    <cellStyle name="40 % - Akzent2 3 6 2 4 4" xfId="21175"/>
    <cellStyle name="40 % - Akzent2 3 6 2 4 5" xfId="21176"/>
    <cellStyle name="40 % - Akzent2 3 6 2 5" xfId="21177"/>
    <cellStyle name="40 % - Akzent2 3 6 2 5 2" xfId="21178"/>
    <cellStyle name="40 % - Akzent2 3 6 2 5 3" xfId="21179"/>
    <cellStyle name="40 % - Akzent2 3 6 2 5 4" xfId="21180"/>
    <cellStyle name="40 % - Akzent2 3 6 2 5 5" xfId="21181"/>
    <cellStyle name="40 % - Akzent2 3 6 2 6" xfId="21182"/>
    <cellStyle name="40 % - Akzent2 3 6 2 7" xfId="21183"/>
    <cellStyle name="40 % - Akzent2 3 6 2 8" xfId="21184"/>
    <cellStyle name="40 % - Akzent2 3 6 2 9" xfId="21185"/>
    <cellStyle name="40 % - Akzent2 3 7" xfId="21186"/>
    <cellStyle name="40 % - Akzent2 3 7 2" xfId="21187"/>
    <cellStyle name="40 % - Akzent2 3 7 2 2" xfId="21188"/>
    <cellStyle name="40 % - Akzent2 3 7 2 2 2" xfId="21189"/>
    <cellStyle name="40 % - Akzent2 3 7 2 2 2 2" xfId="21190"/>
    <cellStyle name="40 % - Akzent2 3 7 2 2 2 3" xfId="21191"/>
    <cellStyle name="40 % - Akzent2 3 7 2 2 2 4" xfId="21192"/>
    <cellStyle name="40 % - Akzent2 3 7 2 2 2 5" xfId="21193"/>
    <cellStyle name="40 % - Akzent2 3 7 2 2 3" xfId="21194"/>
    <cellStyle name="40 % - Akzent2 3 7 2 2 4" xfId="21195"/>
    <cellStyle name="40 % - Akzent2 3 7 2 2 5" xfId="21196"/>
    <cellStyle name="40 % - Akzent2 3 7 2 2 6" xfId="21197"/>
    <cellStyle name="40 % - Akzent2 3 7 2 3" xfId="21198"/>
    <cellStyle name="40 % - Akzent2 3 7 2 3 2" xfId="21199"/>
    <cellStyle name="40 % - Akzent2 3 7 2 3 3" xfId="21200"/>
    <cellStyle name="40 % - Akzent2 3 7 2 3 4" xfId="21201"/>
    <cellStyle name="40 % - Akzent2 3 7 2 3 5" xfId="21202"/>
    <cellStyle name="40 % - Akzent2 3 7 2 4" xfId="21203"/>
    <cellStyle name="40 % - Akzent2 3 7 2 4 2" xfId="21204"/>
    <cellStyle name="40 % - Akzent2 3 7 2 4 3" xfId="21205"/>
    <cellStyle name="40 % - Akzent2 3 7 2 4 4" xfId="21206"/>
    <cellStyle name="40 % - Akzent2 3 7 2 4 5" xfId="21207"/>
    <cellStyle name="40 % - Akzent2 3 7 2 5" xfId="21208"/>
    <cellStyle name="40 % - Akzent2 3 7 2 6" xfId="21209"/>
    <cellStyle name="40 % - Akzent2 3 7 2 7" xfId="21210"/>
    <cellStyle name="40 % - Akzent2 3 7 2 8" xfId="21211"/>
    <cellStyle name="40 % - Akzent2 3 7 3" xfId="21212"/>
    <cellStyle name="40 % - Akzent2 3 7 3 2" xfId="21213"/>
    <cellStyle name="40 % - Akzent2 3 7 3 2 2" xfId="21214"/>
    <cellStyle name="40 % - Akzent2 3 7 3 2 3" xfId="21215"/>
    <cellStyle name="40 % - Akzent2 3 7 3 2 4" xfId="21216"/>
    <cellStyle name="40 % - Akzent2 3 7 3 2 5" xfId="21217"/>
    <cellStyle name="40 % - Akzent2 3 7 3 3" xfId="21218"/>
    <cellStyle name="40 % - Akzent2 3 7 3 4" xfId="21219"/>
    <cellStyle name="40 % - Akzent2 3 7 3 5" xfId="21220"/>
    <cellStyle name="40 % - Akzent2 3 7 3 6" xfId="21221"/>
    <cellStyle name="40 % - Akzent2 3 7 4" xfId="21222"/>
    <cellStyle name="40 % - Akzent2 3 7 4 2" xfId="21223"/>
    <cellStyle name="40 % - Akzent2 3 7 4 3" xfId="21224"/>
    <cellStyle name="40 % - Akzent2 3 7 4 4" xfId="21225"/>
    <cellStyle name="40 % - Akzent2 3 7 4 5" xfId="21226"/>
    <cellStyle name="40 % - Akzent2 3 7 5" xfId="21227"/>
    <cellStyle name="40 % - Akzent2 3 7 5 2" xfId="21228"/>
    <cellStyle name="40 % - Akzent2 3 7 5 3" xfId="21229"/>
    <cellStyle name="40 % - Akzent2 3 7 5 4" xfId="21230"/>
    <cellStyle name="40 % - Akzent2 3 7 5 5" xfId="21231"/>
    <cellStyle name="40 % - Akzent2 3 7 6" xfId="21232"/>
    <cellStyle name="40 % - Akzent2 3 7 7" xfId="21233"/>
    <cellStyle name="40 % - Akzent2 3 7 8" xfId="21234"/>
    <cellStyle name="40 % - Akzent2 3 7 9" xfId="21235"/>
    <cellStyle name="40 % - Akzent2 3 8" xfId="21236"/>
    <cellStyle name="40 % - Akzent2 3 8 2" xfId="21237"/>
    <cellStyle name="40 % - Akzent2 3 8 2 2" xfId="21238"/>
    <cellStyle name="40 % - Akzent2 3 8 2 2 2" xfId="21239"/>
    <cellStyle name="40 % - Akzent2 3 8 2 2 2 2" xfId="21240"/>
    <cellStyle name="40 % - Akzent2 3 8 2 2 2 3" xfId="21241"/>
    <cellStyle name="40 % - Akzent2 3 8 2 2 2 4" xfId="21242"/>
    <cellStyle name="40 % - Akzent2 3 8 2 2 2 5" xfId="21243"/>
    <cellStyle name="40 % - Akzent2 3 8 2 2 3" xfId="21244"/>
    <cellStyle name="40 % - Akzent2 3 8 2 2 4" xfId="21245"/>
    <cellStyle name="40 % - Akzent2 3 8 2 2 5" xfId="21246"/>
    <cellStyle name="40 % - Akzent2 3 8 2 2 6" xfId="21247"/>
    <cellStyle name="40 % - Akzent2 3 8 2 3" xfId="21248"/>
    <cellStyle name="40 % - Akzent2 3 8 2 3 2" xfId="21249"/>
    <cellStyle name="40 % - Akzent2 3 8 2 3 3" xfId="21250"/>
    <cellStyle name="40 % - Akzent2 3 8 2 3 4" xfId="21251"/>
    <cellStyle name="40 % - Akzent2 3 8 2 3 5" xfId="21252"/>
    <cellStyle name="40 % - Akzent2 3 8 2 4" xfId="21253"/>
    <cellStyle name="40 % - Akzent2 3 8 2 4 2" xfId="21254"/>
    <cellStyle name="40 % - Akzent2 3 8 2 4 3" xfId="21255"/>
    <cellStyle name="40 % - Akzent2 3 8 2 4 4" xfId="21256"/>
    <cellStyle name="40 % - Akzent2 3 8 2 4 5" xfId="21257"/>
    <cellStyle name="40 % - Akzent2 3 8 2 5" xfId="21258"/>
    <cellStyle name="40 % - Akzent2 3 8 2 6" xfId="21259"/>
    <cellStyle name="40 % - Akzent2 3 8 2 7" xfId="21260"/>
    <cellStyle name="40 % - Akzent2 3 8 2 8" xfId="21261"/>
    <cellStyle name="40 % - Akzent2 3 8 3" xfId="21262"/>
    <cellStyle name="40 % - Akzent2 3 8 3 2" xfId="21263"/>
    <cellStyle name="40 % - Akzent2 3 8 3 2 2" xfId="21264"/>
    <cellStyle name="40 % - Akzent2 3 8 3 2 3" xfId="21265"/>
    <cellStyle name="40 % - Akzent2 3 8 3 2 4" xfId="21266"/>
    <cellStyle name="40 % - Akzent2 3 8 3 2 5" xfId="21267"/>
    <cellStyle name="40 % - Akzent2 3 8 3 3" xfId="21268"/>
    <cellStyle name="40 % - Akzent2 3 8 3 4" xfId="21269"/>
    <cellStyle name="40 % - Akzent2 3 8 3 5" xfId="21270"/>
    <cellStyle name="40 % - Akzent2 3 8 3 6" xfId="21271"/>
    <cellStyle name="40 % - Akzent2 3 8 4" xfId="21272"/>
    <cellStyle name="40 % - Akzent2 3 8 4 2" xfId="21273"/>
    <cellStyle name="40 % - Akzent2 3 8 4 3" xfId="21274"/>
    <cellStyle name="40 % - Akzent2 3 8 4 4" xfId="21275"/>
    <cellStyle name="40 % - Akzent2 3 8 4 5" xfId="21276"/>
    <cellStyle name="40 % - Akzent2 3 8 5" xfId="21277"/>
    <cellStyle name="40 % - Akzent2 3 8 5 2" xfId="21278"/>
    <cellStyle name="40 % - Akzent2 3 8 5 3" xfId="21279"/>
    <cellStyle name="40 % - Akzent2 3 8 5 4" xfId="21280"/>
    <cellStyle name="40 % - Akzent2 3 8 5 5" xfId="21281"/>
    <cellStyle name="40 % - Akzent2 3 8 6" xfId="21282"/>
    <cellStyle name="40 % - Akzent2 3 8 7" xfId="21283"/>
    <cellStyle name="40 % - Akzent2 3 8 8" xfId="21284"/>
    <cellStyle name="40 % - Akzent2 3 8 9" xfId="21285"/>
    <cellStyle name="40 % - Akzent2 4" xfId="21286"/>
    <cellStyle name="40 % - Akzent2 4 2" xfId="21287"/>
    <cellStyle name="40 % - Akzent2 4 2 2" xfId="21288"/>
    <cellStyle name="40 % - Akzent2 4 2 2 2" xfId="21289"/>
    <cellStyle name="40 % - Akzent2 4 2 2 2 2" xfId="21290"/>
    <cellStyle name="40 % - Akzent2 4 2 2 2 2 2" xfId="21291"/>
    <cellStyle name="40 % - Akzent2 4 2 2 2 2 2 2" xfId="21292"/>
    <cellStyle name="40 % - Akzent2 4 2 2 2 2 2 2 2" xfId="21293"/>
    <cellStyle name="40 % - Akzent2 4 2 2 2 2 2 2 3" xfId="21294"/>
    <cellStyle name="40 % - Akzent2 4 2 2 2 2 2 2 4" xfId="21295"/>
    <cellStyle name="40 % - Akzent2 4 2 2 2 2 2 2 5" xfId="21296"/>
    <cellStyle name="40 % - Akzent2 4 2 2 2 2 2 3" xfId="21297"/>
    <cellStyle name="40 % - Akzent2 4 2 2 2 2 2 4" xfId="21298"/>
    <cellStyle name="40 % - Akzent2 4 2 2 2 2 2 5" xfId="21299"/>
    <cellStyle name="40 % - Akzent2 4 2 2 2 2 2 6" xfId="21300"/>
    <cellStyle name="40 % - Akzent2 4 2 2 2 2 3" xfId="21301"/>
    <cellStyle name="40 % - Akzent2 4 2 2 2 2 3 2" xfId="21302"/>
    <cellStyle name="40 % - Akzent2 4 2 2 2 2 3 3" xfId="21303"/>
    <cellStyle name="40 % - Akzent2 4 2 2 2 2 3 4" xfId="21304"/>
    <cellStyle name="40 % - Akzent2 4 2 2 2 2 3 5" xfId="21305"/>
    <cellStyle name="40 % - Akzent2 4 2 2 2 2 4" xfId="21306"/>
    <cellStyle name="40 % - Akzent2 4 2 2 2 2 4 2" xfId="21307"/>
    <cellStyle name="40 % - Akzent2 4 2 2 2 2 4 3" xfId="21308"/>
    <cellStyle name="40 % - Akzent2 4 2 2 2 2 4 4" xfId="21309"/>
    <cellStyle name="40 % - Akzent2 4 2 2 2 2 4 5" xfId="21310"/>
    <cellStyle name="40 % - Akzent2 4 2 2 2 2 5" xfId="21311"/>
    <cellStyle name="40 % - Akzent2 4 2 2 2 2 6" xfId="21312"/>
    <cellStyle name="40 % - Akzent2 4 2 2 2 2 7" xfId="21313"/>
    <cellStyle name="40 % - Akzent2 4 2 2 2 2 8" xfId="21314"/>
    <cellStyle name="40 % - Akzent2 4 2 2 2 3" xfId="21315"/>
    <cellStyle name="40 % - Akzent2 4 2 2 2 3 2" xfId="21316"/>
    <cellStyle name="40 % - Akzent2 4 2 2 2 3 2 2" xfId="21317"/>
    <cellStyle name="40 % - Akzent2 4 2 2 2 3 2 3" xfId="21318"/>
    <cellStyle name="40 % - Akzent2 4 2 2 2 3 2 4" xfId="21319"/>
    <cellStyle name="40 % - Akzent2 4 2 2 2 3 2 5" xfId="21320"/>
    <cellStyle name="40 % - Akzent2 4 2 2 2 3 3" xfId="21321"/>
    <cellStyle name="40 % - Akzent2 4 2 2 2 3 4" xfId="21322"/>
    <cellStyle name="40 % - Akzent2 4 2 2 2 3 5" xfId="21323"/>
    <cellStyle name="40 % - Akzent2 4 2 2 2 3 6" xfId="21324"/>
    <cellStyle name="40 % - Akzent2 4 2 2 2 4" xfId="21325"/>
    <cellStyle name="40 % - Akzent2 4 2 2 2 4 2" xfId="21326"/>
    <cellStyle name="40 % - Akzent2 4 2 2 2 4 3" xfId="21327"/>
    <cellStyle name="40 % - Akzent2 4 2 2 2 4 4" xfId="21328"/>
    <cellStyle name="40 % - Akzent2 4 2 2 2 4 5" xfId="21329"/>
    <cellStyle name="40 % - Akzent2 4 2 2 2 5" xfId="21330"/>
    <cellStyle name="40 % - Akzent2 4 2 2 2 5 2" xfId="21331"/>
    <cellStyle name="40 % - Akzent2 4 2 2 2 5 3" xfId="21332"/>
    <cellStyle name="40 % - Akzent2 4 2 2 2 5 4" xfId="21333"/>
    <cellStyle name="40 % - Akzent2 4 2 2 2 5 5" xfId="21334"/>
    <cellStyle name="40 % - Akzent2 4 2 2 2 6" xfId="21335"/>
    <cellStyle name="40 % - Akzent2 4 2 2 2 7" xfId="21336"/>
    <cellStyle name="40 % - Akzent2 4 2 2 2 8" xfId="21337"/>
    <cellStyle name="40 % - Akzent2 4 2 2 2 9" xfId="21338"/>
    <cellStyle name="40 % - Akzent2 4 2 2 3" xfId="21339"/>
    <cellStyle name="40 % - Akzent2 4 2 2 3 2" xfId="21340"/>
    <cellStyle name="40 % - Akzent2 4 2 2 3 2 2" xfId="21341"/>
    <cellStyle name="40 % - Akzent2 4 2 2 3 2 2 2" xfId="21342"/>
    <cellStyle name="40 % - Akzent2 4 2 2 3 2 2 2 2" xfId="21343"/>
    <cellStyle name="40 % - Akzent2 4 2 2 3 2 2 2 3" xfId="21344"/>
    <cellStyle name="40 % - Akzent2 4 2 2 3 2 2 2 4" xfId="21345"/>
    <cellStyle name="40 % - Akzent2 4 2 2 3 2 2 2 5" xfId="21346"/>
    <cellStyle name="40 % - Akzent2 4 2 2 3 2 2 3" xfId="21347"/>
    <cellStyle name="40 % - Akzent2 4 2 2 3 2 2 4" xfId="21348"/>
    <cellStyle name="40 % - Akzent2 4 2 2 3 2 2 5" xfId="21349"/>
    <cellStyle name="40 % - Akzent2 4 2 2 3 2 2 6" xfId="21350"/>
    <cellStyle name="40 % - Akzent2 4 2 2 3 2 3" xfId="21351"/>
    <cellStyle name="40 % - Akzent2 4 2 2 3 2 3 2" xfId="21352"/>
    <cellStyle name="40 % - Akzent2 4 2 2 3 2 3 3" xfId="21353"/>
    <cellStyle name="40 % - Akzent2 4 2 2 3 2 3 4" xfId="21354"/>
    <cellStyle name="40 % - Akzent2 4 2 2 3 2 3 5" xfId="21355"/>
    <cellStyle name="40 % - Akzent2 4 2 2 3 2 4" xfId="21356"/>
    <cellStyle name="40 % - Akzent2 4 2 2 3 2 4 2" xfId="21357"/>
    <cellStyle name="40 % - Akzent2 4 2 2 3 2 4 3" xfId="21358"/>
    <cellStyle name="40 % - Akzent2 4 2 2 3 2 4 4" xfId="21359"/>
    <cellStyle name="40 % - Akzent2 4 2 2 3 2 4 5" xfId="21360"/>
    <cellStyle name="40 % - Akzent2 4 2 2 3 2 5" xfId="21361"/>
    <cellStyle name="40 % - Akzent2 4 2 2 3 2 6" xfId="21362"/>
    <cellStyle name="40 % - Akzent2 4 2 2 3 2 7" xfId="21363"/>
    <cellStyle name="40 % - Akzent2 4 2 2 3 2 8" xfId="21364"/>
    <cellStyle name="40 % - Akzent2 4 2 2 3 3" xfId="21365"/>
    <cellStyle name="40 % - Akzent2 4 2 2 3 3 2" xfId="21366"/>
    <cellStyle name="40 % - Akzent2 4 2 2 3 3 2 2" xfId="21367"/>
    <cellStyle name="40 % - Akzent2 4 2 2 3 3 2 3" xfId="21368"/>
    <cellStyle name="40 % - Akzent2 4 2 2 3 3 2 4" xfId="21369"/>
    <cellStyle name="40 % - Akzent2 4 2 2 3 3 2 5" xfId="21370"/>
    <cellStyle name="40 % - Akzent2 4 2 2 3 3 3" xfId="21371"/>
    <cellStyle name="40 % - Akzent2 4 2 2 3 3 4" xfId="21372"/>
    <cellStyle name="40 % - Akzent2 4 2 2 3 3 5" xfId="21373"/>
    <cellStyle name="40 % - Akzent2 4 2 2 3 3 6" xfId="21374"/>
    <cellStyle name="40 % - Akzent2 4 2 2 3 4" xfId="21375"/>
    <cellStyle name="40 % - Akzent2 4 2 2 3 4 2" xfId="21376"/>
    <cellStyle name="40 % - Akzent2 4 2 2 3 4 3" xfId="21377"/>
    <cellStyle name="40 % - Akzent2 4 2 2 3 4 4" xfId="21378"/>
    <cellStyle name="40 % - Akzent2 4 2 2 3 4 5" xfId="21379"/>
    <cellStyle name="40 % - Akzent2 4 2 2 3 5" xfId="21380"/>
    <cellStyle name="40 % - Akzent2 4 2 2 3 5 2" xfId="21381"/>
    <cellStyle name="40 % - Akzent2 4 2 2 3 5 3" xfId="21382"/>
    <cellStyle name="40 % - Akzent2 4 2 2 3 5 4" xfId="21383"/>
    <cellStyle name="40 % - Akzent2 4 2 2 3 5 5" xfId="21384"/>
    <cellStyle name="40 % - Akzent2 4 2 2 3 6" xfId="21385"/>
    <cellStyle name="40 % - Akzent2 4 2 2 3 7" xfId="21386"/>
    <cellStyle name="40 % - Akzent2 4 2 2 3 8" xfId="21387"/>
    <cellStyle name="40 % - Akzent2 4 2 2 3 9" xfId="21388"/>
    <cellStyle name="40 % - Akzent2 4 2 3" xfId="21389"/>
    <cellStyle name="40 % - Akzent2 4 2 3 2" xfId="21390"/>
    <cellStyle name="40 % - Akzent2 4 2 3 2 2" xfId="21391"/>
    <cellStyle name="40 % - Akzent2 4 2 3 2 2 2" xfId="21392"/>
    <cellStyle name="40 % - Akzent2 4 2 3 2 2 2 2" xfId="21393"/>
    <cellStyle name="40 % - Akzent2 4 2 3 2 2 2 3" xfId="21394"/>
    <cellStyle name="40 % - Akzent2 4 2 3 2 2 2 4" xfId="21395"/>
    <cellStyle name="40 % - Akzent2 4 2 3 2 2 2 5" xfId="21396"/>
    <cellStyle name="40 % - Akzent2 4 2 3 2 2 3" xfId="21397"/>
    <cellStyle name="40 % - Akzent2 4 2 3 2 2 4" xfId="21398"/>
    <cellStyle name="40 % - Akzent2 4 2 3 2 2 5" xfId="21399"/>
    <cellStyle name="40 % - Akzent2 4 2 3 2 2 6" xfId="21400"/>
    <cellStyle name="40 % - Akzent2 4 2 3 2 3" xfId="21401"/>
    <cellStyle name="40 % - Akzent2 4 2 3 2 3 2" xfId="21402"/>
    <cellStyle name="40 % - Akzent2 4 2 3 2 3 3" xfId="21403"/>
    <cellStyle name="40 % - Akzent2 4 2 3 2 3 4" xfId="21404"/>
    <cellStyle name="40 % - Akzent2 4 2 3 2 3 5" xfId="21405"/>
    <cellStyle name="40 % - Akzent2 4 2 3 2 4" xfId="21406"/>
    <cellStyle name="40 % - Akzent2 4 2 3 2 4 2" xfId="21407"/>
    <cellStyle name="40 % - Akzent2 4 2 3 2 4 3" xfId="21408"/>
    <cellStyle name="40 % - Akzent2 4 2 3 2 4 4" xfId="21409"/>
    <cellStyle name="40 % - Akzent2 4 2 3 2 4 5" xfId="21410"/>
    <cellStyle name="40 % - Akzent2 4 2 3 2 5" xfId="21411"/>
    <cellStyle name="40 % - Akzent2 4 2 3 2 6" xfId="21412"/>
    <cellStyle name="40 % - Akzent2 4 2 3 2 7" xfId="21413"/>
    <cellStyle name="40 % - Akzent2 4 2 3 2 8" xfId="21414"/>
    <cellStyle name="40 % - Akzent2 4 2 3 3" xfId="21415"/>
    <cellStyle name="40 % - Akzent2 4 2 3 3 2" xfId="21416"/>
    <cellStyle name="40 % - Akzent2 4 2 3 3 2 2" xfId="21417"/>
    <cellStyle name="40 % - Akzent2 4 2 3 3 2 3" xfId="21418"/>
    <cellStyle name="40 % - Akzent2 4 2 3 3 2 4" xfId="21419"/>
    <cellStyle name="40 % - Akzent2 4 2 3 3 2 5" xfId="21420"/>
    <cellStyle name="40 % - Akzent2 4 2 3 3 3" xfId="21421"/>
    <cellStyle name="40 % - Akzent2 4 2 3 3 4" xfId="21422"/>
    <cellStyle name="40 % - Akzent2 4 2 3 3 5" xfId="21423"/>
    <cellStyle name="40 % - Akzent2 4 2 3 3 6" xfId="21424"/>
    <cellStyle name="40 % - Akzent2 4 2 3 4" xfId="21425"/>
    <cellStyle name="40 % - Akzent2 4 2 3 4 2" xfId="21426"/>
    <cellStyle name="40 % - Akzent2 4 2 3 4 3" xfId="21427"/>
    <cellStyle name="40 % - Akzent2 4 2 3 4 4" xfId="21428"/>
    <cellStyle name="40 % - Akzent2 4 2 3 4 5" xfId="21429"/>
    <cellStyle name="40 % - Akzent2 4 2 3 5" xfId="21430"/>
    <cellStyle name="40 % - Akzent2 4 2 3 5 2" xfId="21431"/>
    <cellStyle name="40 % - Akzent2 4 2 3 5 3" xfId="21432"/>
    <cellStyle name="40 % - Akzent2 4 2 3 5 4" xfId="21433"/>
    <cellStyle name="40 % - Akzent2 4 2 3 5 5" xfId="21434"/>
    <cellStyle name="40 % - Akzent2 4 2 3 6" xfId="21435"/>
    <cellStyle name="40 % - Akzent2 4 2 3 7" xfId="21436"/>
    <cellStyle name="40 % - Akzent2 4 2 3 8" xfId="21437"/>
    <cellStyle name="40 % - Akzent2 4 2 3 9" xfId="21438"/>
    <cellStyle name="40 % - Akzent2 4 2 4" xfId="21439"/>
    <cellStyle name="40 % - Akzent2 4 2 4 2" xfId="21440"/>
    <cellStyle name="40 % - Akzent2 4 2 4 2 2" xfId="21441"/>
    <cellStyle name="40 % - Akzent2 4 2 4 2 2 2" xfId="21442"/>
    <cellStyle name="40 % - Akzent2 4 2 4 2 2 2 2" xfId="21443"/>
    <cellStyle name="40 % - Akzent2 4 2 4 2 2 2 3" xfId="21444"/>
    <cellStyle name="40 % - Akzent2 4 2 4 2 2 2 4" xfId="21445"/>
    <cellStyle name="40 % - Akzent2 4 2 4 2 2 2 5" xfId="21446"/>
    <cellStyle name="40 % - Akzent2 4 2 4 2 2 3" xfId="21447"/>
    <cellStyle name="40 % - Akzent2 4 2 4 2 2 4" xfId="21448"/>
    <cellStyle name="40 % - Akzent2 4 2 4 2 2 5" xfId="21449"/>
    <cellStyle name="40 % - Akzent2 4 2 4 2 2 6" xfId="21450"/>
    <cellStyle name="40 % - Akzent2 4 2 4 2 3" xfId="21451"/>
    <cellStyle name="40 % - Akzent2 4 2 4 2 3 2" xfId="21452"/>
    <cellStyle name="40 % - Akzent2 4 2 4 2 3 3" xfId="21453"/>
    <cellStyle name="40 % - Akzent2 4 2 4 2 3 4" xfId="21454"/>
    <cellStyle name="40 % - Akzent2 4 2 4 2 3 5" xfId="21455"/>
    <cellStyle name="40 % - Akzent2 4 2 4 2 4" xfId="21456"/>
    <cellStyle name="40 % - Akzent2 4 2 4 2 4 2" xfId="21457"/>
    <cellStyle name="40 % - Akzent2 4 2 4 2 4 3" xfId="21458"/>
    <cellStyle name="40 % - Akzent2 4 2 4 2 4 4" xfId="21459"/>
    <cellStyle name="40 % - Akzent2 4 2 4 2 4 5" xfId="21460"/>
    <cellStyle name="40 % - Akzent2 4 2 4 2 5" xfId="21461"/>
    <cellStyle name="40 % - Akzent2 4 2 4 2 6" xfId="21462"/>
    <cellStyle name="40 % - Akzent2 4 2 4 2 7" xfId="21463"/>
    <cellStyle name="40 % - Akzent2 4 2 4 2 8" xfId="21464"/>
    <cellStyle name="40 % - Akzent2 4 2 4 3" xfId="21465"/>
    <cellStyle name="40 % - Akzent2 4 2 4 3 2" xfId="21466"/>
    <cellStyle name="40 % - Akzent2 4 2 4 3 2 2" xfId="21467"/>
    <cellStyle name="40 % - Akzent2 4 2 4 3 2 3" xfId="21468"/>
    <cellStyle name="40 % - Akzent2 4 2 4 3 2 4" xfId="21469"/>
    <cellStyle name="40 % - Akzent2 4 2 4 3 2 5" xfId="21470"/>
    <cellStyle name="40 % - Akzent2 4 2 4 3 3" xfId="21471"/>
    <cellStyle name="40 % - Akzent2 4 2 4 3 4" xfId="21472"/>
    <cellStyle name="40 % - Akzent2 4 2 4 3 5" xfId="21473"/>
    <cellStyle name="40 % - Akzent2 4 2 4 3 6" xfId="21474"/>
    <cellStyle name="40 % - Akzent2 4 2 4 4" xfId="21475"/>
    <cellStyle name="40 % - Akzent2 4 2 4 4 2" xfId="21476"/>
    <cellStyle name="40 % - Akzent2 4 2 4 4 3" xfId="21477"/>
    <cellStyle name="40 % - Akzent2 4 2 4 4 4" xfId="21478"/>
    <cellStyle name="40 % - Akzent2 4 2 4 4 5" xfId="21479"/>
    <cellStyle name="40 % - Akzent2 4 2 4 5" xfId="21480"/>
    <cellStyle name="40 % - Akzent2 4 2 4 5 2" xfId="21481"/>
    <cellStyle name="40 % - Akzent2 4 2 4 5 3" xfId="21482"/>
    <cellStyle name="40 % - Akzent2 4 2 4 5 4" xfId="21483"/>
    <cellStyle name="40 % - Akzent2 4 2 4 5 5" xfId="21484"/>
    <cellStyle name="40 % - Akzent2 4 2 4 6" xfId="21485"/>
    <cellStyle name="40 % - Akzent2 4 2 4 7" xfId="21486"/>
    <cellStyle name="40 % - Akzent2 4 2 4 8" xfId="21487"/>
    <cellStyle name="40 % - Akzent2 4 2 4 9" xfId="21488"/>
    <cellStyle name="40 % - Akzent2 4 3" xfId="21489"/>
    <cellStyle name="40 % - Akzent2 4 3 2" xfId="21490"/>
    <cellStyle name="40 % - Akzent2 4 3 2 2" xfId="21491"/>
    <cellStyle name="40 % - Akzent2 4 3 2 2 2" xfId="21492"/>
    <cellStyle name="40 % - Akzent2 4 3 2 2 2 2" xfId="21493"/>
    <cellStyle name="40 % - Akzent2 4 3 2 2 2 2 2" xfId="21494"/>
    <cellStyle name="40 % - Akzent2 4 3 2 2 2 2 2 2" xfId="21495"/>
    <cellStyle name="40 % - Akzent2 4 3 2 2 2 2 2 3" xfId="21496"/>
    <cellStyle name="40 % - Akzent2 4 3 2 2 2 2 2 4" xfId="21497"/>
    <cellStyle name="40 % - Akzent2 4 3 2 2 2 2 2 5" xfId="21498"/>
    <cellStyle name="40 % - Akzent2 4 3 2 2 2 2 3" xfId="21499"/>
    <cellStyle name="40 % - Akzent2 4 3 2 2 2 2 4" xfId="21500"/>
    <cellStyle name="40 % - Akzent2 4 3 2 2 2 2 5" xfId="21501"/>
    <cellStyle name="40 % - Akzent2 4 3 2 2 2 2 6" xfId="21502"/>
    <cellStyle name="40 % - Akzent2 4 3 2 2 2 3" xfId="21503"/>
    <cellStyle name="40 % - Akzent2 4 3 2 2 2 3 2" xfId="21504"/>
    <cellStyle name="40 % - Akzent2 4 3 2 2 2 3 3" xfId="21505"/>
    <cellStyle name="40 % - Akzent2 4 3 2 2 2 3 4" xfId="21506"/>
    <cellStyle name="40 % - Akzent2 4 3 2 2 2 3 5" xfId="21507"/>
    <cellStyle name="40 % - Akzent2 4 3 2 2 2 4" xfId="21508"/>
    <cellStyle name="40 % - Akzent2 4 3 2 2 2 4 2" xfId="21509"/>
    <cellStyle name="40 % - Akzent2 4 3 2 2 2 4 3" xfId="21510"/>
    <cellStyle name="40 % - Akzent2 4 3 2 2 2 4 4" xfId="21511"/>
    <cellStyle name="40 % - Akzent2 4 3 2 2 2 4 5" xfId="21512"/>
    <cellStyle name="40 % - Akzent2 4 3 2 2 2 5" xfId="21513"/>
    <cellStyle name="40 % - Akzent2 4 3 2 2 2 6" xfId="21514"/>
    <cellStyle name="40 % - Akzent2 4 3 2 2 2 7" xfId="21515"/>
    <cellStyle name="40 % - Akzent2 4 3 2 2 2 8" xfId="21516"/>
    <cellStyle name="40 % - Akzent2 4 3 2 2 3" xfId="21517"/>
    <cellStyle name="40 % - Akzent2 4 3 2 2 3 2" xfId="21518"/>
    <cellStyle name="40 % - Akzent2 4 3 2 2 3 2 2" xfId="21519"/>
    <cellStyle name="40 % - Akzent2 4 3 2 2 3 2 3" xfId="21520"/>
    <cellStyle name="40 % - Akzent2 4 3 2 2 3 2 4" xfId="21521"/>
    <cellStyle name="40 % - Akzent2 4 3 2 2 3 2 5" xfId="21522"/>
    <cellStyle name="40 % - Akzent2 4 3 2 2 3 3" xfId="21523"/>
    <cellStyle name="40 % - Akzent2 4 3 2 2 3 4" xfId="21524"/>
    <cellStyle name="40 % - Akzent2 4 3 2 2 3 5" xfId="21525"/>
    <cellStyle name="40 % - Akzent2 4 3 2 2 3 6" xfId="21526"/>
    <cellStyle name="40 % - Akzent2 4 3 2 2 4" xfId="21527"/>
    <cellStyle name="40 % - Akzent2 4 3 2 2 4 2" xfId="21528"/>
    <cellStyle name="40 % - Akzent2 4 3 2 2 4 3" xfId="21529"/>
    <cellStyle name="40 % - Akzent2 4 3 2 2 4 4" xfId="21530"/>
    <cellStyle name="40 % - Akzent2 4 3 2 2 4 5" xfId="21531"/>
    <cellStyle name="40 % - Akzent2 4 3 2 2 5" xfId="21532"/>
    <cellStyle name="40 % - Akzent2 4 3 2 2 5 2" xfId="21533"/>
    <cellStyle name="40 % - Akzent2 4 3 2 2 5 3" xfId="21534"/>
    <cellStyle name="40 % - Akzent2 4 3 2 2 5 4" xfId="21535"/>
    <cellStyle name="40 % - Akzent2 4 3 2 2 5 5" xfId="21536"/>
    <cellStyle name="40 % - Akzent2 4 3 2 2 6" xfId="21537"/>
    <cellStyle name="40 % - Akzent2 4 3 2 2 7" xfId="21538"/>
    <cellStyle name="40 % - Akzent2 4 3 2 2 8" xfId="21539"/>
    <cellStyle name="40 % - Akzent2 4 3 2 2 9" xfId="21540"/>
    <cellStyle name="40 % - Akzent2 4 3 3" xfId="21541"/>
    <cellStyle name="40 % - Akzent2 4 3 3 2" xfId="21542"/>
    <cellStyle name="40 % - Akzent2 4 3 3 2 2" xfId="21543"/>
    <cellStyle name="40 % - Akzent2 4 3 3 2 2 2" xfId="21544"/>
    <cellStyle name="40 % - Akzent2 4 3 3 2 2 2 2" xfId="21545"/>
    <cellStyle name="40 % - Akzent2 4 3 3 2 2 2 3" xfId="21546"/>
    <cellStyle name="40 % - Akzent2 4 3 3 2 2 2 4" xfId="21547"/>
    <cellStyle name="40 % - Akzent2 4 3 3 2 2 2 5" xfId="21548"/>
    <cellStyle name="40 % - Akzent2 4 3 3 2 2 3" xfId="21549"/>
    <cellStyle name="40 % - Akzent2 4 3 3 2 2 4" xfId="21550"/>
    <cellStyle name="40 % - Akzent2 4 3 3 2 2 5" xfId="21551"/>
    <cellStyle name="40 % - Akzent2 4 3 3 2 2 6" xfId="21552"/>
    <cellStyle name="40 % - Akzent2 4 3 3 2 3" xfId="21553"/>
    <cellStyle name="40 % - Akzent2 4 3 3 2 3 2" xfId="21554"/>
    <cellStyle name="40 % - Akzent2 4 3 3 2 3 3" xfId="21555"/>
    <cellStyle name="40 % - Akzent2 4 3 3 2 3 4" xfId="21556"/>
    <cellStyle name="40 % - Akzent2 4 3 3 2 3 5" xfId="21557"/>
    <cellStyle name="40 % - Akzent2 4 3 3 2 4" xfId="21558"/>
    <cellStyle name="40 % - Akzent2 4 3 3 2 4 2" xfId="21559"/>
    <cellStyle name="40 % - Akzent2 4 3 3 2 4 3" xfId="21560"/>
    <cellStyle name="40 % - Akzent2 4 3 3 2 4 4" xfId="21561"/>
    <cellStyle name="40 % - Akzent2 4 3 3 2 4 5" xfId="21562"/>
    <cellStyle name="40 % - Akzent2 4 3 3 2 5" xfId="21563"/>
    <cellStyle name="40 % - Akzent2 4 3 3 2 6" xfId="21564"/>
    <cellStyle name="40 % - Akzent2 4 3 3 2 7" xfId="21565"/>
    <cellStyle name="40 % - Akzent2 4 3 3 2 8" xfId="21566"/>
    <cellStyle name="40 % - Akzent2 4 3 3 3" xfId="21567"/>
    <cellStyle name="40 % - Akzent2 4 3 3 3 2" xfId="21568"/>
    <cellStyle name="40 % - Akzent2 4 3 3 3 2 2" xfId="21569"/>
    <cellStyle name="40 % - Akzent2 4 3 3 3 2 3" xfId="21570"/>
    <cellStyle name="40 % - Akzent2 4 3 3 3 2 4" xfId="21571"/>
    <cellStyle name="40 % - Akzent2 4 3 3 3 2 5" xfId="21572"/>
    <cellStyle name="40 % - Akzent2 4 3 3 3 3" xfId="21573"/>
    <cellStyle name="40 % - Akzent2 4 3 3 3 4" xfId="21574"/>
    <cellStyle name="40 % - Akzent2 4 3 3 3 5" xfId="21575"/>
    <cellStyle name="40 % - Akzent2 4 3 3 3 6" xfId="21576"/>
    <cellStyle name="40 % - Akzent2 4 3 3 4" xfId="21577"/>
    <cellStyle name="40 % - Akzent2 4 3 3 4 2" xfId="21578"/>
    <cellStyle name="40 % - Akzent2 4 3 3 4 3" xfId="21579"/>
    <cellStyle name="40 % - Akzent2 4 3 3 4 4" xfId="21580"/>
    <cellStyle name="40 % - Akzent2 4 3 3 4 5" xfId="21581"/>
    <cellStyle name="40 % - Akzent2 4 3 3 5" xfId="21582"/>
    <cellStyle name="40 % - Akzent2 4 3 3 5 2" xfId="21583"/>
    <cellStyle name="40 % - Akzent2 4 3 3 5 3" xfId="21584"/>
    <cellStyle name="40 % - Akzent2 4 3 3 5 4" xfId="21585"/>
    <cellStyle name="40 % - Akzent2 4 3 3 5 5" xfId="21586"/>
    <cellStyle name="40 % - Akzent2 4 3 3 6" xfId="21587"/>
    <cellStyle name="40 % - Akzent2 4 3 3 7" xfId="21588"/>
    <cellStyle name="40 % - Akzent2 4 3 3 8" xfId="21589"/>
    <cellStyle name="40 % - Akzent2 4 3 3 9" xfId="21590"/>
    <cellStyle name="40 % - Akzent2 4 4" xfId="21591"/>
    <cellStyle name="40 % - Akzent2 4 4 2" xfId="21592"/>
    <cellStyle name="40 % - Akzent2 4 4 2 2" xfId="21593"/>
    <cellStyle name="40 % - Akzent2 4 4 2 2 2" xfId="21594"/>
    <cellStyle name="40 % - Akzent2 4 4 2 2 2 2" xfId="21595"/>
    <cellStyle name="40 % - Akzent2 4 4 2 2 2 2 2" xfId="21596"/>
    <cellStyle name="40 % - Akzent2 4 4 2 2 2 2 3" xfId="21597"/>
    <cellStyle name="40 % - Akzent2 4 4 2 2 2 2 4" xfId="21598"/>
    <cellStyle name="40 % - Akzent2 4 4 2 2 2 2 5" xfId="21599"/>
    <cellStyle name="40 % - Akzent2 4 4 2 2 2 3" xfId="21600"/>
    <cellStyle name="40 % - Akzent2 4 4 2 2 2 4" xfId="21601"/>
    <cellStyle name="40 % - Akzent2 4 4 2 2 2 5" xfId="21602"/>
    <cellStyle name="40 % - Akzent2 4 4 2 2 2 6" xfId="21603"/>
    <cellStyle name="40 % - Akzent2 4 4 2 2 3" xfId="21604"/>
    <cellStyle name="40 % - Akzent2 4 4 2 2 3 2" xfId="21605"/>
    <cellStyle name="40 % - Akzent2 4 4 2 2 3 3" xfId="21606"/>
    <cellStyle name="40 % - Akzent2 4 4 2 2 3 4" xfId="21607"/>
    <cellStyle name="40 % - Akzent2 4 4 2 2 3 5" xfId="21608"/>
    <cellStyle name="40 % - Akzent2 4 4 2 2 4" xfId="21609"/>
    <cellStyle name="40 % - Akzent2 4 4 2 2 4 2" xfId="21610"/>
    <cellStyle name="40 % - Akzent2 4 4 2 2 4 3" xfId="21611"/>
    <cellStyle name="40 % - Akzent2 4 4 2 2 4 4" xfId="21612"/>
    <cellStyle name="40 % - Akzent2 4 4 2 2 4 5" xfId="21613"/>
    <cellStyle name="40 % - Akzent2 4 4 2 2 5" xfId="21614"/>
    <cellStyle name="40 % - Akzent2 4 4 2 2 6" xfId="21615"/>
    <cellStyle name="40 % - Akzent2 4 4 2 2 7" xfId="21616"/>
    <cellStyle name="40 % - Akzent2 4 4 2 2 8" xfId="21617"/>
    <cellStyle name="40 % - Akzent2 4 4 2 3" xfId="21618"/>
    <cellStyle name="40 % - Akzent2 4 4 2 3 2" xfId="21619"/>
    <cellStyle name="40 % - Akzent2 4 4 2 3 2 2" xfId="21620"/>
    <cellStyle name="40 % - Akzent2 4 4 2 3 2 3" xfId="21621"/>
    <cellStyle name="40 % - Akzent2 4 4 2 3 2 4" xfId="21622"/>
    <cellStyle name="40 % - Akzent2 4 4 2 3 2 5" xfId="21623"/>
    <cellStyle name="40 % - Akzent2 4 4 2 3 3" xfId="21624"/>
    <cellStyle name="40 % - Akzent2 4 4 2 3 4" xfId="21625"/>
    <cellStyle name="40 % - Akzent2 4 4 2 3 5" xfId="21626"/>
    <cellStyle name="40 % - Akzent2 4 4 2 3 6" xfId="21627"/>
    <cellStyle name="40 % - Akzent2 4 4 2 4" xfId="21628"/>
    <cellStyle name="40 % - Akzent2 4 4 2 4 2" xfId="21629"/>
    <cellStyle name="40 % - Akzent2 4 4 2 4 3" xfId="21630"/>
    <cellStyle name="40 % - Akzent2 4 4 2 4 4" xfId="21631"/>
    <cellStyle name="40 % - Akzent2 4 4 2 4 5" xfId="21632"/>
    <cellStyle name="40 % - Akzent2 4 4 2 5" xfId="21633"/>
    <cellStyle name="40 % - Akzent2 4 4 2 5 2" xfId="21634"/>
    <cellStyle name="40 % - Akzent2 4 4 2 5 3" xfId="21635"/>
    <cellStyle name="40 % - Akzent2 4 4 2 5 4" xfId="21636"/>
    <cellStyle name="40 % - Akzent2 4 4 2 5 5" xfId="21637"/>
    <cellStyle name="40 % - Akzent2 4 4 2 6" xfId="21638"/>
    <cellStyle name="40 % - Akzent2 4 4 2 7" xfId="21639"/>
    <cellStyle name="40 % - Akzent2 4 4 2 8" xfId="21640"/>
    <cellStyle name="40 % - Akzent2 4 4 2 9" xfId="21641"/>
    <cellStyle name="40 % - Akzent2 4 5" xfId="21642"/>
    <cellStyle name="40 % - Akzent2 4 6" xfId="21643"/>
    <cellStyle name="40 % - Akzent2 4 6 2" xfId="21644"/>
    <cellStyle name="40 % - Akzent2 4 6 2 2" xfId="21645"/>
    <cellStyle name="40 % - Akzent2 4 6 2 2 2" xfId="21646"/>
    <cellStyle name="40 % - Akzent2 4 6 2 2 2 2" xfId="21647"/>
    <cellStyle name="40 % - Akzent2 4 6 2 2 2 3" xfId="21648"/>
    <cellStyle name="40 % - Akzent2 4 6 2 2 2 4" xfId="21649"/>
    <cellStyle name="40 % - Akzent2 4 6 2 2 2 5" xfId="21650"/>
    <cellStyle name="40 % - Akzent2 4 6 2 2 3" xfId="21651"/>
    <cellStyle name="40 % - Akzent2 4 6 2 2 4" xfId="21652"/>
    <cellStyle name="40 % - Akzent2 4 6 2 2 5" xfId="21653"/>
    <cellStyle name="40 % - Akzent2 4 6 2 2 6" xfId="21654"/>
    <cellStyle name="40 % - Akzent2 4 6 2 3" xfId="21655"/>
    <cellStyle name="40 % - Akzent2 4 6 2 3 2" xfId="21656"/>
    <cellStyle name="40 % - Akzent2 4 6 2 3 3" xfId="21657"/>
    <cellStyle name="40 % - Akzent2 4 6 2 3 4" xfId="21658"/>
    <cellStyle name="40 % - Akzent2 4 6 2 3 5" xfId="21659"/>
    <cellStyle name="40 % - Akzent2 4 6 2 4" xfId="21660"/>
    <cellStyle name="40 % - Akzent2 4 6 2 4 2" xfId="21661"/>
    <cellStyle name="40 % - Akzent2 4 6 2 4 3" xfId="21662"/>
    <cellStyle name="40 % - Akzent2 4 6 2 4 4" xfId="21663"/>
    <cellStyle name="40 % - Akzent2 4 6 2 4 5" xfId="21664"/>
    <cellStyle name="40 % - Akzent2 4 6 2 5" xfId="21665"/>
    <cellStyle name="40 % - Akzent2 4 6 2 6" xfId="21666"/>
    <cellStyle name="40 % - Akzent2 4 6 2 7" xfId="21667"/>
    <cellStyle name="40 % - Akzent2 4 6 2 8" xfId="21668"/>
    <cellStyle name="40 % - Akzent2 4 6 3" xfId="21669"/>
    <cellStyle name="40 % - Akzent2 4 6 3 2" xfId="21670"/>
    <cellStyle name="40 % - Akzent2 4 6 3 2 2" xfId="21671"/>
    <cellStyle name="40 % - Akzent2 4 6 3 2 3" xfId="21672"/>
    <cellStyle name="40 % - Akzent2 4 6 3 2 4" xfId="21673"/>
    <cellStyle name="40 % - Akzent2 4 6 3 2 5" xfId="21674"/>
    <cellStyle name="40 % - Akzent2 4 6 3 3" xfId="21675"/>
    <cellStyle name="40 % - Akzent2 4 6 3 4" xfId="21676"/>
    <cellStyle name="40 % - Akzent2 4 6 3 5" xfId="21677"/>
    <cellStyle name="40 % - Akzent2 4 6 3 6" xfId="21678"/>
    <cellStyle name="40 % - Akzent2 4 6 4" xfId="21679"/>
    <cellStyle name="40 % - Akzent2 4 6 4 2" xfId="21680"/>
    <cellStyle name="40 % - Akzent2 4 6 4 3" xfId="21681"/>
    <cellStyle name="40 % - Akzent2 4 6 4 4" xfId="21682"/>
    <cellStyle name="40 % - Akzent2 4 6 4 5" xfId="21683"/>
    <cellStyle name="40 % - Akzent2 4 6 5" xfId="21684"/>
    <cellStyle name="40 % - Akzent2 4 6 5 2" xfId="21685"/>
    <cellStyle name="40 % - Akzent2 4 6 5 3" xfId="21686"/>
    <cellStyle name="40 % - Akzent2 4 6 5 4" xfId="21687"/>
    <cellStyle name="40 % - Akzent2 4 6 5 5" xfId="21688"/>
    <cellStyle name="40 % - Akzent2 4 6 6" xfId="21689"/>
    <cellStyle name="40 % - Akzent2 4 6 7" xfId="21690"/>
    <cellStyle name="40 % - Akzent2 4 6 8" xfId="21691"/>
    <cellStyle name="40 % - Akzent2 4 6 9" xfId="21692"/>
    <cellStyle name="40 % - Akzent2 5" xfId="21693"/>
    <cellStyle name="40 % - Akzent2 5 2" xfId="21694"/>
    <cellStyle name="40 % - Akzent2 5 2 2" xfId="21695"/>
    <cellStyle name="40 % - Akzent2 5 2 2 2" xfId="21696"/>
    <cellStyle name="40 % - Akzent2 5 2 2 2 2" xfId="21697"/>
    <cellStyle name="40 % - Akzent2 5 2 2 2 2 2" xfId="21698"/>
    <cellStyle name="40 % - Akzent2 5 2 2 2 2 2 2" xfId="21699"/>
    <cellStyle name="40 % - Akzent2 5 2 2 2 2 2 2 2" xfId="21700"/>
    <cellStyle name="40 % - Akzent2 5 2 2 2 2 2 2 3" xfId="21701"/>
    <cellStyle name="40 % - Akzent2 5 2 2 2 2 2 2 4" xfId="21702"/>
    <cellStyle name="40 % - Akzent2 5 2 2 2 2 2 2 5" xfId="21703"/>
    <cellStyle name="40 % - Akzent2 5 2 2 2 2 2 3" xfId="21704"/>
    <cellStyle name="40 % - Akzent2 5 2 2 2 2 2 4" xfId="21705"/>
    <cellStyle name="40 % - Akzent2 5 2 2 2 2 2 5" xfId="21706"/>
    <cellStyle name="40 % - Akzent2 5 2 2 2 2 2 6" xfId="21707"/>
    <cellStyle name="40 % - Akzent2 5 2 2 2 2 3" xfId="21708"/>
    <cellStyle name="40 % - Akzent2 5 2 2 2 2 3 2" xfId="21709"/>
    <cellStyle name="40 % - Akzent2 5 2 2 2 2 3 3" xfId="21710"/>
    <cellStyle name="40 % - Akzent2 5 2 2 2 2 3 4" xfId="21711"/>
    <cellStyle name="40 % - Akzent2 5 2 2 2 2 3 5" xfId="21712"/>
    <cellStyle name="40 % - Akzent2 5 2 2 2 2 4" xfId="21713"/>
    <cellStyle name="40 % - Akzent2 5 2 2 2 2 4 2" xfId="21714"/>
    <cellStyle name="40 % - Akzent2 5 2 2 2 2 4 3" xfId="21715"/>
    <cellStyle name="40 % - Akzent2 5 2 2 2 2 4 4" xfId="21716"/>
    <cellStyle name="40 % - Akzent2 5 2 2 2 2 4 5" xfId="21717"/>
    <cellStyle name="40 % - Akzent2 5 2 2 2 2 5" xfId="21718"/>
    <cellStyle name="40 % - Akzent2 5 2 2 2 2 6" xfId="21719"/>
    <cellStyle name="40 % - Akzent2 5 2 2 2 2 7" xfId="21720"/>
    <cellStyle name="40 % - Akzent2 5 2 2 2 2 8" xfId="21721"/>
    <cellStyle name="40 % - Akzent2 5 2 2 2 3" xfId="21722"/>
    <cellStyle name="40 % - Akzent2 5 2 2 2 3 2" xfId="21723"/>
    <cellStyle name="40 % - Akzent2 5 2 2 2 3 2 2" xfId="21724"/>
    <cellStyle name="40 % - Akzent2 5 2 2 2 3 2 3" xfId="21725"/>
    <cellStyle name="40 % - Akzent2 5 2 2 2 3 2 4" xfId="21726"/>
    <cellStyle name="40 % - Akzent2 5 2 2 2 3 2 5" xfId="21727"/>
    <cellStyle name="40 % - Akzent2 5 2 2 2 3 3" xfId="21728"/>
    <cellStyle name="40 % - Akzent2 5 2 2 2 3 4" xfId="21729"/>
    <cellStyle name="40 % - Akzent2 5 2 2 2 3 5" xfId="21730"/>
    <cellStyle name="40 % - Akzent2 5 2 2 2 3 6" xfId="21731"/>
    <cellStyle name="40 % - Akzent2 5 2 2 2 4" xfId="21732"/>
    <cellStyle name="40 % - Akzent2 5 2 2 2 4 2" xfId="21733"/>
    <cellStyle name="40 % - Akzent2 5 2 2 2 4 3" xfId="21734"/>
    <cellStyle name="40 % - Akzent2 5 2 2 2 4 4" xfId="21735"/>
    <cellStyle name="40 % - Akzent2 5 2 2 2 4 5" xfId="21736"/>
    <cellStyle name="40 % - Akzent2 5 2 2 2 5" xfId="21737"/>
    <cellStyle name="40 % - Akzent2 5 2 2 2 5 2" xfId="21738"/>
    <cellStyle name="40 % - Akzent2 5 2 2 2 5 3" xfId="21739"/>
    <cellStyle name="40 % - Akzent2 5 2 2 2 5 4" xfId="21740"/>
    <cellStyle name="40 % - Akzent2 5 2 2 2 5 5" xfId="21741"/>
    <cellStyle name="40 % - Akzent2 5 2 2 2 6" xfId="21742"/>
    <cellStyle name="40 % - Akzent2 5 2 2 2 7" xfId="21743"/>
    <cellStyle name="40 % - Akzent2 5 2 2 2 8" xfId="21744"/>
    <cellStyle name="40 % - Akzent2 5 2 2 2 9" xfId="21745"/>
    <cellStyle name="40 % - Akzent2 5 2 3" xfId="21746"/>
    <cellStyle name="40 % - Akzent2 5 2 3 2" xfId="21747"/>
    <cellStyle name="40 % - Akzent2 5 2 3 2 2" xfId="21748"/>
    <cellStyle name="40 % - Akzent2 5 2 3 2 2 2" xfId="21749"/>
    <cellStyle name="40 % - Akzent2 5 2 3 2 2 2 2" xfId="21750"/>
    <cellStyle name="40 % - Akzent2 5 2 3 2 2 2 3" xfId="21751"/>
    <cellStyle name="40 % - Akzent2 5 2 3 2 2 2 4" xfId="21752"/>
    <cellStyle name="40 % - Akzent2 5 2 3 2 2 2 5" xfId="21753"/>
    <cellStyle name="40 % - Akzent2 5 2 3 2 2 3" xfId="21754"/>
    <cellStyle name="40 % - Akzent2 5 2 3 2 2 4" xfId="21755"/>
    <cellStyle name="40 % - Akzent2 5 2 3 2 2 5" xfId="21756"/>
    <cellStyle name="40 % - Akzent2 5 2 3 2 2 6" xfId="21757"/>
    <cellStyle name="40 % - Akzent2 5 2 3 2 3" xfId="21758"/>
    <cellStyle name="40 % - Akzent2 5 2 3 2 3 2" xfId="21759"/>
    <cellStyle name="40 % - Akzent2 5 2 3 2 3 3" xfId="21760"/>
    <cellStyle name="40 % - Akzent2 5 2 3 2 3 4" xfId="21761"/>
    <cellStyle name="40 % - Akzent2 5 2 3 2 3 5" xfId="21762"/>
    <cellStyle name="40 % - Akzent2 5 2 3 2 4" xfId="21763"/>
    <cellStyle name="40 % - Akzent2 5 2 3 2 4 2" xfId="21764"/>
    <cellStyle name="40 % - Akzent2 5 2 3 2 4 3" xfId="21765"/>
    <cellStyle name="40 % - Akzent2 5 2 3 2 4 4" xfId="21766"/>
    <cellStyle name="40 % - Akzent2 5 2 3 2 4 5" xfId="21767"/>
    <cellStyle name="40 % - Akzent2 5 2 3 2 5" xfId="21768"/>
    <cellStyle name="40 % - Akzent2 5 2 3 2 6" xfId="21769"/>
    <cellStyle name="40 % - Akzent2 5 2 3 2 7" xfId="21770"/>
    <cellStyle name="40 % - Akzent2 5 2 3 2 8" xfId="21771"/>
    <cellStyle name="40 % - Akzent2 5 2 3 3" xfId="21772"/>
    <cellStyle name="40 % - Akzent2 5 2 3 3 2" xfId="21773"/>
    <cellStyle name="40 % - Akzent2 5 2 3 3 2 2" xfId="21774"/>
    <cellStyle name="40 % - Akzent2 5 2 3 3 2 3" xfId="21775"/>
    <cellStyle name="40 % - Akzent2 5 2 3 3 2 4" xfId="21776"/>
    <cellStyle name="40 % - Akzent2 5 2 3 3 2 5" xfId="21777"/>
    <cellStyle name="40 % - Akzent2 5 2 3 3 3" xfId="21778"/>
    <cellStyle name="40 % - Akzent2 5 2 3 3 4" xfId="21779"/>
    <cellStyle name="40 % - Akzent2 5 2 3 3 5" xfId="21780"/>
    <cellStyle name="40 % - Akzent2 5 2 3 3 6" xfId="21781"/>
    <cellStyle name="40 % - Akzent2 5 2 3 4" xfId="21782"/>
    <cellStyle name="40 % - Akzent2 5 2 3 4 2" xfId="21783"/>
    <cellStyle name="40 % - Akzent2 5 2 3 4 3" xfId="21784"/>
    <cellStyle name="40 % - Akzent2 5 2 3 4 4" xfId="21785"/>
    <cellStyle name="40 % - Akzent2 5 2 3 4 5" xfId="21786"/>
    <cellStyle name="40 % - Akzent2 5 2 3 5" xfId="21787"/>
    <cellStyle name="40 % - Akzent2 5 2 3 5 2" xfId="21788"/>
    <cellStyle name="40 % - Akzent2 5 2 3 5 3" xfId="21789"/>
    <cellStyle name="40 % - Akzent2 5 2 3 5 4" xfId="21790"/>
    <cellStyle name="40 % - Akzent2 5 2 3 5 5" xfId="21791"/>
    <cellStyle name="40 % - Akzent2 5 2 3 6" xfId="21792"/>
    <cellStyle name="40 % - Akzent2 5 2 3 7" xfId="21793"/>
    <cellStyle name="40 % - Akzent2 5 2 3 8" xfId="21794"/>
    <cellStyle name="40 % - Akzent2 5 2 3 9" xfId="21795"/>
    <cellStyle name="40 % - Akzent2 5 3" xfId="21796"/>
    <cellStyle name="40 % - Akzent2 5 3 2" xfId="21797"/>
    <cellStyle name="40 % - Akzent2 5 3 3" xfId="21798"/>
    <cellStyle name="40 % - Akzent2 5 3 3 2" xfId="21799"/>
    <cellStyle name="40 % - Akzent2 5 3 3 2 2" xfId="21800"/>
    <cellStyle name="40 % - Akzent2 5 3 3 2 2 2" xfId="21801"/>
    <cellStyle name="40 % - Akzent2 5 3 3 2 2 2 2" xfId="21802"/>
    <cellStyle name="40 % - Akzent2 5 3 3 2 2 2 3" xfId="21803"/>
    <cellStyle name="40 % - Akzent2 5 3 3 2 2 2 4" xfId="21804"/>
    <cellStyle name="40 % - Akzent2 5 3 3 2 2 2 5" xfId="21805"/>
    <cellStyle name="40 % - Akzent2 5 3 3 2 2 3" xfId="21806"/>
    <cellStyle name="40 % - Akzent2 5 3 3 2 2 4" xfId="21807"/>
    <cellStyle name="40 % - Akzent2 5 3 3 2 2 5" xfId="21808"/>
    <cellStyle name="40 % - Akzent2 5 3 3 2 2 6" xfId="21809"/>
    <cellStyle name="40 % - Akzent2 5 3 3 2 3" xfId="21810"/>
    <cellStyle name="40 % - Akzent2 5 3 3 2 3 2" xfId="21811"/>
    <cellStyle name="40 % - Akzent2 5 3 3 2 3 3" xfId="21812"/>
    <cellStyle name="40 % - Akzent2 5 3 3 2 3 4" xfId="21813"/>
    <cellStyle name="40 % - Akzent2 5 3 3 2 3 5" xfId="21814"/>
    <cellStyle name="40 % - Akzent2 5 3 3 2 4" xfId="21815"/>
    <cellStyle name="40 % - Akzent2 5 3 3 2 4 2" xfId="21816"/>
    <cellStyle name="40 % - Akzent2 5 3 3 2 4 3" xfId="21817"/>
    <cellStyle name="40 % - Akzent2 5 3 3 2 4 4" xfId="21818"/>
    <cellStyle name="40 % - Akzent2 5 3 3 2 4 5" xfId="21819"/>
    <cellStyle name="40 % - Akzent2 5 3 3 2 5" xfId="21820"/>
    <cellStyle name="40 % - Akzent2 5 3 3 2 6" xfId="21821"/>
    <cellStyle name="40 % - Akzent2 5 3 3 2 7" xfId="21822"/>
    <cellStyle name="40 % - Akzent2 5 3 3 2 8" xfId="21823"/>
    <cellStyle name="40 % - Akzent2 5 3 3 3" xfId="21824"/>
    <cellStyle name="40 % - Akzent2 5 3 3 3 2" xfId="21825"/>
    <cellStyle name="40 % - Akzent2 5 3 3 3 2 2" xfId="21826"/>
    <cellStyle name="40 % - Akzent2 5 3 3 3 2 3" xfId="21827"/>
    <cellStyle name="40 % - Akzent2 5 3 3 3 2 4" xfId="21828"/>
    <cellStyle name="40 % - Akzent2 5 3 3 3 2 5" xfId="21829"/>
    <cellStyle name="40 % - Akzent2 5 3 3 3 3" xfId="21830"/>
    <cellStyle name="40 % - Akzent2 5 3 3 3 4" xfId="21831"/>
    <cellStyle name="40 % - Akzent2 5 3 3 3 5" xfId="21832"/>
    <cellStyle name="40 % - Akzent2 5 3 3 3 6" xfId="21833"/>
    <cellStyle name="40 % - Akzent2 5 3 3 4" xfId="21834"/>
    <cellStyle name="40 % - Akzent2 5 3 3 4 2" xfId="21835"/>
    <cellStyle name="40 % - Akzent2 5 3 3 4 3" xfId="21836"/>
    <cellStyle name="40 % - Akzent2 5 3 3 4 4" xfId="21837"/>
    <cellStyle name="40 % - Akzent2 5 3 3 4 5" xfId="21838"/>
    <cellStyle name="40 % - Akzent2 5 3 3 5" xfId="21839"/>
    <cellStyle name="40 % - Akzent2 5 3 3 5 2" xfId="21840"/>
    <cellStyle name="40 % - Akzent2 5 3 3 5 3" xfId="21841"/>
    <cellStyle name="40 % - Akzent2 5 3 3 5 4" xfId="21842"/>
    <cellStyle name="40 % - Akzent2 5 3 3 5 5" xfId="21843"/>
    <cellStyle name="40 % - Akzent2 5 3 3 6" xfId="21844"/>
    <cellStyle name="40 % - Akzent2 5 3 3 7" xfId="21845"/>
    <cellStyle name="40 % - Akzent2 5 3 3 8" xfId="21846"/>
    <cellStyle name="40 % - Akzent2 5 3 3 9" xfId="21847"/>
    <cellStyle name="40 % - Akzent2 5 4" xfId="21848"/>
    <cellStyle name="40 % - Akzent2 5 5" xfId="21849"/>
    <cellStyle name="40 % - Akzent2 5 6" xfId="21850"/>
    <cellStyle name="40 % - Akzent2 5 6 2" xfId="21851"/>
    <cellStyle name="40 % - Akzent2 5 6 2 2" xfId="21852"/>
    <cellStyle name="40 % - Akzent2 5 6 2 2 2" xfId="21853"/>
    <cellStyle name="40 % - Akzent2 5 6 2 2 2 2" xfId="21854"/>
    <cellStyle name="40 % - Akzent2 5 6 2 2 2 3" xfId="21855"/>
    <cellStyle name="40 % - Akzent2 5 6 2 2 2 4" xfId="21856"/>
    <cellStyle name="40 % - Akzent2 5 6 2 2 2 5" xfId="21857"/>
    <cellStyle name="40 % - Akzent2 5 6 2 2 3" xfId="21858"/>
    <cellStyle name="40 % - Akzent2 5 6 2 2 4" xfId="21859"/>
    <cellStyle name="40 % - Akzent2 5 6 2 2 5" xfId="21860"/>
    <cellStyle name="40 % - Akzent2 5 6 2 2 6" xfId="21861"/>
    <cellStyle name="40 % - Akzent2 5 6 2 3" xfId="21862"/>
    <cellStyle name="40 % - Akzent2 5 6 2 3 2" xfId="21863"/>
    <cellStyle name="40 % - Akzent2 5 6 2 3 3" xfId="21864"/>
    <cellStyle name="40 % - Akzent2 5 6 2 3 4" xfId="21865"/>
    <cellStyle name="40 % - Akzent2 5 6 2 3 5" xfId="21866"/>
    <cellStyle name="40 % - Akzent2 5 6 2 4" xfId="21867"/>
    <cellStyle name="40 % - Akzent2 5 6 2 4 2" xfId="21868"/>
    <cellStyle name="40 % - Akzent2 5 6 2 4 3" xfId="21869"/>
    <cellStyle name="40 % - Akzent2 5 6 2 4 4" xfId="21870"/>
    <cellStyle name="40 % - Akzent2 5 6 2 4 5" xfId="21871"/>
    <cellStyle name="40 % - Akzent2 5 6 2 5" xfId="21872"/>
    <cellStyle name="40 % - Akzent2 5 6 2 6" xfId="21873"/>
    <cellStyle name="40 % - Akzent2 5 6 2 7" xfId="21874"/>
    <cellStyle name="40 % - Akzent2 5 6 2 8" xfId="21875"/>
    <cellStyle name="40 % - Akzent2 5 6 3" xfId="21876"/>
    <cellStyle name="40 % - Akzent2 5 6 3 2" xfId="21877"/>
    <cellStyle name="40 % - Akzent2 5 6 3 2 2" xfId="21878"/>
    <cellStyle name="40 % - Akzent2 5 6 3 2 3" xfId="21879"/>
    <cellStyle name="40 % - Akzent2 5 6 3 2 4" xfId="21880"/>
    <cellStyle name="40 % - Akzent2 5 6 3 2 5" xfId="21881"/>
    <cellStyle name="40 % - Akzent2 5 6 3 3" xfId="21882"/>
    <cellStyle name="40 % - Akzent2 5 6 3 4" xfId="21883"/>
    <cellStyle name="40 % - Akzent2 5 6 3 5" xfId="21884"/>
    <cellStyle name="40 % - Akzent2 5 6 3 6" xfId="21885"/>
    <cellStyle name="40 % - Akzent2 5 6 4" xfId="21886"/>
    <cellStyle name="40 % - Akzent2 5 6 4 2" xfId="21887"/>
    <cellStyle name="40 % - Akzent2 5 6 4 3" xfId="21888"/>
    <cellStyle name="40 % - Akzent2 5 6 4 4" xfId="21889"/>
    <cellStyle name="40 % - Akzent2 5 6 4 5" xfId="21890"/>
    <cellStyle name="40 % - Akzent2 5 6 5" xfId="21891"/>
    <cellStyle name="40 % - Akzent2 5 6 5 2" xfId="21892"/>
    <cellStyle name="40 % - Akzent2 5 6 5 3" xfId="21893"/>
    <cellStyle name="40 % - Akzent2 5 6 5 4" xfId="21894"/>
    <cellStyle name="40 % - Akzent2 5 6 5 5" xfId="21895"/>
    <cellStyle name="40 % - Akzent2 5 6 6" xfId="21896"/>
    <cellStyle name="40 % - Akzent2 5 6 7" xfId="21897"/>
    <cellStyle name="40 % - Akzent2 5 6 8" xfId="21898"/>
    <cellStyle name="40 % - Akzent2 5 6 9" xfId="21899"/>
    <cellStyle name="40 % - Akzent2 6" xfId="21900"/>
    <cellStyle name="40 % - Akzent2 6 2" xfId="21901"/>
    <cellStyle name="40 % - Akzent2 6 2 2" xfId="21902"/>
    <cellStyle name="40 % - Akzent2 6 2 2 2" xfId="21903"/>
    <cellStyle name="40 % - Akzent2 6 2 2 2 2" xfId="21904"/>
    <cellStyle name="40 % - Akzent2 6 2 2 2 2 2" xfId="21905"/>
    <cellStyle name="40 % - Akzent2 6 2 2 2 2 2 2" xfId="21906"/>
    <cellStyle name="40 % - Akzent2 6 2 2 2 2 2 3" xfId="21907"/>
    <cellStyle name="40 % - Akzent2 6 2 2 2 2 2 4" xfId="21908"/>
    <cellStyle name="40 % - Akzent2 6 2 2 2 2 2 5" xfId="21909"/>
    <cellStyle name="40 % - Akzent2 6 2 2 2 2 3" xfId="21910"/>
    <cellStyle name="40 % - Akzent2 6 2 2 2 2 4" xfId="21911"/>
    <cellStyle name="40 % - Akzent2 6 2 2 2 2 5" xfId="21912"/>
    <cellStyle name="40 % - Akzent2 6 2 2 2 2 6" xfId="21913"/>
    <cellStyle name="40 % - Akzent2 6 2 2 2 3" xfId="21914"/>
    <cellStyle name="40 % - Akzent2 6 2 2 2 3 2" xfId="21915"/>
    <cellStyle name="40 % - Akzent2 6 2 2 2 3 3" xfId="21916"/>
    <cellStyle name="40 % - Akzent2 6 2 2 2 3 4" xfId="21917"/>
    <cellStyle name="40 % - Akzent2 6 2 2 2 3 5" xfId="21918"/>
    <cellStyle name="40 % - Akzent2 6 2 2 2 4" xfId="21919"/>
    <cellStyle name="40 % - Akzent2 6 2 2 2 4 2" xfId="21920"/>
    <cellStyle name="40 % - Akzent2 6 2 2 2 4 3" xfId="21921"/>
    <cellStyle name="40 % - Akzent2 6 2 2 2 4 4" xfId="21922"/>
    <cellStyle name="40 % - Akzent2 6 2 2 2 4 5" xfId="21923"/>
    <cellStyle name="40 % - Akzent2 6 2 2 2 5" xfId="21924"/>
    <cellStyle name="40 % - Akzent2 6 2 2 2 6" xfId="21925"/>
    <cellStyle name="40 % - Akzent2 6 2 2 2 7" xfId="21926"/>
    <cellStyle name="40 % - Akzent2 6 2 2 2 8" xfId="21927"/>
    <cellStyle name="40 % - Akzent2 6 2 2 3" xfId="21928"/>
    <cellStyle name="40 % - Akzent2 6 2 2 3 2" xfId="21929"/>
    <cellStyle name="40 % - Akzent2 6 2 2 3 2 2" xfId="21930"/>
    <cellStyle name="40 % - Akzent2 6 2 2 3 2 3" xfId="21931"/>
    <cellStyle name="40 % - Akzent2 6 2 2 3 2 4" xfId="21932"/>
    <cellStyle name="40 % - Akzent2 6 2 2 3 2 5" xfId="21933"/>
    <cellStyle name="40 % - Akzent2 6 2 2 3 3" xfId="21934"/>
    <cellStyle name="40 % - Akzent2 6 2 2 3 4" xfId="21935"/>
    <cellStyle name="40 % - Akzent2 6 2 2 3 5" xfId="21936"/>
    <cellStyle name="40 % - Akzent2 6 2 2 3 6" xfId="21937"/>
    <cellStyle name="40 % - Akzent2 6 2 2 4" xfId="21938"/>
    <cellStyle name="40 % - Akzent2 6 2 2 4 2" xfId="21939"/>
    <cellStyle name="40 % - Akzent2 6 2 2 4 3" xfId="21940"/>
    <cellStyle name="40 % - Akzent2 6 2 2 4 4" xfId="21941"/>
    <cellStyle name="40 % - Akzent2 6 2 2 4 5" xfId="21942"/>
    <cellStyle name="40 % - Akzent2 6 2 2 5" xfId="21943"/>
    <cellStyle name="40 % - Akzent2 6 2 2 5 2" xfId="21944"/>
    <cellStyle name="40 % - Akzent2 6 2 2 5 3" xfId="21945"/>
    <cellStyle name="40 % - Akzent2 6 2 2 5 4" xfId="21946"/>
    <cellStyle name="40 % - Akzent2 6 2 2 5 5" xfId="21947"/>
    <cellStyle name="40 % - Akzent2 6 2 2 6" xfId="21948"/>
    <cellStyle name="40 % - Akzent2 6 2 2 7" xfId="21949"/>
    <cellStyle name="40 % - Akzent2 6 2 2 8" xfId="21950"/>
    <cellStyle name="40 % - Akzent2 6 2 2 9" xfId="21951"/>
    <cellStyle name="40 % - Akzent2 6 2 3" xfId="21952"/>
    <cellStyle name="40 % - Akzent2 6 2 3 2" xfId="21953"/>
    <cellStyle name="40 % - Akzent2 6 2 3 2 2" xfId="21954"/>
    <cellStyle name="40 % - Akzent2 6 2 3 2 2 2" xfId="21955"/>
    <cellStyle name="40 % - Akzent2 6 2 3 2 2 2 2" xfId="21956"/>
    <cellStyle name="40 % - Akzent2 6 2 3 2 2 2 3" xfId="21957"/>
    <cellStyle name="40 % - Akzent2 6 2 3 2 2 2 4" xfId="21958"/>
    <cellStyle name="40 % - Akzent2 6 2 3 2 2 2 5" xfId="21959"/>
    <cellStyle name="40 % - Akzent2 6 2 3 2 2 3" xfId="21960"/>
    <cellStyle name="40 % - Akzent2 6 2 3 2 2 4" xfId="21961"/>
    <cellStyle name="40 % - Akzent2 6 2 3 2 2 5" xfId="21962"/>
    <cellStyle name="40 % - Akzent2 6 2 3 2 2 6" xfId="21963"/>
    <cellStyle name="40 % - Akzent2 6 2 3 2 3" xfId="21964"/>
    <cellStyle name="40 % - Akzent2 6 2 3 2 3 2" xfId="21965"/>
    <cellStyle name="40 % - Akzent2 6 2 3 2 3 3" xfId="21966"/>
    <cellStyle name="40 % - Akzent2 6 2 3 2 3 4" xfId="21967"/>
    <cellStyle name="40 % - Akzent2 6 2 3 2 3 5" xfId="21968"/>
    <cellStyle name="40 % - Akzent2 6 2 3 2 4" xfId="21969"/>
    <cellStyle name="40 % - Akzent2 6 2 3 2 4 2" xfId="21970"/>
    <cellStyle name="40 % - Akzent2 6 2 3 2 4 3" xfId="21971"/>
    <cellStyle name="40 % - Akzent2 6 2 3 2 4 4" xfId="21972"/>
    <cellStyle name="40 % - Akzent2 6 2 3 2 4 5" xfId="21973"/>
    <cellStyle name="40 % - Akzent2 6 2 3 2 5" xfId="21974"/>
    <cellStyle name="40 % - Akzent2 6 2 3 2 6" xfId="21975"/>
    <cellStyle name="40 % - Akzent2 6 2 3 2 7" xfId="21976"/>
    <cellStyle name="40 % - Akzent2 6 2 3 2 8" xfId="21977"/>
    <cellStyle name="40 % - Akzent2 6 2 3 3" xfId="21978"/>
    <cellStyle name="40 % - Akzent2 6 2 3 3 2" xfId="21979"/>
    <cellStyle name="40 % - Akzent2 6 2 3 3 2 2" xfId="21980"/>
    <cellStyle name="40 % - Akzent2 6 2 3 3 2 3" xfId="21981"/>
    <cellStyle name="40 % - Akzent2 6 2 3 3 2 4" xfId="21982"/>
    <cellStyle name="40 % - Akzent2 6 2 3 3 2 5" xfId="21983"/>
    <cellStyle name="40 % - Akzent2 6 2 3 3 3" xfId="21984"/>
    <cellStyle name="40 % - Akzent2 6 2 3 3 4" xfId="21985"/>
    <cellStyle name="40 % - Akzent2 6 2 3 3 5" xfId="21986"/>
    <cellStyle name="40 % - Akzent2 6 2 3 3 6" xfId="21987"/>
    <cellStyle name="40 % - Akzent2 6 2 3 4" xfId="21988"/>
    <cellStyle name="40 % - Akzent2 6 2 3 4 2" xfId="21989"/>
    <cellStyle name="40 % - Akzent2 6 2 3 4 3" xfId="21990"/>
    <cellStyle name="40 % - Akzent2 6 2 3 4 4" xfId="21991"/>
    <cellStyle name="40 % - Akzent2 6 2 3 4 5" xfId="21992"/>
    <cellStyle name="40 % - Akzent2 6 2 3 5" xfId="21993"/>
    <cellStyle name="40 % - Akzent2 6 2 3 5 2" xfId="21994"/>
    <cellStyle name="40 % - Akzent2 6 2 3 5 3" xfId="21995"/>
    <cellStyle name="40 % - Akzent2 6 2 3 5 4" xfId="21996"/>
    <cellStyle name="40 % - Akzent2 6 2 3 5 5" xfId="21997"/>
    <cellStyle name="40 % - Akzent2 6 2 3 6" xfId="21998"/>
    <cellStyle name="40 % - Akzent2 6 2 3 7" xfId="21999"/>
    <cellStyle name="40 % - Akzent2 6 2 3 8" xfId="22000"/>
    <cellStyle name="40 % - Akzent2 6 2 3 9" xfId="22001"/>
    <cellStyle name="40 % - Akzent2 6 3" xfId="22002"/>
    <cellStyle name="40 % - Akzent2 6 3 2" xfId="22003"/>
    <cellStyle name="40 % - Akzent2 6 3 2 2" xfId="22004"/>
    <cellStyle name="40 % - Akzent2 6 3 2 2 2" xfId="22005"/>
    <cellStyle name="40 % - Akzent2 6 3 2 2 2 2" xfId="22006"/>
    <cellStyle name="40 % - Akzent2 6 3 2 2 2 3" xfId="22007"/>
    <cellStyle name="40 % - Akzent2 6 3 2 2 2 4" xfId="22008"/>
    <cellStyle name="40 % - Akzent2 6 3 2 2 2 5" xfId="22009"/>
    <cellStyle name="40 % - Akzent2 6 3 2 2 3" xfId="22010"/>
    <cellStyle name="40 % - Akzent2 6 3 2 2 4" xfId="22011"/>
    <cellStyle name="40 % - Akzent2 6 3 2 2 5" xfId="22012"/>
    <cellStyle name="40 % - Akzent2 6 3 2 2 6" xfId="22013"/>
    <cellStyle name="40 % - Akzent2 6 3 2 3" xfId="22014"/>
    <cellStyle name="40 % - Akzent2 6 3 2 3 2" xfId="22015"/>
    <cellStyle name="40 % - Akzent2 6 3 2 3 3" xfId="22016"/>
    <cellStyle name="40 % - Akzent2 6 3 2 3 4" xfId="22017"/>
    <cellStyle name="40 % - Akzent2 6 3 2 3 5" xfId="22018"/>
    <cellStyle name="40 % - Akzent2 6 3 2 4" xfId="22019"/>
    <cellStyle name="40 % - Akzent2 6 3 2 4 2" xfId="22020"/>
    <cellStyle name="40 % - Akzent2 6 3 2 4 3" xfId="22021"/>
    <cellStyle name="40 % - Akzent2 6 3 2 4 4" xfId="22022"/>
    <cellStyle name="40 % - Akzent2 6 3 2 4 5" xfId="22023"/>
    <cellStyle name="40 % - Akzent2 6 3 2 5" xfId="22024"/>
    <cellStyle name="40 % - Akzent2 6 3 2 6" xfId="22025"/>
    <cellStyle name="40 % - Akzent2 6 3 2 7" xfId="22026"/>
    <cellStyle name="40 % - Akzent2 6 3 2 8" xfId="22027"/>
    <cellStyle name="40 % - Akzent2 6 3 3" xfId="22028"/>
    <cellStyle name="40 % - Akzent2 6 3 3 2" xfId="22029"/>
    <cellStyle name="40 % - Akzent2 6 3 3 2 2" xfId="22030"/>
    <cellStyle name="40 % - Akzent2 6 3 3 2 3" xfId="22031"/>
    <cellStyle name="40 % - Akzent2 6 3 3 2 4" xfId="22032"/>
    <cellStyle name="40 % - Akzent2 6 3 3 2 5" xfId="22033"/>
    <cellStyle name="40 % - Akzent2 6 3 3 3" xfId="22034"/>
    <cellStyle name="40 % - Akzent2 6 3 3 4" xfId="22035"/>
    <cellStyle name="40 % - Akzent2 6 3 3 5" xfId="22036"/>
    <cellStyle name="40 % - Akzent2 6 3 3 6" xfId="22037"/>
    <cellStyle name="40 % - Akzent2 6 3 4" xfId="22038"/>
    <cellStyle name="40 % - Akzent2 6 3 4 2" xfId="22039"/>
    <cellStyle name="40 % - Akzent2 6 3 4 3" xfId="22040"/>
    <cellStyle name="40 % - Akzent2 6 3 4 4" xfId="22041"/>
    <cellStyle name="40 % - Akzent2 6 3 4 5" xfId="22042"/>
    <cellStyle name="40 % - Akzent2 6 3 5" xfId="22043"/>
    <cellStyle name="40 % - Akzent2 6 3 5 2" xfId="22044"/>
    <cellStyle name="40 % - Akzent2 6 3 5 3" xfId="22045"/>
    <cellStyle name="40 % - Akzent2 6 3 5 4" xfId="22046"/>
    <cellStyle name="40 % - Akzent2 6 3 5 5" xfId="22047"/>
    <cellStyle name="40 % - Akzent2 6 3 6" xfId="22048"/>
    <cellStyle name="40 % - Akzent2 6 3 7" xfId="22049"/>
    <cellStyle name="40 % - Akzent2 6 3 8" xfId="22050"/>
    <cellStyle name="40 % - Akzent2 6 3 9" xfId="22051"/>
    <cellStyle name="40 % - Akzent2 6 4" xfId="22052"/>
    <cellStyle name="40 % - Akzent2 6 4 2" xfId="22053"/>
    <cellStyle name="40 % - Akzent2 6 4 2 2" xfId="22054"/>
    <cellStyle name="40 % - Akzent2 6 4 2 2 2" xfId="22055"/>
    <cellStyle name="40 % - Akzent2 6 4 2 2 2 2" xfId="22056"/>
    <cellStyle name="40 % - Akzent2 6 4 2 2 2 3" xfId="22057"/>
    <cellStyle name="40 % - Akzent2 6 4 2 2 2 4" xfId="22058"/>
    <cellStyle name="40 % - Akzent2 6 4 2 2 2 5" xfId="22059"/>
    <cellStyle name="40 % - Akzent2 6 4 2 2 3" xfId="22060"/>
    <cellStyle name="40 % - Akzent2 6 4 2 2 4" xfId="22061"/>
    <cellStyle name="40 % - Akzent2 6 4 2 2 5" xfId="22062"/>
    <cellStyle name="40 % - Akzent2 6 4 2 2 6" xfId="22063"/>
    <cellStyle name="40 % - Akzent2 6 4 2 3" xfId="22064"/>
    <cellStyle name="40 % - Akzent2 6 4 2 3 2" xfId="22065"/>
    <cellStyle name="40 % - Akzent2 6 4 2 3 3" xfId="22066"/>
    <cellStyle name="40 % - Akzent2 6 4 2 3 4" xfId="22067"/>
    <cellStyle name="40 % - Akzent2 6 4 2 3 5" xfId="22068"/>
    <cellStyle name="40 % - Akzent2 6 4 2 4" xfId="22069"/>
    <cellStyle name="40 % - Akzent2 6 4 2 4 2" xfId="22070"/>
    <cellStyle name="40 % - Akzent2 6 4 2 4 3" xfId="22071"/>
    <cellStyle name="40 % - Akzent2 6 4 2 4 4" xfId="22072"/>
    <cellStyle name="40 % - Akzent2 6 4 2 4 5" xfId="22073"/>
    <cellStyle name="40 % - Akzent2 6 4 2 5" xfId="22074"/>
    <cellStyle name="40 % - Akzent2 6 4 2 6" xfId="22075"/>
    <cellStyle name="40 % - Akzent2 6 4 2 7" xfId="22076"/>
    <cellStyle name="40 % - Akzent2 6 4 2 8" xfId="22077"/>
    <cellStyle name="40 % - Akzent2 6 4 3" xfId="22078"/>
    <cellStyle name="40 % - Akzent2 6 4 3 2" xfId="22079"/>
    <cellStyle name="40 % - Akzent2 6 4 3 2 2" xfId="22080"/>
    <cellStyle name="40 % - Akzent2 6 4 3 2 3" xfId="22081"/>
    <cellStyle name="40 % - Akzent2 6 4 3 2 4" xfId="22082"/>
    <cellStyle name="40 % - Akzent2 6 4 3 2 5" xfId="22083"/>
    <cellStyle name="40 % - Akzent2 6 4 3 3" xfId="22084"/>
    <cellStyle name="40 % - Akzent2 6 4 3 4" xfId="22085"/>
    <cellStyle name="40 % - Akzent2 6 4 3 5" xfId="22086"/>
    <cellStyle name="40 % - Akzent2 6 4 3 6" xfId="22087"/>
    <cellStyle name="40 % - Akzent2 6 4 4" xfId="22088"/>
    <cellStyle name="40 % - Akzent2 6 4 4 2" xfId="22089"/>
    <cellStyle name="40 % - Akzent2 6 4 4 3" xfId="22090"/>
    <cellStyle name="40 % - Akzent2 6 4 4 4" xfId="22091"/>
    <cellStyle name="40 % - Akzent2 6 4 4 5" xfId="22092"/>
    <cellStyle name="40 % - Akzent2 6 4 5" xfId="22093"/>
    <cellStyle name="40 % - Akzent2 6 4 5 2" xfId="22094"/>
    <cellStyle name="40 % - Akzent2 6 4 5 3" xfId="22095"/>
    <cellStyle name="40 % - Akzent2 6 4 5 4" xfId="22096"/>
    <cellStyle name="40 % - Akzent2 6 4 5 5" xfId="22097"/>
    <cellStyle name="40 % - Akzent2 6 4 6" xfId="22098"/>
    <cellStyle name="40 % - Akzent2 6 4 7" xfId="22099"/>
    <cellStyle name="40 % - Akzent2 6 4 8" xfId="22100"/>
    <cellStyle name="40 % - Akzent2 6 4 9" xfId="22101"/>
    <cellStyle name="40 % - Akzent2 7" xfId="22102"/>
    <cellStyle name="40 % - Akzent2 7 2" xfId="22103"/>
    <cellStyle name="40 % - Akzent2 7 2 2" xfId="22104"/>
    <cellStyle name="40 % - Akzent2 7 2 2 2" xfId="22105"/>
    <cellStyle name="40 % - Akzent2 7 2 2 2 2" xfId="22106"/>
    <cellStyle name="40 % - Akzent2 7 2 2 2 2 2" xfId="22107"/>
    <cellStyle name="40 % - Akzent2 7 2 2 2 2 2 2" xfId="22108"/>
    <cellStyle name="40 % - Akzent2 7 2 2 2 2 2 3" xfId="22109"/>
    <cellStyle name="40 % - Akzent2 7 2 2 2 2 2 4" xfId="22110"/>
    <cellStyle name="40 % - Akzent2 7 2 2 2 2 2 5" xfId="22111"/>
    <cellStyle name="40 % - Akzent2 7 2 2 2 2 3" xfId="22112"/>
    <cellStyle name="40 % - Akzent2 7 2 2 2 2 4" xfId="22113"/>
    <cellStyle name="40 % - Akzent2 7 2 2 2 2 5" xfId="22114"/>
    <cellStyle name="40 % - Akzent2 7 2 2 2 2 6" xfId="22115"/>
    <cellStyle name="40 % - Akzent2 7 2 2 2 3" xfId="22116"/>
    <cellStyle name="40 % - Akzent2 7 2 2 2 3 2" xfId="22117"/>
    <cellStyle name="40 % - Akzent2 7 2 2 2 3 3" xfId="22118"/>
    <cellStyle name="40 % - Akzent2 7 2 2 2 3 4" xfId="22119"/>
    <cellStyle name="40 % - Akzent2 7 2 2 2 3 5" xfId="22120"/>
    <cellStyle name="40 % - Akzent2 7 2 2 2 4" xfId="22121"/>
    <cellStyle name="40 % - Akzent2 7 2 2 2 4 2" xfId="22122"/>
    <cellStyle name="40 % - Akzent2 7 2 2 2 4 3" xfId="22123"/>
    <cellStyle name="40 % - Akzent2 7 2 2 2 4 4" xfId="22124"/>
    <cellStyle name="40 % - Akzent2 7 2 2 2 4 5" xfId="22125"/>
    <cellStyle name="40 % - Akzent2 7 2 2 2 5" xfId="22126"/>
    <cellStyle name="40 % - Akzent2 7 2 2 2 6" xfId="22127"/>
    <cellStyle name="40 % - Akzent2 7 2 2 2 7" xfId="22128"/>
    <cellStyle name="40 % - Akzent2 7 2 2 2 8" xfId="22129"/>
    <cellStyle name="40 % - Akzent2 7 2 2 3" xfId="22130"/>
    <cellStyle name="40 % - Akzent2 7 2 2 3 2" xfId="22131"/>
    <cellStyle name="40 % - Akzent2 7 2 2 3 2 2" xfId="22132"/>
    <cellStyle name="40 % - Akzent2 7 2 2 3 2 3" xfId="22133"/>
    <cellStyle name="40 % - Akzent2 7 2 2 3 2 4" xfId="22134"/>
    <cellStyle name="40 % - Akzent2 7 2 2 3 2 5" xfId="22135"/>
    <cellStyle name="40 % - Akzent2 7 2 2 3 3" xfId="22136"/>
    <cellStyle name="40 % - Akzent2 7 2 2 3 4" xfId="22137"/>
    <cellStyle name="40 % - Akzent2 7 2 2 3 5" xfId="22138"/>
    <cellStyle name="40 % - Akzent2 7 2 2 3 6" xfId="22139"/>
    <cellStyle name="40 % - Akzent2 7 2 2 4" xfId="22140"/>
    <cellStyle name="40 % - Akzent2 7 2 2 4 2" xfId="22141"/>
    <cellStyle name="40 % - Akzent2 7 2 2 4 3" xfId="22142"/>
    <cellStyle name="40 % - Akzent2 7 2 2 4 4" xfId="22143"/>
    <cellStyle name="40 % - Akzent2 7 2 2 4 5" xfId="22144"/>
    <cellStyle name="40 % - Akzent2 7 2 2 5" xfId="22145"/>
    <cellStyle name="40 % - Akzent2 7 2 2 5 2" xfId="22146"/>
    <cellStyle name="40 % - Akzent2 7 2 2 5 3" xfId="22147"/>
    <cellStyle name="40 % - Akzent2 7 2 2 5 4" xfId="22148"/>
    <cellStyle name="40 % - Akzent2 7 2 2 5 5" xfId="22149"/>
    <cellStyle name="40 % - Akzent2 7 2 2 6" xfId="22150"/>
    <cellStyle name="40 % - Akzent2 7 2 2 7" xfId="22151"/>
    <cellStyle name="40 % - Akzent2 7 2 2 8" xfId="22152"/>
    <cellStyle name="40 % - Akzent2 7 2 2 9" xfId="22153"/>
    <cellStyle name="40 % - Akzent2 7 2 3" xfId="22154"/>
    <cellStyle name="40 % - Akzent2 7 2 3 2" xfId="22155"/>
    <cellStyle name="40 % - Akzent2 7 2 3 2 2" xfId="22156"/>
    <cellStyle name="40 % - Akzent2 7 2 3 2 2 2" xfId="22157"/>
    <cellStyle name="40 % - Akzent2 7 2 3 2 2 2 2" xfId="22158"/>
    <cellStyle name="40 % - Akzent2 7 2 3 2 2 2 3" xfId="22159"/>
    <cellStyle name="40 % - Akzent2 7 2 3 2 2 2 4" xfId="22160"/>
    <cellStyle name="40 % - Akzent2 7 2 3 2 2 2 5" xfId="22161"/>
    <cellStyle name="40 % - Akzent2 7 2 3 2 2 3" xfId="22162"/>
    <cellStyle name="40 % - Akzent2 7 2 3 2 2 4" xfId="22163"/>
    <cellStyle name="40 % - Akzent2 7 2 3 2 2 5" xfId="22164"/>
    <cellStyle name="40 % - Akzent2 7 2 3 2 2 6" xfId="22165"/>
    <cellStyle name="40 % - Akzent2 7 2 3 2 3" xfId="22166"/>
    <cellStyle name="40 % - Akzent2 7 2 3 2 3 2" xfId="22167"/>
    <cellStyle name="40 % - Akzent2 7 2 3 2 3 3" xfId="22168"/>
    <cellStyle name="40 % - Akzent2 7 2 3 2 3 4" xfId="22169"/>
    <cellStyle name="40 % - Akzent2 7 2 3 2 3 5" xfId="22170"/>
    <cellStyle name="40 % - Akzent2 7 2 3 2 4" xfId="22171"/>
    <cellStyle name="40 % - Akzent2 7 2 3 2 4 2" xfId="22172"/>
    <cellStyle name="40 % - Akzent2 7 2 3 2 4 3" xfId="22173"/>
    <cellStyle name="40 % - Akzent2 7 2 3 2 4 4" xfId="22174"/>
    <cellStyle name="40 % - Akzent2 7 2 3 2 4 5" xfId="22175"/>
    <cellStyle name="40 % - Akzent2 7 2 3 2 5" xfId="22176"/>
    <cellStyle name="40 % - Akzent2 7 2 3 2 6" xfId="22177"/>
    <cellStyle name="40 % - Akzent2 7 2 3 2 7" xfId="22178"/>
    <cellStyle name="40 % - Akzent2 7 2 3 2 8" xfId="22179"/>
    <cellStyle name="40 % - Akzent2 7 2 3 3" xfId="22180"/>
    <cellStyle name="40 % - Akzent2 7 2 3 3 2" xfId="22181"/>
    <cellStyle name="40 % - Akzent2 7 2 3 3 2 2" xfId="22182"/>
    <cellStyle name="40 % - Akzent2 7 2 3 3 2 3" xfId="22183"/>
    <cellStyle name="40 % - Akzent2 7 2 3 3 2 4" xfId="22184"/>
    <cellStyle name="40 % - Akzent2 7 2 3 3 2 5" xfId="22185"/>
    <cellStyle name="40 % - Akzent2 7 2 3 3 3" xfId="22186"/>
    <cellStyle name="40 % - Akzent2 7 2 3 3 4" xfId="22187"/>
    <cellStyle name="40 % - Akzent2 7 2 3 3 5" xfId="22188"/>
    <cellStyle name="40 % - Akzent2 7 2 3 3 6" xfId="22189"/>
    <cellStyle name="40 % - Akzent2 7 2 3 4" xfId="22190"/>
    <cellStyle name="40 % - Akzent2 7 2 3 4 2" xfId="22191"/>
    <cellStyle name="40 % - Akzent2 7 2 3 4 3" xfId="22192"/>
    <cellStyle name="40 % - Akzent2 7 2 3 4 4" xfId="22193"/>
    <cellStyle name="40 % - Akzent2 7 2 3 4 5" xfId="22194"/>
    <cellStyle name="40 % - Akzent2 7 2 3 5" xfId="22195"/>
    <cellStyle name="40 % - Akzent2 7 2 3 5 2" xfId="22196"/>
    <cellStyle name="40 % - Akzent2 7 2 3 5 3" xfId="22197"/>
    <cellStyle name="40 % - Akzent2 7 2 3 5 4" xfId="22198"/>
    <cellStyle name="40 % - Akzent2 7 2 3 5 5" xfId="22199"/>
    <cellStyle name="40 % - Akzent2 7 2 3 6" xfId="22200"/>
    <cellStyle name="40 % - Akzent2 7 2 3 7" xfId="22201"/>
    <cellStyle name="40 % - Akzent2 7 2 3 8" xfId="22202"/>
    <cellStyle name="40 % - Akzent2 7 2 3 9" xfId="22203"/>
    <cellStyle name="40 % - Akzent2 7 3" xfId="22204"/>
    <cellStyle name="40 % - Akzent2 7 3 2" xfId="22205"/>
    <cellStyle name="40 % - Akzent2 7 3 2 2" xfId="22206"/>
    <cellStyle name="40 % - Akzent2 7 3 2 2 2" xfId="22207"/>
    <cellStyle name="40 % - Akzent2 7 3 2 2 2 2" xfId="22208"/>
    <cellStyle name="40 % - Akzent2 7 3 2 2 2 3" xfId="22209"/>
    <cellStyle name="40 % - Akzent2 7 3 2 2 2 4" xfId="22210"/>
    <cellStyle name="40 % - Akzent2 7 3 2 2 2 5" xfId="22211"/>
    <cellStyle name="40 % - Akzent2 7 3 2 2 3" xfId="22212"/>
    <cellStyle name="40 % - Akzent2 7 3 2 2 4" xfId="22213"/>
    <cellStyle name="40 % - Akzent2 7 3 2 2 5" xfId="22214"/>
    <cellStyle name="40 % - Akzent2 7 3 2 2 6" xfId="22215"/>
    <cellStyle name="40 % - Akzent2 7 3 2 3" xfId="22216"/>
    <cellStyle name="40 % - Akzent2 7 3 2 3 2" xfId="22217"/>
    <cellStyle name="40 % - Akzent2 7 3 2 3 3" xfId="22218"/>
    <cellStyle name="40 % - Akzent2 7 3 2 3 4" xfId="22219"/>
    <cellStyle name="40 % - Akzent2 7 3 2 3 5" xfId="22220"/>
    <cellStyle name="40 % - Akzent2 7 3 2 4" xfId="22221"/>
    <cellStyle name="40 % - Akzent2 7 3 2 4 2" xfId="22222"/>
    <cellStyle name="40 % - Akzent2 7 3 2 4 3" xfId="22223"/>
    <cellStyle name="40 % - Akzent2 7 3 2 4 4" xfId="22224"/>
    <cellStyle name="40 % - Akzent2 7 3 2 4 5" xfId="22225"/>
    <cellStyle name="40 % - Akzent2 7 3 2 5" xfId="22226"/>
    <cellStyle name="40 % - Akzent2 7 3 2 6" xfId="22227"/>
    <cellStyle name="40 % - Akzent2 7 3 2 7" xfId="22228"/>
    <cellStyle name="40 % - Akzent2 7 3 2 8" xfId="22229"/>
    <cellStyle name="40 % - Akzent2 7 3 3" xfId="22230"/>
    <cellStyle name="40 % - Akzent2 7 3 3 2" xfId="22231"/>
    <cellStyle name="40 % - Akzent2 7 3 3 2 2" xfId="22232"/>
    <cellStyle name="40 % - Akzent2 7 3 3 2 3" xfId="22233"/>
    <cellStyle name="40 % - Akzent2 7 3 3 2 4" xfId="22234"/>
    <cellStyle name="40 % - Akzent2 7 3 3 2 5" xfId="22235"/>
    <cellStyle name="40 % - Akzent2 7 3 3 3" xfId="22236"/>
    <cellStyle name="40 % - Akzent2 7 3 3 4" xfId="22237"/>
    <cellStyle name="40 % - Akzent2 7 3 3 5" xfId="22238"/>
    <cellStyle name="40 % - Akzent2 7 3 3 6" xfId="22239"/>
    <cellStyle name="40 % - Akzent2 7 3 4" xfId="22240"/>
    <cellStyle name="40 % - Akzent2 7 3 4 2" xfId="22241"/>
    <cellStyle name="40 % - Akzent2 7 3 4 3" xfId="22242"/>
    <cellStyle name="40 % - Akzent2 7 3 4 4" xfId="22243"/>
    <cellStyle name="40 % - Akzent2 7 3 4 5" xfId="22244"/>
    <cellStyle name="40 % - Akzent2 7 3 5" xfId="22245"/>
    <cellStyle name="40 % - Akzent2 7 3 5 2" xfId="22246"/>
    <cellStyle name="40 % - Akzent2 7 3 5 3" xfId="22247"/>
    <cellStyle name="40 % - Akzent2 7 3 5 4" xfId="22248"/>
    <cellStyle name="40 % - Akzent2 7 3 5 5" xfId="22249"/>
    <cellStyle name="40 % - Akzent2 7 3 6" xfId="22250"/>
    <cellStyle name="40 % - Akzent2 7 3 7" xfId="22251"/>
    <cellStyle name="40 % - Akzent2 7 3 8" xfId="22252"/>
    <cellStyle name="40 % - Akzent2 7 3 9" xfId="22253"/>
    <cellStyle name="40 % - Akzent2 7 4" xfId="22254"/>
    <cellStyle name="40 % - Akzent2 7 4 2" xfId="22255"/>
    <cellStyle name="40 % - Akzent2 7 4 2 2" xfId="22256"/>
    <cellStyle name="40 % - Akzent2 7 4 2 2 2" xfId="22257"/>
    <cellStyle name="40 % - Akzent2 7 4 2 2 2 2" xfId="22258"/>
    <cellStyle name="40 % - Akzent2 7 4 2 2 2 3" xfId="22259"/>
    <cellStyle name="40 % - Akzent2 7 4 2 2 2 4" xfId="22260"/>
    <cellStyle name="40 % - Akzent2 7 4 2 2 2 5" xfId="22261"/>
    <cellStyle name="40 % - Akzent2 7 4 2 2 3" xfId="22262"/>
    <cellStyle name="40 % - Akzent2 7 4 2 2 4" xfId="22263"/>
    <cellStyle name="40 % - Akzent2 7 4 2 2 5" xfId="22264"/>
    <cellStyle name="40 % - Akzent2 7 4 2 2 6" xfId="22265"/>
    <cellStyle name="40 % - Akzent2 7 4 2 3" xfId="22266"/>
    <cellStyle name="40 % - Akzent2 7 4 2 3 2" xfId="22267"/>
    <cellStyle name="40 % - Akzent2 7 4 2 3 3" xfId="22268"/>
    <cellStyle name="40 % - Akzent2 7 4 2 3 4" xfId="22269"/>
    <cellStyle name="40 % - Akzent2 7 4 2 3 5" xfId="22270"/>
    <cellStyle name="40 % - Akzent2 7 4 2 4" xfId="22271"/>
    <cellStyle name="40 % - Akzent2 7 4 2 4 2" xfId="22272"/>
    <cellStyle name="40 % - Akzent2 7 4 2 4 3" xfId="22273"/>
    <cellStyle name="40 % - Akzent2 7 4 2 4 4" xfId="22274"/>
    <cellStyle name="40 % - Akzent2 7 4 2 4 5" xfId="22275"/>
    <cellStyle name="40 % - Akzent2 7 4 2 5" xfId="22276"/>
    <cellStyle name="40 % - Akzent2 7 4 2 6" xfId="22277"/>
    <cellStyle name="40 % - Akzent2 7 4 2 7" xfId="22278"/>
    <cellStyle name="40 % - Akzent2 7 4 2 8" xfId="22279"/>
    <cellStyle name="40 % - Akzent2 7 4 3" xfId="22280"/>
    <cellStyle name="40 % - Akzent2 7 4 3 2" xfId="22281"/>
    <cellStyle name="40 % - Akzent2 7 4 3 2 2" xfId="22282"/>
    <cellStyle name="40 % - Akzent2 7 4 3 2 3" xfId="22283"/>
    <cellStyle name="40 % - Akzent2 7 4 3 2 4" xfId="22284"/>
    <cellStyle name="40 % - Akzent2 7 4 3 2 5" xfId="22285"/>
    <cellStyle name="40 % - Akzent2 7 4 3 3" xfId="22286"/>
    <cellStyle name="40 % - Akzent2 7 4 3 4" xfId="22287"/>
    <cellStyle name="40 % - Akzent2 7 4 3 5" xfId="22288"/>
    <cellStyle name="40 % - Akzent2 7 4 3 6" xfId="22289"/>
    <cellStyle name="40 % - Akzent2 7 4 4" xfId="22290"/>
    <cellStyle name="40 % - Akzent2 7 4 4 2" xfId="22291"/>
    <cellStyle name="40 % - Akzent2 7 4 4 3" xfId="22292"/>
    <cellStyle name="40 % - Akzent2 7 4 4 4" xfId="22293"/>
    <cellStyle name="40 % - Akzent2 7 4 4 5" xfId="22294"/>
    <cellStyle name="40 % - Akzent2 7 4 5" xfId="22295"/>
    <cellStyle name="40 % - Akzent2 7 4 5 2" xfId="22296"/>
    <cellStyle name="40 % - Akzent2 7 4 5 3" xfId="22297"/>
    <cellStyle name="40 % - Akzent2 7 4 5 4" xfId="22298"/>
    <cellStyle name="40 % - Akzent2 7 4 5 5" xfId="22299"/>
    <cellStyle name="40 % - Akzent2 7 4 6" xfId="22300"/>
    <cellStyle name="40 % - Akzent2 7 4 7" xfId="22301"/>
    <cellStyle name="40 % - Akzent2 7 4 8" xfId="22302"/>
    <cellStyle name="40 % - Akzent2 7 4 9" xfId="22303"/>
    <cellStyle name="40 % - Akzent2 8" xfId="22304"/>
    <cellStyle name="40 % - Akzent2 8 2" xfId="22305"/>
    <cellStyle name="40 % - Akzent2 8 2 2" xfId="22306"/>
    <cellStyle name="40 % - Akzent2 8 2 2 2" xfId="22307"/>
    <cellStyle name="40 % - Akzent2 8 2 2 2 2" xfId="22308"/>
    <cellStyle name="40 % - Akzent2 8 2 2 2 2 2" xfId="22309"/>
    <cellStyle name="40 % - Akzent2 8 2 2 2 2 2 2" xfId="22310"/>
    <cellStyle name="40 % - Akzent2 8 2 2 2 2 2 3" xfId="22311"/>
    <cellStyle name="40 % - Akzent2 8 2 2 2 2 2 4" xfId="22312"/>
    <cellStyle name="40 % - Akzent2 8 2 2 2 2 2 5" xfId="22313"/>
    <cellStyle name="40 % - Akzent2 8 2 2 2 2 3" xfId="22314"/>
    <cellStyle name="40 % - Akzent2 8 2 2 2 2 4" xfId="22315"/>
    <cellStyle name="40 % - Akzent2 8 2 2 2 2 5" xfId="22316"/>
    <cellStyle name="40 % - Akzent2 8 2 2 2 2 6" xfId="22317"/>
    <cellStyle name="40 % - Akzent2 8 2 2 2 3" xfId="22318"/>
    <cellStyle name="40 % - Akzent2 8 2 2 2 3 2" xfId="22319"/>
    <cellStyle name="40 % - Akzent2 8 2 2 2 3 3" xfId="22320"/>
    <cellStyle name="40 % - Akzent2 8 2 2 2 3 4" xfId="22321"/>
    <cellStyle name="40 % - Akzent2 8 2 2 2 3 5" xfId="22322"/>
    <cellStyle name="40 % - Akzent2 8 2 2 2 4" xfId="22323"/>
    <cellStyle name="40 % - Akzent2 8 2 2 2 4 2" xfId="22324"/>
    <cellStyle name="40 % - Akzent2 8 2 2 2 4 3" xfId="22325"/>
    <cellStyle name="40 % - Akzent2 8 2 2 2 4 4" xfId="22326"/>
    <cellStyle name="40 % - Akzent2 8 2 2 2 4 5" xfId="22327"/>
    <cellStyle name="40 % - Akzent2 8 2 2 2 5" xfId="22328"/>
    <cellStyle name="40 % - Akzent2 8 2 2 2 6" xfId="22329"/>
    <cellStyle name="40 % - Akzent2 8 2 2 2 7" xfId="22330"/>
    <cellStyle name="40 % - Akzent2 8 2 2 2 8" xfId="22331"/>
    <cellStyle name="40 % - Akzent2 8 2 2 3" xfId="22332"/>
    <cellStyle name="40 % - Akzent2 8 2 2 3 2" xfId="22333"/>
    <cellStyle name="40 % - Akzent2 8 2 2 3 2 2" xfId="22334"/>
    <cellStyle name="40 % - Akzent2 8 2 2 3 2 3" xfId="22335"/>
    <cellStyle name="40 % - Akzent2 8 2 2 3 2 4" xfId="22336"/>
    <cellStyle name="40 % - Akzent2 8 2 2 3 2 5" xfId="22337"/>
    <cellStyle name="40 % - Akzent2 8 2 2 3 3" xfId="22338"/>
    <cellStyle name="40 % - Akzent2 8 2 2 3 4" xfId="22339"/>
    <cellStyle name="40 % - Akzent2 8 2 2 3 5" xfId="22340"/>
    <cellStyle name="40 % - Akzent2 8 2 2 3 6" xfId="22341"/>
    <cellStyle name="40 % - Akzent2 8 2 2 4" xfId="22342"/>
    <cellStyle name="40 % - Akzent2 8 2 2 4 2" xfId="22343"/>
    <cellStyle name="40 % - Akzent2 8 2 2 4 3" xfId="22344"/>
    <cellStyle name="40 % - Akzent2 8 2 2 4 4" xfId="22345"/>
    <cellStyle name="40 % - Akzent2 8 2 2 4 5" xfId="22346"/>
    <cellStyle name="40 % - Akzent2 8 2 2 5" xfId="22347"/>
    <cellStyle name="40 % - Akzent2 8 2 2 5 2" xfId="22348"/>
    <cellStyle name="40 % - Akzent2 8 2 2 5 3" xfId="22349"/>
    <cellStyle name="40 % - Akzent2 8 2 2 5 4" xfId="22350"/>
    <cellStyle name="40 % - Akzent2 8 2 2 5 5" xfId="22351"/>
    <cellStyle name="40 % - Akzent2 8 2 2 6" xfId="22352"/>
    <cellStyle name="40 % - Akzent2 8 2 2 7" xfId="22353"/>
    <cellStyle name="40 % - Akzent2 8 2 2 8" xfId="22354"/>
    <cellStyle name="40 % - Akzent2 8 2 2 9" xfId="22355"/>
    <cellStyle name="40 % - Akzent2 8 2 3" xfId="22356"/>
    <cellStyle name="40 % - Akzent2 8 2 3 2" xfId="22357"/>
    <cellStyle name="40 % - Akzent2 8 2 3 2 2" xfId="22358"/>
    <cellStyle name="40 % - Akzent2 8 2 3 2 2 2" xfId="22359"/>
    <cellStyle name="40 % - Akzent2 8 2 3 2 2 2 2" xfId="22360"/>
    <cellStyle name="40 % - Akzent2 8 2 3 2 2 2 3" xfId="22361"/>
    <cellStyle name="40 % - Akzent2 8 2 3 2 2 2 4" xfId="22362"/>
    <cellStyle name="40 % - Akzent2 8 2 3 2 2 2 5" xfId="22363"/>
    <cellStyle name="40 % - Akzent2 8 2 3 2 2 3" xfId="22364"/>
    <cellStyle name="40 % - Akzent2 8 2 3 2 2 4" xfId="22365"/>
    <cellStyle name="40 % - Akzent2 8 2 3 2 2 5" xfId="22366"/>
    <cellStyle name="40 % - Akzent2 8 2 3 2 2 6" xfId="22367"/>
    <cellStyle name="40 % - Akzent2 8 2 3 2 3" xfId="22368"/>
    <cellStyle name="40 % - Akzent2 8 2 3 2 3 2" xfId="22369"/>
    <cellStyle name="40 % - Akzent2 8 2 3 2 3 3" xfId="22370"/>
    <cellStyle name="40 % - Akzent2 8 2 3 2 3 4" xfId="22371"/>
    <cellStyle name="40 % - Akzent2 8 2 3 2 3 5" xfId="22372"/>
    <cellStyle name="40 % - Akzent2 8 2 3 2 4" xfId="22373"/>
    <cellStyle name="40 % - Akzent2 8 2 3 2 4 2" xfId="22374"/>
    <cellStyle name="40 % - Akzent2 8 2 3 2 4 3" xfId="22375"/>
    <cellStyle name="40 % - Akzent2 8 2 3 2 4 4" xfId="22376"/>
    <cellStyle name="40 % - Akzent2 8 2 3 2 4 5" xfId="22377"/>
    <cellStyle name="40 % - Akzent2 8 2 3 2 5" xfId="22378"/>
    <cellStyle name="40 % - Akzent2 8 2 3 2 6" xfId="22379"/>
    <cellStyle name="40 % - Akzent2 8 2 3 2 7" xfId="22380"/>
    <cellStyle name="40 % - Akzent2 8 2 3 2 8" xfId="22381"/>
    <cellStyle name="40 % - Akzent2 8 2 3 3" xfId="22382"/>
    <cellStyle name="40 % - Akzent2 8 2 3 3 2" xfId="22383"/>
    <cellStyle name="40 % - Akzent2 8 2 3 3 2 2" xfId="22384"/>
    <cellStyle name="40 % - Akzent2 8 2 3 3 2 3" xfId="22385"/>
    <cellStyle name="40 % - Akzent2 8 2 3 3 2 4" xfId="22386"/>
    <cellStyle name="40 % - Akzent2 8 2 3 3 2 5" xfId="22387"/>
    <cellStyle name="40 % - Akzent2 8 2 3 3 3" xfId="22388"/>
    <cellStyle name="40 % - Akzent2 8 2 3 3 4" xfId="22389"/>
    <cellStyle name="40 % - Akzent2 8 2 3 3 5" xfId="22390"/>
    <cellStyle name="40 % - Akzent2 8 2 3 3 6" xfId="22391"/>
    <cellStyle name="40 % - Akzent2 8 2 3 4" xfId="22392"/>
    <cellStyle name="40 % - Akzent2 8 2 3 4 2" xfId="22393"/>
    <cellStyle name="40 % - Akzent2 8 2 3 4 3" xfId="22394"/>
    <cellStyle name="40 % - Akzent2 8 2 3 4 4" xfId="22395"/>
    <cellStyle name="40 % - Akzent2 8 2 3 4 5" xfId="22396"/>
    <cellStyle name="40 % - Akzent2 8 2 3 5" xfId="22397"/>
    <cellStyle name="40 % - Akzent2 8 2 3 5 2" xfId="22398"/>
    <cellStyle name="40 % - Akzent2 8 2 3 5 3" xfId="22399"/>
    <cellStyle name="40 % - Akzent2 8 2 3 5 4" xfId="22400"/>
    <cellStyle name="40 % - Akzent2 8 2 3 5 5" xfId="22401"/>
    <cellStyle name="40 % - Akzent2 8 2 3 6" xfId="22402"/>
    <cellStyle name="40 % - Akzent2 8 2 3 7" xfId="22403"/>
    <cellStyle name="40 % - Akzent2 8 2 3 8" xfId="22404"/>
    <cellStyle name="40 % - Akzent2 8 2 3 9" xfId="22405"/>
    <cellStyle name="40 % - Akzent2 8 3" xfId="22406"/>
    <cellStyle name="40 % - Akzent2 8 3 2" xfId="22407"/>
    <cellStyle name="40 % - Akzent2 8 3 2 2" xfId="22408"/>
    <cellStyle name="40 % - Akzent2 8 3 2 2 2" xfId="22409"/>
    <cellStyle name="40 % - Akzent2 8 3 2 2 2 2" xfId="22410"/>
    <cellStyle name="40 % - Akzent2 8 3 2 2 2 3" xfId="22411"/>
    <cellStyle name="40 % - Akzent2 8 3 2 2 2 4" xfId="22412"/>
    <cellStyle name="40 % - Akzent2 8 3 2 2 2 5" xfId="22413"/>
    <cellStyle name="40 % - Akzent2 8 3 2 2 3" xfId="22414"/>
    <cellStyle name="40 % - Akzent2 8 3 2 2 4" xfId="22415"/>
    <cellStyle name="40 % - Akzent2 8 3 2 2 5" xfId="22416"/>
    <cellStyle name="40 % - Akzent2 8 3 2 2 6" xfId="22417"/>
    <cellStyle name="40 % - Akzent2 8 3 2 3" xfId="22418"/>
    <cellStyle name="40 % - Akzent2 8 3 2 3 2" xfId="22419"/>
    <cellStyle name="40 % - Akzent2 8 3 2 3 3" xfId="22420"/>
    <cellStyle name="40 % - Akzent2 8 3 2 3 4" xfId="22421"/>
    <cellStyle name="40 % - Akzent2 8 3 2 3 5" xfId="22422"/>
    <cellStyle name="40 % - Akzent2 8 3 2 4" xfId="22423"/>
    <cellStyle name="40 % - Akzent2 8 3 2 4 2" xfId="22424"/>
    <cellStyle name="40 % - Akzent2 8 3 2 4 3" xfId="22425"/>
    <cellStyle name="40 % - Akzent2 8 3 2 4 4" xfId="22426"/>
    <cellStyle name="40 % - Akzent2 8 3 2 4 5" xfId="22427"/>
    <cellStyle name="40 % - Akzent2 8 3 2 5" xfId="22428"/>
    <cellStyle name="40 % - Akzent2 8 3 2 6" xfId="22429"/>
    <cellStyle name="40 % - Akzent2 8 3 2 7" xfId="22430"/>
    <cellStyle name="40 % - Akzent2 8 3 2 8" xfId="22431"/>
    <cellStyle name="40 % - Akzent2 8 3 3" xfId="22432"/>
    <cellStyle name="40 % - Akzent2 8 3 3 2" xfId="22433"/>
    <cellStyle name="40 % - Akzent2 8 3 3 2 2" xfId="22434"/>
    <cellStyle name="40 % - Akzent2 8 3 3 2 3" xfId="22435"/>
    <cellStyle name="40 % - Akzent2 8 3 3 2 4" xfId="22436"/>
    <cellStyle name="40 % - Akzent2 8 3 3 2 5" xfId="22437"/>
    <cellStyle name="40 % - Akzent2 8 3 3 3" xfId="22438"/>
    <cellStyle name="40 % - Akzent2 8 3 3 4" xfId="22439"/>
    <cellStyle name="40 % - Akzent2 8 3 3 5" xfId="22440"/>
    <cellStyle name="40 % - Akzent2 8 3 3 6" xfId="22441"/>
    <cellStyle name="40 % - Akzent2 8 3 4" xfId="22442"/>
    <cellStyle name="40 % - Akzent2 8 3 4 2" xfId="22443"/>
    <cellStyle name="40 % - Akzent2 8 3 4 3" xfId="22444"/>
    <cellStyle name="40 % - Akzent2 8 3 4 4" xfId="22445"/>
    <cellStyle name="40 % - Akzent2 8 3 4 5" xfId="22446"/>
    <cellStyle name="40 % - Akzent2 8 3 5" xfId="22447"/>
    <cellStyle name="40 % - Akzent2 8 3 5 2" xfId="22448"/>
    <cellStyle name="40 % - Akzent2 8 3 5 3" xfId="22449"/>
    <cellStyle name="40 % - Akzent2 8 3 5 4" xfId="22450"/>
    <cellStyle name="40 % - Akzent2 8 3 5 5" xfId="22451"/>
    <cellStyle name="40 % - Akzent2 8 3 6" xfId="22452"/>
    <cellStyle name="40 % - Akzent2 8 3 7" xfId="22453"/>
    <cellStyle name="40 % - Akzent2 8 3 8" xfId="22454"/>
    <cellStyle name="40 % - Akzent2 8 3 9" xfId="22455"/>
    <cellStyle name="40 % - Akzent2 8 4" xfId="22456"/>
    <cellStyle name="40 % - Akzent2 8 4 2" xfId="22457"/>
    <cellStyle name="40 % - Akzent2 8 4 2 2" xfId="22458"/>
    <cellStyle name="40 % - Akzent2 8 4 2 2 2" xfId="22459"/>
    <cellStyle name="40 % - Akzent2 8 4 2 2 2 2" xfId="22460"/>
    <cellStyle name="40 % - Akzent2 8 4 2 2 2 3" xfId="22461"/>
    <cellStyle name="40 % - Akzent2 8 4 2 2 2 4" xfId="22462"/>
    <cellStyle name="40 % - Akzent2 8 4 2 2 2 5" xfId="22463"/>
    <cellStyle name="40 % - Akzent2 8 4 2 2 3" xfId="22464"/>
    <cellStyle name="40 % - Akzent2 8 4 2 2 4" xfId="22465"/>
    <cellStyle name="40 % - Akzent2 8 4 2 2 5" xfId="22466"/>
    <cellStyle name="40 % - Akzent2 8 4 2 2 6" xfId="22467"/>
    <cellStyle name="40 % - Akzent2 8 4 2 3" xfId="22468"/>
    <cellStyle name="40 % - Akzent2 8 4 2 3 2" xfId="22469"/>
    <cellStyle name="40 % - Akzent2 8 4 2 3 3" xfId="22470"/>
    <cellStyle name="40 % - Akzent2 8 4 2 3 4" xfId="22471"/>
    <cellStyle name="40 % - Akzent2 8 4 2 3 5" xfId="22472"/>
    <cellStyle name="40 % - Akzent2 8 4 2 4" xfId="22473"/>
    <cellStyle name="40 % - Akzent2 8 4 2 4 2" xfId="22474"/>
    <cellStyle name="40 % - Akzent2 8 4 2 4 3" xfId="22475"/>
    <cellStyle name="40 % - Akzent2 8 4 2 4 4" xfId="22476"/>
    <cellStyle name="40 % - Akzent2 8 4 2 4 5" xfId="22477"/>
    <cellStyle name="40 % - Akzent2 8 4 2 5" xfId="22478"/>
    <cellStyle name="40 % - Akzent2 8 4 2 6" xfId="22479"/>
    <cellStyle name="40 % - Akzent2 8 4 2 7" xfId="22480"/>
    <cellStyle name="40 % - Akzent2 8 4 2 8" xfId="22481"/>
    <cellStyle name="40 % - Akzent2 8 4 3" xfId="22482"/>
    <cellStyle name="40 % - Akzent2 8 4 3 2" xfId="22483"/>
    <cellStyle name="40 % - Akzent2 8 4 3 2 2" xfId="22484"/>
    <cellStyle name="40 % - Akzent2 8 4 3 2 3" xfId="22485"/>
    <cellStyle name="40 % - Akzent2 8 4 3 2 4" xfId="22486"/>
    <cellStyle name="40 % - Akzent2 8 4 3 2 5" xfId="22487"/>
    <cellStyle name="40 % - Akzent2 8 4 3 3" xfId="22488"/>
    <cellStyle name="40 % - Akzent2 8 4 3 4" xfId="22489"/>
    <cellStyle name="40 % - Akzent2 8 4 3 5" xfId="22490"/>
    <cellStyle name="40 % - Akzent2 8 4 3 6" xfId="22491"/>
    <cellStyle name="40 % - Akzent2 8 4 4" xfId="22492"/>
    <cellStyle name="40 % - Akzent2 8 4 4 2" xfId="22493"/>
    <cellStyle name="40 % - Akzent2 8 4 4 3" xfId="22494"/>
    <cellStyle name="40 % - Akzent2 8 4 4 4" xfId="22495"/>
    <cellStyle name="40 % - Akzent2 8 4 4 5" xfId="22496"/>
    <cellStyle name="40 % - Akzent2 8 4 5" xfId="22497"/>
    <cellStyle name="40 % - Akzent2 8 4 5 2" xfId="22498"/>
    <cellStyle name="40 % - Akzent2 8 4 5 3" xfId="22499"/>
    <cellStyle name="40 % - Akzent2 8 4 5 4" xfId="22500"/>
    <cellStyle name="40 % - Akzent2 8 4 5 5" xfId="22501"/>
    <cellStyle name="40 % - Akzent2 8 4 6" xfId="22502"/>
    <cellStyle name="40 % - Akzent2 8 4 7" xfId="22503"/>
    <cellStyle name="40 % - Akzent2 8 4 8" xfId="22504"/>
    <cellStyle name="40 % - Akzent2 8 4 9" xfId="22505"/>
    <cellStyle name="40 % - Akzent2 9" xfId="22506"/>
    <cellStyle name="40 % - Akzent2 9 2" xfId="22507"/>
    <cellStyle name="40 % - Akzent2 9 2 10" xfId="22508"/>
    <cellStyle name="40 % - Akzent2 9 2 2" xfId="22509"/>
    <cellStyle name="40 % - Akzent2 9 2 2 2" xfId="22510"/>
    <cellStyle name="40 % - Akzent2 9 2 2 2 2" xfId="22511"/>
    <cellStyle name="40 % - Akzent2 9 2 2 2 2 2" xfId="22512"/>
    <cellStyle name="40 % - Akzent2 9 2 2 2 2 2 2" xfId="22513"/>
    <cellStyle name="40 % - Akzent2 9 2 2 2 2 2 3" xfId="22514"/>
    <cellStyle name="40 % - Akzent2 9 2 2 2 2 2 4" xfId="22515"/>
    <cellStyle name="40 % - Akzent2 9 2 2 2 2 2 5" xfId="22516"/>
    <cellStyle name="40 % - Akzent2 9 2 2 2 2 3" xfId="22517"/>
    <cellStyle name="40 % - Akzent2 9 2 2 2 2 4" xfId="22518"/>
    <cellStyle name="40 % - Akzent2 9 2 2 2 2 5" xfId="22519"/>
    <cellStyle name="40 % - Akzent2 9 2 2 2 2 6" xfId="22520"/>
    <cellStyle name="40 % - Akzent2 9 2 2 2 3" xfId="22521"/>
    <cellStyle name="40 % - Akzent2 9 2 2 2 3 2" xfId="22522"/>
    <cellStyle name="40 % - Akzent2 9 2 2 2 3 3" xfId="22523"/>
    <cellStyle name="40 % - Akzent2 9 2 2 2 3 4" xfId="22524"/>
    <cellStyle name="40 % - Akzent2 9 2 2 2 3 5" xfId="22525"/>
    <cellStyle name="40 % - Akzent2 9 2 2 2 4" xfId="22526"/>
    <cellStyle name="40 % - Akzent2 9 2 2 2 4 2" xfId="22527"/>
    <cellStyle name="40 % - Akzent2 9 2 2 2 4 3" xfId="22528"/>
    <cellStyle name="40 % - Akzent2 9 2 2 2 4 4" xfId="22529"/>
    <cellStyle name="40 % - Akzent2 9 2 2 2 4 5" xfId="22530"/>
    <cellStyle name="40 % - Akzent2 9 2 2 2 5" xfId="22531"/>
    <cellStyle name="40 % - Akzent2 9 2 2 2 6" xfId="22532"/>
    <cellStyle name="40 % - Akzent2 9 2 2 2 7" xfId="22533"/>
    <cellStyle name="40 % - Akzent2 9 2 2 2 8" xfId="22534"/>
    <cellStyle name="40 % - Akzent2 9 2 2 3" xfId="22535"/>
    <cellStyle name="40 % - Akzent2 9 2 2 3 2" xfId="22536"/>
    <cellStyle name="40 % - Akzent2 9 2 2 3 2 2" xfId="22537"/>
    <cellStyle name="40 % - Akzent2 9 2 2 3 2 3" xfId="22538"/>
    <cellStyle name="40 % - Akzent2 9 2 2 3 2 4" xfId="22539"/>
    <cellStyle name="40 % - Akzent2 9 2 2 3 2 5" xfId="22540"/>
    <cellStyle name="40 % - Akzent2 9 2 2 3 3" xfId="22541"/>
    <cellStyle name="40 % - Akzent2 9 2 2 3 4" xfId="22542"/>
    <cellStyle name="40 % - Akzent2 9 2 2 3 5" xfId="22543"/>
    <cellStyle name="40 % - Akzent2 9 2 2 3 6" xfId="22544"/>
    <cellStyle name="40 % - Akzent2 9 2 2 4" xfId="22545"/>
    <cellStyle name="40 % - Akzent2 9 2 2 4 2" xfId="22546"/>
    <cellStyle name="40 % - Akzent2 9 2 2 4 3" xfId="22547"/>
    <cellStyle name="40 % - Akzent2 9 2 2 4 4" xfId="22548"/>
    <cellStyle name="40 % - Akzent2 9 2 2 4 5" xfId="22549"/>
    <cellStyle name="40 % - Akzent2 9 2 2 5" xfId="22550"/>
    <cellStyle name="40 % - Akzent2 9 2 2 5 2" xfId="22551"/>
    <cellStyle name="40 % - Akzent2 9 2 2 5 3" xfId="22552"/>
    <cellStyle name="40 % - Akzent2 9 2 2 5 4" xfId="22553"/>
    <cellStyle name="40 % - Akzent2 9 2 2 5 5" xfId="22554"/>
    <cellStyle name="40 % - Akzent2 9 2 2 6" xfId="22555"/>
    <cellStyle name="40 % - Akzent2 9 2 2 7" xfId="22556"/>
    <cellStyle name="40 % - Akzent2 9 2 2 8" xfId="22557"/>
    <cellStyle name="40 % - Akzent2 9 2 2 9" xfId="22558"/>
    <cellStyle name="40 % - Akzent2 9 2 3" xfId="22559"/>
    <cellStyle name="40 % - Akzent2 9 2 3 2" xfId="22560"/>
    <cellStyle name="40 % - Akzent2 9 2 3 2 2" xfId="22561"/>
    <cellStyle name="40 % - Akzent2 9 2 3 2 2 2" xfId="22562"/>
    <cellStyle name="40 % - Akzent2 9 2 3 2 2 3" xfId="22563"/>
    <cellStyle name="40 % - Akzent2 9 2 3 2 2 4" xfId="22564"/>
    <cellStyle name="40 % - Akzent2 9 2 3 2 2 5" xfId="22565"/>
    <cellStyle name="40 % - Akzent2 9 2 3 2 3" xfId="22566"/>
    <cellStyle name="40 % - Akzent2 9 2 3 2 4" xfId="22567"/>
    <cellStyle name="40 % - Akzent2 9 2 3 2 5" xfId="22568"/>
    <cellStyle name="40 % - Akzent2 9 2 3 2 6" xfId="22569"/>
    <cellStyle name="40 % - Akzent2 9 2 3 3" xfId="22570"/>
    <cellStyle name="40 % - Akzent2 9 2 3 3 2" xfId="22571"/>
    <cellStyle name="40 % - Akzent2 9 2 3 3 3" xfId="22572"/>
    <cellStyle name="40 % - Akzent2 9 2 3 3 4" xfId="22573"/>
    <cellStyle name="40 % - Akzent2 9 2 3 3 5" xfId="22574"/>
    <cellStyle name="40 % - Akzent2 9 2 3 4" xfId="22575"/>
    <cellStyle name="40 % - Akzent2 9 2 3 4 2" xfId="22576"/>
    <cellStyle name="40 % - Akzent2 9 2 3 4 3" xfId="22577"/>
    <cellStyle name="40 % - Akzent2 9 2 3 4 4" xfId="22578"/>
    <cellStyle name="40 % - Akzent2 9 2 3 4 5" xfId="22579"/>
    <cellStyle name="40 % - Akzent2 9 2 3 5" xfId="22580"/>
    <cellStyle name="40 % - Akzent2 9 2 3 6" xfId="22581"/>
    <cellStyle name="40 % - Akzent2 9 2 3 7" xfId="22582"/>
    <cellStyle name="40 % - Akzent2 9 2 3 8" xfId="22583"/>
    <cellStyle name="40 % - Akzent2 9 2 4" xfId="22584"/>
    <cellStyle name="40 % - Akzent2 9 2 4 2" xfId="22585"/>
    <cellStyle name="40 % - Akzent2 9 2 4 2 2" xfId="22586"/>
    <cellStyle name="40 % - Akzent2 9 2 4 2 3" xfId="22587"/>
    <cellStyle name="40 % - Akzent2 9 2 4 2 4" xfId="22588"/>
    <cellStyle name="40 % - Akzent2 9 2 4 2 5" xfId="22589"/>
    <cellStyle name="40 % - Akzent2 9 2 4 3" xfId="22590"/>
    <cellStyle name="40 % - Akzent2 9 2 4 4" xfId="22591"/>
    <cellStyle name="40 % - Akzent2 9 2 4 5" xfId="22592"/>
    <cellStyle name="40 % - Akzent2 9 2 4 6" xfId="22593"/>
    <cellStyle name="40 % - Akzent2 9 2 5" xfId="22594"/>
    <cellStyle name="40 % - Akzent2 9 2 5 2" xfId="22595"/>
    <cellStyle name="40 % - Akzent2 9 2 5 3" xfId="22596"/>
    <cellStyle name="40 % - Akzent2 9 2 5 4" xfId="22597"/>
    <cellStyle name="40 % - Akzent2 9 2 5 5" xfId="22598"/>
    <cellStyle name="40 % - Akzent2 9 2 6" xfId="22599"/>
    <cellStyle name="40 % - Akzent2 9 2 6 2" xfId="22600"/>
    <cellStyle name="40 % - Akzent2 9 2 6 3" xfId="22601"/>
    <cellStyle name="40 % - Akzent2 9 2 6 4" xfId="22602"/>
    <cellStyle name="40 % - Akzent2 9 2 6 5" xfId="22603"/>
    <cellStyle name="40 % - Akzent2 9 2 7" xfId="22604"/>
    <cellStyle name="40 % - Akzent2 9 2 8" xfId="22605"/>
    <cellStyle name="40 % - Akzent2 9 2 9" xfId="22606"/>
    <cellStyle name="40 % - Akzent2 9 3" xfId="22607"/>
    <cellStyle name="40 % - Akzent2 9 3 2" xfId="22608"/>
    <cellStyle name="40 % - Akzent2 9 3 2 2" xfId="22609"/>
    <cellStyle name="40 % - Akzent2 9 3 2 2 2" xfId="22610"/>
    <cellStyle name="40 % - Akzent2 9 3 2 2 2 2" xfId="22611"/>
    <cellStyle name="40 % - Akzent2 9 3 2 2 2 3" xfId="22612"/>
    <cellStyle name="40 % - Akzent2 9 3 2 2 2 4" xfId="22613"/>
    <cellStyle name="40 % - Akzent2 9 3 2 2 2 5" xfId="22614"/>
    <cellStyle name="40 % - Akzent2 9 3 2 2 3" xfId="22615"/>
    <cellStyle name="40 % - Akzent2 9 3 2 2 4" xfId="22616"/>
    <cellStyle name="40 % - Akzent2 9 3 2 2 5" xfId="22617"/>
    <cellStyle name="40 % - Akzent2 9 3 2 2 6" xfId="22618"/>
    <cellStyle name="40 % - Akzent2 9 3 2 3" xfId="22619"/>
    <cellStyle name="40 % - Akzent2 9 3 2 3 2" xfId="22620"/>
    <cellStyle name="40 % - Akzent2 9 3 2 3 3" xfId="22621"/>
    <cellStyle name="40 % - Akzent2 9 3 2 3 4" xfId="22622"/>
    <cellStyle name="40 % - Akzent2 9 3 2 3 5" xfId="22623"/>
    <cellStyle name="40 % - Akzent2 9 3 2 4" xfId="22624"/>
    <cellStyle name="40 % - Akzent2 9 3 2 4 2" xfId="22625"/>
    <cellStyle name="40 % - Akzent2 9 3 2 4 3" xfId="22626"/>
    <cellStyle name="40 % - Akzent2 9 3 2 4 4" xfId="22627"/>
    <cellStyle name="40 % - Akzent2 9 3 2 4 5" xfId="22628"/>
    <cellStyle name="40 % - Akzent2 9 3 2 5" xfId="22629"/>
    <cellStyle name="40 % - Akzent2 9 3 2 6" xfId="22630"/>
    <cellStyle name="40 % - Akzent2 9 3 2 7" xfId="22631"/>
    <cellStyle name="40 % - Akzent2 9 3 2 8" xfId="22632"/>
    <cellStyle name="40 % - Akzent2 9 3 3" xfId="22633"/>
    <cellStyle name="40 % - Akzent2 9 3 3 2" xfId="22634"/>
    <cellStyle name="40 % - Akzent2 9 3 3 2 2" xfId="22635"/>
    <cellStyle name="40 % - Akzent2 9 3 3 2 3" xfId="22636"/>
    <cellStyle name="40 % - Akzent2 9 3 3 2 4" xfId="22637"/>
    <cellStyle name="40 % - Akzent2 9 3 3 2 5" xfId="22638"/>
    <cellStyle name="40 % - Akzent2 9 3 3 3" xfId="22639"/>
    <cellStyle name="40 % - Akzent2 9 3 3 4" xfId="22640"/>
    <cellStyle name="40 % - Akzent2 9 3 3 5" xfId="22641"/>
    <cellStyle name="40 % - Akzent2 9 3 3 6" xfId="22642"/>
    <cellStyle name="40 % - Akzent2 9 3 4" xfId="22643"/>
    <cellStyle name="40 % - Akzent2 9 3 4 2" xfId="22644"/>
    <cellStyle name="40 % - Akzent2 9 3 4 3" xfId="22645"/>
    <cellStyle name="40 % - Akzent2 9 3 4 4" xfId="22646"/>
    <cellStyle name="40 % - Akzent2 9 3 4 5" xfId="22647"/>
    <cellStyle name="40 % - Akzent2 9 3 5" xfId="22648"/>
    <cellStyle name="40 % - Akzent2 9 3 5 2" xfId="22649"/>
    <cellStyle name="40 % - Akzent2 9 3 5 3" xfId="22650"/>
    <cellStyle name="40 % - Akzent2 9 3 5 4" xfId="22651"/>
    <cellStyle name="40 % - Akzent2 9 3 5 5" xfId="22652"/>
    <cellStyle name="40 % - Akzent2 9 3 6" xfId="22653"/>
    <cellStyle name="40 % - Akzent2 9 3 7" xfId="22654"/>
    <cellStyle name="40 % - Akzent2 9 3 8" xfId="22655"/>
    <cellStyle name="40 % - Akzent2 9 3 9" xfId="22656"/>
    <cellStyle name="40 % - Akzent2 9 4" xfId="22657"/>
    <cellStyle name="40 % - Akzent2 9 4 2" xfId="22658"/>
    <cellStyle name="40 % - Akzent2 9 4 2 2" xfId="22659"/>
    <cellStyle name="40 % - Akzent2 9 4 2 2 2" xfId="22660"/>
    <cellStyle name="40 % - Akzent2 9 4 2 2 2 2" xfId="22661"/>
    <cellStyle name="40 % - Akzent2 9 4 2 2 2 3" xfId="22662"/>
    <cellStyle name="40 % - Akzent2 9 4 2 2 2 4" xfId="22663"/>
    <cellStyle name="40 % - Akzent2 9 4 2 2 2 5" xfId="22664"/>
    <cellStyle name="40 % - Akzent2 9 4 2 2 3" xfId="22665"/>
    <cellStyle name="40 % - Akzent2 9 4 2 2 4" xfId="22666"/>
    <cellStyle name="40 % - Akzent2 9 4 2 2 5" xfId="22667"/>
    <cellStyle name="40 % - Akzent2 9 4 2 2 6" xfId="22668"/>
    <cellStyle name="40 % - Akzent2 9 4 2 3" xfId="22669"/>
    <cellStyle name="40 % - Akzent2 9 4 2 3 2" xfId="22670"/>
    <cellStyle name="40 % - Akzent2 9 4 2 3 3" xfId="22671"/>
    <cellStyle name="40 % - Akzent2 9 4 2 3 4" xfId="22672"/>
    <cellStyle name="40 % - Akzent2 9 4 2 3 5" xfId="22673"/>
    <cellStyle name="40 % - Akzent2 9 4 2 4" xfId="22674"/>
    <cellStyle name="40 % - Akzent2 9 4 2 4 2" xfId="22675"/>
    <cellStyle name="40 % - Akzent2 9 4 2 4 3" xfId="22676"/>
    <cellStyle name="40 % - Akzent2 9 4 2 4 4" xfId="22677"/>
    <cellStyle name="40 % - Akzent2 9 4 2 4 5" xfId="22678"/>
    <cellStyle name="40 % - Akzent2 9 4 2 5" xfId="22679"/>
    <cellStyle name="40 % - Akzent2 9 4 2 6" xfId="22680"/>
    <cellStyle name="40 % - Akzent2 9 4 2 7" xfId="22681"/>
    <cellStyle name="40 % - Akzent2 9 4 2 8" xfId="22682"/>
    <cellStyle name="40 % - Akzent2 9 4 3" xfId="22683"/>
    <cellStyle name="40 % - Akzent2 9 4 3 2" xfId="22684"/>
    <cellStyle name="40 % - Akzent2 9 4 3 2 2" xfId="22685"/>
    <cellStyle name="40 % - Akzent2 9 4 3 2 3" xfId="22686"/>
    <cellStyle name="40 % - Akzent2 9 4 3 2 4" xfId="22687"/>
    <cellStyle name="40 % - Akzent2 9 4 3 2 5" xfId="22688"/>
    <cellStyle name="40 % - Akzent2 9 4 3 3" xfId="22689"/>
    <cellStyle name="40 % - Akzent2 9 4 3 4" xfId="22690"/>
    <cellStyle name="40 % - Akzent2 9 4 3 5" xfId="22691"/>
    <cellStyle name="40 % - Akzent2 9 4 3 6" xfId="22692"/>
    <cellStyle name="40 % - Akzent2 9 4 4" xfId="22693"/>
    <cellStyle name="40 % - Akzent2 9 4 4 2" xfId="22694"/>
    <cellStyle name="40 % - Akzent2 9 4 4 3" xfId="22695"/>
    <cellStyle name="40 % - Akzent2 9 4 4 4" xfId="22696"/>
    <cellStyle name="40 % - Akzent2 9 4 4 5" xfId="22697"/>
    <cellStyle name="40 % - Akzent2 9 4 5" xfId="22698"/>
    <cellStyle name="40 % - Akzent2 9 4 5 2" xfId="22699"/>
    <cellStyle name="40 % - Akzent2 9 4 5 3" xfId="22700"/>
    <cellStyle name="40 % - Akzent2 9 4 5 4" xfId="22701"/>
    <cellStyle name="40 % - Akzent2 9 4 5 5" xfId="22702"/>
    <cellStyle name="40 % - Akzent2 9 4 6" xfId="22703"/>
    <cellStyle name="40 % - Akzent2 9 4 7" xfId="22704"/>
    <cellStyle name="40 % - Akzent2 9 4 8" xfId="22705"/>
    <cellStyle name="40 % - Akzent2 9 4 9" xfId="22706"/>
    <cellStyle name="40 % - Akzent3 10" xfId="22707"/>
    <cellStyle name="40 % - Akzent3 10 2" xfId="22708"/>
    <cellStyle name="40 % - Akzent3 10 2 2" xfId="22709"/>
    <cellStyle name="40 % - Akzent3 10 2 2 2" xfId="22710"/>
    <cellStyle name="40 % - Akzent3 10 2 2 2 2" xfId="22711"/>
    <cellStyle name="40 % - Akzent3 10 2 2 2 2 2" xfId="22712"/>
    <cellStyle name="40 % - Akzent3 10 2 2 2 2 3" xfId="22713"/>
    <cellStyle name="40 % - Akzent3 10 2 2 2 2 4" xfId="22714"/>
    <cellStyle name="40 % - Akzent3 10 2 2 2 2 5" xfId="22715"/>
    <cellStyle name="40 % - Akzent3 10 2 2 2 3" xfId="22716"/>
    <cellStyle name="40 % - Akzent3 10 2 2 2 4" xfId="22717"/>
    <cellStyle name="40 % - Akzent3 10 2 2 2 5" xfId="22718"/>
    <cellStyle name="40 % - Akzent3 10 2 2 2 6" xfId="22719"/>
    <cellStyle name="40 % - Akzent3 10 2 2 3" xfId="22720"/>
    <cellStyle name="40 % - Akzent3 10 2 2 3 2" xfId="22721"/>
    <cellStyle name="40 % - Akzent3 10 2 2 3 3" xfId="22722"/>
    <cellStyle name="40 % - Akzent3 10 2 2 3 4" xfId="22723"/>
    <cellStyle name="40 % - Akzent3 10 2 2 3 5" xfId="22724"/>
    <cellStyle name="40 % - Akzent3 10 2 2 4" xfId="22725"/>
    <cellStyle name="40 % - Akzent3 10 2 2 4 2" xfId="22726"/>
    <cellStyle name="40 % - Akzent3 10 2 2 4 3" xfId="22727"/>
    <cellStyle name="40 % - Akzent3 10 2 2 4 4" xfId="22728"/>
    <cellStyle name="40 % - Akzent3 10 2 2 4 5" xfId="22729"/>
    <cellStyle name="40 % - Akzent3 10 2 2 5" xfId="22730"/>
    <cellStyle name="40 % - Akzent3 10 2 2 6" xfId="22731"/>
    <cellStyle name="40 % - Akzent3 10 2 2 7" xfId="22732"/>
    <cellStyle name="40 % - Akzent3 10 2 2 8" xfId="22733"/>
    <cellStyle name="40 % - Akzent3 10 2 3" xfId="22734"/>
    <cellStyle name="40 % - Akzent3 10 2 3 2" xfId="22735"/>
    <cellStyle name="40 % - Akzent3 10 2 3 2 2" xfId="22736"/>
    <cellStyle name="40 % - Akzent3 10 2 3 2 3" xfId="22737"/>
    <cellStyle name="40 % - Akzent3 10 2 3 2 4" xfId="22738"/>
    <cellStyle name="40 % - Akzent3 10 2 3 2 5" xfId="22739"/>
    <cellStyle name="40 % - Akzent3 10 2 3 3" xfId="22740"/>
    <cellStyle name="40 % - Akzent3 10 2 3 4" xfId="22741"/>
    <cellStyle name="40 % - Akzent3 10 2 3 5" xfId="22742"/>
    <cellStyle name="40 % - Akzent3 10 2 3 6" xfId="22743"/>
    <cellStyle name="40 % - Akzent3 10 2 4" xfId="22744"/>
    <cellStyle name="40 % - Akzent3 10 2 4 2" xfId="22745"/>
    <cellStyle name="40 % - Akzent3 10 2 4 3" xfId="22746"/>
    <cellStyle name="40 % - Akzent3 10 2 4 4" xfId="22747"/>
    <cellStyle name="40 % - Akzent3 10 2 4 5" xfId="22748"/>
    <cellStyle name="40 % - Akzent3 10 2 5" xfId="22749"/>
    <cellStyle name="40 % - Akzent3 10 2 5 2" xfId="22750"/>
    <cellStyle name="40 % - Akzent3 10 2 5 3" xfId="22751"/>
    <cellStyle name="40 % - Akzent3 10 2 5 4" xfId="22752"/>
    <cellStyle name="40 % - Akzent3 10 2 5 5" xfId="22753"/>
    <cellStyle name="40 % - Akzent3 10 2 6" xfId="22754"/>
    <cellStyle name="40 % - Akzent3 10 2 7" xfId="22755"/>
    <cellStyle name="40 % - Akzent3 10 2 8" xfId="22756"/>
    <cellStyle name="40 % - Akzent3 10 2 9" xfId="22757"/>
    <cellStyle name="40 % - Akzent3 10 3" xfId="22758"/>
    <cellStyle name="40 % - Akzent3 10 3 2" xfId="22759"/>
    <cellStyle name="40 % - Akzent3 10 3 2 2" xfId="22760"/>
    <cellStyle name="40 % - Akzent3 10 3 2 2 2" xfId="22761"/>
    <cellStyle name="40 % - Akzent3 10 3 2 2 2 2" xfId="22762"/>
    <cellStyle name="40 % - Akzent3 10 3 2 2 2 3" xfId="22763"/>
    <cellStyle name="40 % - Akzent3 10 3 2 2 2 4" xfId="22764"/>
    <cellStyle name="40 % - Akzent3 10 3 2 2 2 5" xfId="22765"/>
    <cellStyle name="40 % - Akzent3 10 3 2 2 3" xfId="22766"/>
    <cellStyle name="40 % - Akzent3 10 3 2 2 4" xfId="22767"/>
    <cellStyle name="40 % - Akzent3 10 3 2 2 5" xfId="22768"/>
    <cellStyle name="40 % - Akzent3 10 3 2 2 6" xfId="22769"/>
    <cellStyle name="40 % - Akzent3 10 3 2 3" xfId="22770"/>
    <cellStyle name="40 % - Akzent3 10 3 2 3 2" xfId="22771"/>
    <cellStyle name="40 % - Akzent3 10 3 2 3 3" xfId="22772"/>
    <cellStyle name="40 % - Akzent3 10 3 2 3 4" xfId="22773"/>
    <cellStyle name="40 % - Akzent3 10 3 2 3 5" xfId="22774"/>
    <cellStyle name="40 % - Akzent3 10 3 2 4" xfId="22775"/>
    <cellStyle name="40 % - Akzent3 10 3 2 4 2" xfId="22776"/>
    <cellStyle name="40 % - Akzent3 10 3 2 4 3" xfId="22777"/>
    <cellStyle name="40 % - Akzent3 10 3 2 4 4" xfId="22778"/>
    <cellStyle name="40 % - Akzent3 10 3 2 4 5" xfId="22779"/>
    <cellStyle name="40 % - Akzent3 10 3 2 5" xfId="22780"/>
    <cellStyle name="40 % - Akzent3 10 3 2 6" xfId="22781"/>
    <cellStyle name="40 % - Akzent3 10 3 2 7" xfId="22782"/>
    <cellStyle name="40 % - Akzent3 10 3 2 8" xfId="22783"/>
    <cellStyle name="40 % - Akzent3 10 3 3" xfId="22784"/>
    <cellStyle name="40 % - Akzent3 10 3 3 2" xfId="22785"/>
    <cellStyle name="40 % - Akzent3 10 3 3 2 2" xfId="22786"/>
    <cellStyle name="40 % - Akzent3 10 3 3 2 3" xfId="22787"/>
    <cellStyle name="40 % - Akzent3 10 3 3 2 4" xfId="22788"/>
    <cellStyle name="40 % - Akzent3 10 3 3 2 5" xfId="22789"/>
    <cellStyle name="40 % - Akzent3 10 3 3 3" xfId="22790"/>
    <cellStyle name="40 % - Akzent3 10 3 3 4" xfId="22791"/>
    <cellStyle name="40 % - Akzent3 10 3 3 5" xfId="22792"/>
    <cellStyle name="40 % - Akzent3 10 3 3 6" xfId="22793"/>
    <cellStyle name="40 % - Akzent3 10 3 4" xfId="22794"/>
    <cellStyle name="40 % - Akzent3 10 3 4 2" xfId="22795"/>
    <cellStyle name="40 % - Akzent3 10 3 4 3" xfId="22796"/>
    <cellStyle name="40 % - Akzent3 10 3 4 4" xfId="22797"/>
    <cellStyle name="40 % - Akzent3 10 3 4 5" xfId="22798"/>
    <cellStyle name="40 % - Akzent3 10 3 5" xfId="22799"/>
    <cellStyle name="40 % - Akzent3 10 3 5 2" xfId="22800"/>
    <cellStyle name="40 % - Akzent3 10 3 5 3" xfId="22801"/>
    <cellStyle name="40 % - Akzent3 10 3 5 4" xfId="22802"/>
    <cellStyle name="40 % - Akzent3 10 3 5 5" xfId="22803"/>
    <cellStyle name="40 % - Akzent3 10 3 6" xfId="22804"/>
    <cellStyle name="40 % - Akzent3 10 3 7" xfId="22805"/>
    <cellStyle name="40 % - Akzent3 10 3 8" xfId="22806"/>
    <cellStyle name="40 % - Akzent3 10 3 9" xfId="22807"/>
    <cellStyle name="40 % - Akzent3 11" xfId="22808"/>
    <cellStyle name="40 % - Akzent3 11 10" xfId="22809"/>
    <cellStyle name="40 % - Akzent3 11 2" xfId="22810"/>
    <cellStyle name="40 % - Akzent3 11 2 2" xfId="22811"/>
    <cellStyle name="40 % - Akzent3 11 2 2 2" xfId="22812"/>
    <cellStyle name="40 % - Akzent3 11 2 2 2 2" xfId="22813"/>
    <cellStyle name="40 % - Akzent3 11 2 2 2 2 2" xfId="22814"/>
    <cellStyle name="40 % - Akzent3 11 2 2 2 2 3" xfId="22815"/>
    <cellStyle name="40 % - Akzent3 11 2 2 2 2 4" xfId="22816"/>
    <cellStyle name="40 % - Akzent3 11 2 2 2 2 5" xfId="22817"/>
    <cellStyle name="40 % - Akzent3 11 2 2 2 3" xfId="22818"/>
    <cellStyle name="40 % - Akzent3 11 2 2 2 4" xfId="22819"/>
    <cellStyle name="40 % - Akzent3 11 2 2 2 5" xfId="22820"/>
    <cellStyle name="40 % - Akzent3 11 2 2 2 6" xfId="22821"/>
    <cellStyle name="40 % - Akzent3 11 2 2 3" xfId="22822"/>
    <cellStyle name="40 % - Akzent3 11 2 2 3 2" xfId="22823"/>
    <cellStyle name="40 % - Akzent3 11 2 2 3 3" xfId="22824"/>
    <cellStyle name="40 % - Akzent3 11 2 2 3 4" xfId="22825"/>
    <cellStyle name="40 % - Akzent3 11 2 2 3 5" xfId="22826"/>
    <cellStyle name="40 % - Akzent3 11 2 2 4" xfId="22827"/>
    <cellStyle name="40 % - Akzent3 11 2 2 4 2" xfId="22828"/>
    <cellStyle name="40 % - Akzent3 11 2 2 4 3" xfId="22829"/>
    <cellStyle name="40 % - Akzent3 11 2 2 4 4" xfId="22830"/>
    <cellStyle name="40 % - Akzent3 11 2 2 4 5" xfId="22831"/>
    <cellStyle name="40 % - Akzent3 11 2 2 5" xfId="22832"/>
    <cellStyle name="40 % - Akzent3 11 2 2 6" xfId="22833"/>
    <cellStyle name="40 % - Akzent3 11 2 2 7" xfId="22834"/>
    <cellStyle name="40 % - Akzent3 11 2 2 8" xfId="22835"/>
    <cellStyle name="40 % - Akzent3 11 2 3" xfId="22836"/>
    <cellStyle name="40 % - Akzent3 11 2 3 2" xfId="22837"/>
    <cellStyle name="40 % - Akzent3 11 2 3 2 2" xfId="22838"/>
    <cellStyle name="40 % - Akzent3 11 2 3 2 3" xfId="22839"/>
    <cellStyle name="40 % - Akzent3 11 2 3 2 4" xfId="22840"/>
    <cellStyle name="40 % - Akzent3 11 2 3 2 5" xfId="22841"/>
    <cellStyle name="40 % - Akzent3 11 2 3 3" xfId="22842"/>
    <cellStyle name="40 % - Akzent3 11 2 3 4" xfId="22843"/>
    <cellStyle name="40 % - Akzent3 11 2 3 5" xfId="22844"/>
    <cellStyle name="40 % - Akzent3 11 2 3 6" xfId="22845"/>
    <cellStyle name="40 % - Akzent3 11 2 4" xfId="22846"/>
    <cellStyle name="40 % - Akzent3 11 2 4 2" xfId="22847"/>
    <cellStyle name="40 % - Akzent3 11 2 4 3" xfId="22848"/>
    <cellStyle name="40 % - Akzent3 11 2 4 4" xfId="22849"/>
    <cellStyle name="40 % - Akzent3 11 2 4 5" xfId="22850"/>
    <cellStyle name="40 % - Akzent3 11 2 5" xfId="22851"/>
    <cellStyle name="40 % - Akzent3 11 2 5 2" xfId="22852"/>
    <cellStyle name="40 % - Akzent3 11 2 5 3" xfId="22853"/>
    <cellStyle name="40 % - Akzent3 11 2 5 4" xfId="22854"/>
    <cellStyle name="40 % - Akzent3 11 2 5 5" xfId="22855"/>
    <cellStyle name="40 % - Akzent3 11 2 6" xfId="22856"/>
    <cellStyle name="40 % - Akzent3 11 2 7" xfId="22857"/>
    <cellStyle name="40 % - Akzent3 11 2 8" xfId="22858"/>
    <cellStyle name="40 % - Akzent3 11 2 9" xfId="22859"/>
    <cellStyle name="40 % - Akzent3 11 3" xfId="22860"/>
    <cellStyle name="40 % - Akzent3 11 3 2" xfId="22861"/>
    <cellStyle name="40 % - Akzent3 11 3 2 2" xfId="22862"/>
    <cellStyle name="40 % - Akzent3 11 3 2 2 2" xfId="22863"/>
    <cellStyle name="40 % - Akzent3 11 3 2 2 3" xfId="22864"/>
    <cellStyle name="40 % - Akzent3 11 3 2 2 4" xfId="22865"/>
    <cellStyle name="40 % - Akzent3 11 3 2 2 5" xfId="22866"/>
    <cellStyle name="40 % - Akzent3 11 3 2 3" xfId="22867"/>
    <cellStyle name="40 % - Akzent3 11 3 2 4" xfId="22868"/>
    <cellStyle name="40 % - Akzent3 11 3 2 5" xfId="22869"/>
    <cellStyle name="40 % - Akzent3 11 3 2 6" xfId="22870"/>
    <cellStyle name="40 % - Akzent3 11 3 3" xfId="22871"/>
    <cellStyle name="40 % - Akzent3 11 3 3 2" xfId="22872"/>
    <cellStyle name="40 % - Akzent3 11 3 3 3" xfId="22873"/>
    <cellStyle name="40 % - Akzent3 11 3 3 4" xfId="22874"/>
    <cellStyle name="40 % - Akzent3 11 3 3 5" xfId="22875"/>
    <cellStyle name="40 % - Akzent3 11 3 4" xfId="22876"/>
    <cellStyle name="40 % - Akzent3 11 3 4 2" xfId="22877"/>
    <cellStyle name="40 % - Akzent3 11 3 4 3" xfId="22878"/>
    <cellStyle name="40 % - Akzent3 11 3 4 4" xfId="22879"/>
    <cellStyle name="40 % - Akzent3 11 3 4 5" xfId="22880"/>
    <cellStyle name="40 % - Akzent3 11 3 5" xfId="22881"/>
    <cellStyle name="40 % - Akzent3 11 3 6" xfId="22882"/>
    <cellStyle name="40 % - Akzent3 11 3 7" xfId="22883"/>
    <cellStyle name="40 % - Akzent3 11 3 8" xfId="22884"/>
    <cellStyle name="40 % - Akzent3 11 4" xfId="22885"/>
    <cellStyle name="40 % - Akzent3 11 4 2" xfId="22886"/>
    <cellStyle name="40 % - Akzent3 11 4 2 2" xfId="22887"/>
    <cellStyle name="40 % - Akzent3 11 4 2 3" xfId="22888"/>
    <cellStyle name="40 % - Akzent3 11 4 2 4" xfId="22889"/>
    <cellStyle name="40 % - Akzent3 11 4 2 5" xfId="22890"/>
    <cellStyle name="40 % - Akzent3 11 4 3" xfId="22891"/>
    <cellStyle name="40 % - Akzent3 11 4 4" xfId="22892"/>
    <cellStyle name="40 % - Akzent3 11 4 5" xfId="22893"/>
    <cellStyle name="40 % - Akzent3 11 4 6" xfId="22894"/>
    <cellStyle name="40 % - Akzent3 11 5" xfId="22895"/>
    <cellStyle name="40 % - Akzent3 11 5 2" xfId="22896"/>
    <cellStyle name="40 % - Akzent3 11 5 3" xfId="22897"/>
    <cellStyle name="40 % - Akzent3 11 5 4" xfId="22898"/>
    <cellStyle name="40 % - Akzent3 11 5 5" xfId="22899"/>
    <cellStyle name="40 % - Akzent3 11 6" xfId="22900"/>
    <cellStyle name="40 % - Akzent3 11 6 2" xfId="22901"/>
    <cellStyle name="40 % - Akzent3 11 6 3" xfId="22902"/>
    <cellStyle name="40 % - Akzent3 11 6 4" xfId="22903"/>
    <cellStyle name="40 % - Akzent3 11 6 5" xfId="22904"/>
    <cellStyle name="40 % - Akzent3 11 7" xfId="22905"/>
    <cellStyle name="40 % - Akzent3 11 8" xfId="22906"/>
    <cellStyle name="40 % - Akzent3 11 9" xfId="22907"/>
    <cellStyle name="40 % - Akzent3 12" xfId="22908"/>
    <cellStyle name="40 % - Akzent3 12 2" xfId="22909"/>
    <cellStyle name="40 % - Akzent3 12 2 2" xfId="22910"/>
    <cellStyle name="40 % - Akzent3 12 2 2 2" xfId="22911"/>
    <cellStyle name="40 % - Akzent3 12 2 2 2 2" xfId="22912"/>
    <cellStyle name="40 % - Akzent3 12 2 2 2 3" xfId="22913"/>
    <cellStyle name="40 % - Akzent3 12 2 2 2 4" xfId="22914"/>
    <cellStyle name="40 % - Akzent3 12 2 2 2 5" xfId="22915"/>
    <cellStyle name="40 % - Akzent3 12 2 2 3" xfId="22916"/>
    <cellStyle name="40 % - Akzent3 12 2 2 4" xfId="22917"/>
    <cellStyle name="40 % - Akzent3 12 2 2 5" xfId="22918"/>
    <cellStyle name="40 % - Akzent3 12 2 2 6" xfId="22919"/>
    <cellStyle name="40 % - Akzent3 12 2 3" xfId="22920"/>
    <cellStyle name="40 % - Akzent3 12 2 3 2" xfId="22921"/>
    <cellStyle name="40 % - Akzent3 12 2 3 3" xfId="22922"/>
    <cellStyle name="40 % - Akzent3 12 2 3 4" xfId="22923"/>
    <cellStyle name="40 % - Akzent3 12 2 3 5" xfId="22924"/>
    <cellStyle name="40 % - Akzent3 12 2 4" xfId="22925"/>
    <cellStyle name="40 % - Akzent3 12 2 4 2" xfId="22926"/>
    <cellStyle name="40 % - Akzent3 12 2 4 3" xfId="22927"/>
    <cellStyle name="40 % - Akzent3 12 2 4 4" xfId="22928"/>
    <cellStyle name="40 % - Akzent3 12 2 4 5" xfId="22929"/>
    <cellStyle name="40 % - Akzent3 12 2 5" xfId="22930"/>
    <cellStyle name="40 % - Akzent3 12 2 6" xfId="22931"/>
    <cellStyle name="40 % - Akzent3 12 2 7" xfId="22932"/>
    <cellStyle name="40 % - Akzent3 12 2 8" xfId="22933"/>
    <cellStyle name="40 % - Akzent3 12 3" xfId="22934"/>
    <cellStyle name="40 % - Akzent3 12 3 2" xfId="22935"/>
    <cellStyle name="40 % - Akzent3 12 3 2 2" xfId="22936"/>
    <cellStyle name="40 % - Akzent3 12 3 2 3" xfId="22937"/>
    <cellStyle name="40 % - Akzent3 12 3 2 4" xfId="22938"/>
    <cellStyle name="40 % - Akzent3 12 3 2 5" xfId="22939"/>
    <cellStyle name="40 % - Akzent3 12 3 3" xfId="22940"/>
    <cellStyle name="40 % - Akzent3 12 3 4" xfId="22941"/>
    <cellStyle name="40 % - Akzent3 12 3 5" xfId="22942"/>
    <cellStyle name="40 % - Akzent3 12 3 6" xfId="22943"/>
    <cellStyle name="40 % - Akzent3 12 4" xfId="22944"/>
    <cellStyle name="40 % - Akzent3 12 4 2" xfId="22945"/>
    <cellStyle name="40 % - Akzent3 12 4 3" xfId="22946"/>
    <cellStyle name="40 % - Akzent3 12 4 4" xfId="22947"/>
    <cellStyle name="40 % - Akzent3 12 4 5" xfId="22948"/>
    <cellStyle name="40 % - Akzent3 12 5" xfId="22949"/>
    <cellStyle name="40 % - Akzent3 12 5 2" xfId="22950"/>
    <cellStyle name="40 % - Akzent3 12 5 3" xfId="22951"/>
    <cellStyle name="40 % - Akzent3 12 5 4" xfId="22952"/>
    <cellStyle name="40 % - Akzent3 12 5 5" xfId="22953"/>
    <cellStyle name="40 % - Akzent3 12 6" xfId="22954"/>
    <cellStyle name="40 % - Akzent3 12 7" xfId="22955"/>
    <cellStyle name="40 % - Akzent3 12 8" xfId="22956"/>
    <cellStyle name="40 % - Akzent3 12 9" xfId="22957"/>
    <cellStyle name="40 % - Akzent3 2" xfId="22958"/>
    <cellStyle name="40 % - Akzent3 2 10" xfId="22959"/>
    <cellStyle name="40 % - Akzent3 2 11" xfId="22960"/>
    <cellStyle name="40 % - Akzent3 2 12" xfId="22961"/>
    <cellStyle name="40 % - Akzent3 2 13" xfId="22962"/>
    <cellStyle name="40 % - Akzent3 2 14" xfId="22963"/>
    <cellStyle name="40 % - Akzent3 2 2" xfId="22964"/>
    <cellStyle name="40 % - Akzent3 2 3" xfId="22965"/>
    <cellStyle name="40 % - Akzent3 2 3 2" xfId="22966"/>
    <cellStyle name="40 % - Akzent3 2 3 2 2" xfId="22967"/>
    <cellStyle name="40 % - Akzent3 2 3 2 2 2" xfId="22968"/>
    <cellStyle name="40 % - Akzent3 2 3 2 2 2 2" xfId="22969"/>
    <cellStyle name="40 % - Akzent3 2 3 2 2 2 3" xfId="22970"/>
    <cellStyle name="40 % - Akzent3 2 3 2 2 2 4" xfId="22971"/>
    <cellStyle name="40 % - Akzent3 2 3 2 2 2 5" xfId="22972"/>
    <cellStyle name="40 % - Akzent3 2 3 2 2 3" xfId="22973"/>
    <cellStyle name="40 % - Akzent3 2 3 2 2 4" xfId="22974"/>
    <cellStyle name="40 % - Akzent3 2 3 2 2 5" xfId="22975"/>
    <cellStyle name="40 % - Akzent3 2 3 2 2 6" xfId="22976"/>
    <cellStyle name="40 % - Akzent3 2 3 2 3" xfId="22977"/>
    <cellStyle name="40 % - Akzent3 2 3 2 3 2" xfId="22978"/>
    <cellStyle name="40 % - Akzent3 2 3 2 3 3" xfId="22979"/>
    <cellStyle name="40 % - Akzent3 2 3 2 3 4" xfId="22980"/>
    <cellStyle name="40 % - Akzent3 2 3 2 3 5" xfId="22981"/>
    <cellStyle name="40 % - Akzent3 2 3 2 4" xfId="22982"/>
    <cellStyle name="40 % - Akzent3 2 3 2 4 2" xfId="22983"/>
    <cellStyle name="40 % - Akzent3 2 3 2 4 3" xfId="22984"/>
    <cellStyle name="40 % - Akzent3 2 3 2 4 4" xfId="22985"/>
    <cellStyle name="40 % - Akzent3 2 3 2 4 5" xfId="22986"/>
    <cellStyle name="40 % - Akzent3 2 3 2 5" xfId="22987"/>
    <cellStyle name="40 % - Akzent3 2 3 2 6" xfId="22988"/>
    <cellStyle name="40 % - Akzent3 2 3 2 7" xfId="22989"/>
    <cellStyle name="40 % - Akzent3 2 3 2 8" xfId="22990"/>
    <cellStyle name="40 % - Akzent3 2 3 3" xfId="22991"/>
    <cellStyle name="40 % - Akzent3 2 3 3 2" xfId="22992"/>
    <cellStyle name="40 % - Akzent3 2 3 3 2 2" xfId="22993"/>
    <cellStyle name="40 % - Akzent3 2 3 3 2 3" xfId="22994"/>
    <cellStyle name="40 % - Akzent3 2 3 3 2 4" xfId="22995"/>
    <cellStyle name="40 % - Akzent3 2 3 3 2 5" xfId="22996"/>
    <cellStyle name="40 % - Akzent3 2 3 3 3" xfId="22997"/>
    <cellStyle name="40 % - Akzent3 2 3 3 4" xfId="22998"/>
    <cellStyle name="40 % - Akzent3 2 3 3 5" xfId="22999"/>
    <cellStyle name="40 % - Akzent3 2 3 3 6" xfId="23000"/>
    <cellStyle name="40 % - Akzent3 2 3 4" xfId="23001"/>
    <cellStyle name="40 % - Akzent3 2 3 4 2" xfId="23002"/>
    <cellStyle name="40 % - Akzent3 2 3 4 3" xfId="23003"/>
    <cellStyle name="40 % - Akzent3 2 3 4 4" xfId="23004"/>
    <cellStyle name="40 % - Akzent3 2 3 4 5" xfId="23005"/>
    <cellStyle name="40 % - Akzent3 2 3 5" xfId="23006"/>
    <cellStyle name="40 % - Akzent3 2 3 5 2" xfId="23007"/>
    <cellStyle name="40 % - Akzent3 2 3 5 3" xfId="23008"/>
    <cellStyle name="40 % - Akzent3 2 3 5 4" xfId="23009"/>
    <cellStyle name="40 % - Akzent3 2 3 5 5" xfId="23010"/>
    <cellStyle name="40 % - Akzent3 2 3 6" xfId="23011"/>
    <cellStyle name="40 % - Akzent3 2 3 7" xfId="23012"/>
    <cellStyle name="40 % - Akzent3 2 3 8" xfId="23013"/>
    <cellStyle name="40 % - Akzent3 2 3 9" xfId="23014"/>
    <cellStyle name="40 % - Akzent3 2 4" xfId="23015"/>
    <cellStyle name="40 % - Akzent3 2 4 2" xfId="23016"/>
    <cellStyle name="40 % - Akzent3 2 4 2 2" xfId="23017"/>
    <cellStyle name="40 % - Akzent3 2 4 2 2 2" xfId="23018"/>
    <cellStyle name="40 % - Akzent3 2 4 2 2 2 2" xfId="23019"/>
    <cellStyle name="40 % - Akzent3 2 4 2 2 2 3" xfId="23020"/>
    <cellStyle name="40 % - Akzent3 2 4 2 2 2 4" xfId="23021"/>
    <cellStyle name="40 % - Akzent3 2 4 2 2 2 5" xfId="23022"/>
    <cellStyle name="40 % - Akzent3 2 4 2 2 3" xfId="23023"/>
    <cellStyle name="40 % - Akzent3 2 4 2 2 4" xfId="23024"/>
    <cellStyle name="40 % - Akzent3 2 4 2 2 5" xfId="23025"/>
    <cellStyle name="40 % - Akzent3 2 4 2 2 6" xfId="23026"/>
    <cellStyle name="40 % - Akzent3 2 4 2 3" xfId="23027"/>
    <cellStyle name="40 % - Akzent3 2 4 2 3 2" xfId="23028"/>
    <cellStyle name="40 % - Akzent3 2 4 2 3 3" xfId="23029"/>
    <cellStyle name="40 % - Akzent3 2 4 2 3 4" xfId="23030"/>
    <cellStyle name="40 % - Akzent3 2 4 2 3 5" xfId="23031"/>
    <cellStyle name="40 % - Akzent3 2 4 2 4" xfId="23032"/>
    <cellStyle name="40 % - Akzent3 2 4 2 4 2" xfId="23033"/>
    <cellStyle name="40 % - Akzent3 2 4 2 4 3" xfId="23034"/>
    <cellStyle name="40 % - Akzent3 2 4 2 4 4" xfId="23035"/>
    <cellStyle name="40 % - Akzent3 2 4 2 4 5" xfId="23036"/>
    <cellStyle name="40 % - Akzent3 2 4 2 5" xfId="23037"/>
    <cellStyle name="40 % - Akzent3 2 4 2 6" xfId="23038"/>
    <cellStyle name="40 % - Akzent3 2 4 2 7" xfId="23039"/>
    <cellStyle name="40 % - Akzent3 2 4 2 8" xfId="23040"/>
    <cellStyle name="40 % - Akzent3 2 4 3" xfId="23041"/>
    <cellStyle name="40 % - Akzent3 2 4 3 2" xfId="23042"/>
    <cellStyle name="40 % - Akzent3 2 4 3 2 2" xfId="23043"/>
    <cellStyle name="40 % - Akzent3 2 4 3 2 3" xfId="23044"/>
    <cellStyle name="40 % - Akzent3 2 4 3 2 4" xfId="23045"/>
    <cellStyle name="40 % - Akzent3 2 4 3 2 5" xfId="23046"/>
    <cellStyle name="40 % - Akzent3 2 4 3 3" xfId="23047"/>
    <cellStyle name="40 % - Akzent3 2 4 3 4" xfId="23048"/>
    <cellStyle name="40 % - Akzent3 2 4 3 5" xfId="23049"/>
    <cellStyle name="40 % - Akzent3 2 4 3 6" xfId="23050"/>
    <cellStyle name="40 % - Akzent3 2 4 4" xfId="23051"/>
    <cellStyle name="40 % - Akzent3 2 4 4 2" xfId="23052"/>
    <cellStyle name="40 % - Akzent3 2 4 4 3" xfId="23053"/>
    <cellStyle name="40 % - Akzent3 2 4 4 4" xfId="23054"/>
    <cellStyle name="40 % - Akzent3 2 4 4 5" xfId="23055"/>
    <cellStyle name="40 % - Akzent3 2 4 5" xfId="23056"/>
    <cellStyle name="40 % - Akzent3 2 4 5 2" xfId="23057"/>
    <cellStyle name="40 % - Akzent3 2 4 5 3" xfId="23058"/>
    <cellStyle name="40 % - Akzent3 2 4 5 4" xfId="23059"/>
    <cellStyle name="40 % - Akzent3 2 4 5 5" xfId="23060"/>
    <cellStyle name="40 % - Akzent3 2 4 6" xfId="23061"/>
    <cellStyle name="40 % - Akzent3 2 4 7" xfId="23062"/>
    <cellStyle name="40 % - Akzent3 2 4 8" xfId="23063"/>
    <cellStyle name="40 % - Akzent3 2 4 9" xfId="23064"/>
    <cellStyle name="40 % - Akzent3 2 5" xfId="23065"/>
    <cellStyle name="40 % - Akzent3 2 5 2" xfId="23066"/>
    <cellStyle name="40 % - Akzent3 2 5 2 2" xfId="23067"/>
    <cellStyle name="40 % - Akzent3 2 5 2 2 2" xfId="23068"/>
    <cellStyle name="40 % - Akzent3 2 5 2 2 2 2" xfId="23069"/>
    <cellStyle name="40 % - Akzent3 2 5 2 2 2 3" xfId="23070"/>
    <cellStyle name="40 % - Akzent3 2 5 2 2 2 4" xfId="23071"/>
    <cellStyle name="40 % - Akzent3 2 5 2 2 2 5" xfId="23072"/>
    <cellStyle name="40 % - Akzent3 2 5 2 2 3" xfId="23073"/>
    <cellStyle name="40 % - Akzent3 2 5 2 2 4" xfId="23074"/>
    <cellStyle name="40 % - Akzent3 2 5 2 2 5" xfId="23075"/>
    <cellStyle name="40 % - Akzent3 2 5 2 2 6" xfId="23076"/>
    <cellStyle name="40 % - Akzent3 2 5 2 3" xfId="23077"/>
    <cellStyle name="40 % - Akzent3 2 5 2 3 2" xfId="23078"/>
    <cellStyle name="40 % - Akzent3 2 5 2 3 3" xfId="23079"/>
    <cellStyle name="40 % - Akzent3 2 5 2 3 4" xfId="23080"/>
    <cellStyle name="40 % - Akzent3 2 5 2 3 5" xfId="23081"/>
    <cellStyle name="40 % - Akzent3 2 5 2 4" xfId="23082"/>
    <cellStyle name="40 % - Akzent3 2 5 2 4 2" xfId="23083"/>
    <cellStyle name="40 % - Akzent3 2 5 2 4 3" xfId="23084"/>
    <cellStyle name="40 % - Akzent3 2 5 2 4 4" xfId="23085"/>
    <cellStyle name="40 % - Akzent3 2 5 2 4 5" xfId="23086"/>
    <cellStyle name="40 % - Akzent3 2 5 2 5" xfId="23087"/>
    <cellStyle name="40 % - Akzent3 2 5 2 6" xfId="23088"/>
    <cellStyle name="40 % - Akzent3 2 5 2 7" xfId="23089"/>
    <cellStyle name="40 % - Akzent3 2 5 2 8" xfId="23090"/>
    <cellStyle name="40 % - Akzent3 2 5 3" xfId="23091"/>
    <cellStyle name="40 % - Akzent3 2 5 3 2" xfId="23092"/>
    <cellStyle name="40 % - Akzent3 2 5 3 2 2" xfId="23093"/>
    <cellStyle name="40 % - Akzent3 2 5 3 2 3" xfId="23094"/>
    <cellStyle name="40 % - Akzent3 2 5 3 2 4" xfId="23095"/>
    <cellStyle name="40 % - Akzent3 2 5 3 2 5" xfId="23096"/>
    <cellStyle name="40 % - Akzent3 2 5 3 3" xfId="23097"/>
    <cellStyle name="40 % - Akzent3 2 5 3 4" xfId="23098"/>
    <cellStyle name="40 % - Akzent3 2 5 3 5" xfId="23099"/>
    <cellStyle name="40 % - Akzent3 2 5 3 6" xfId="23100"/>
    <cellStyle name="40 % - Akzent3 2 5 4" xfId="23101"/>
    <cellStyle name="40 % - Akzent3 2 5 4 2" xfId="23102"/>
    <cellStyle name="40 % - Akzent3 2 5 4 3" xfId="23103"/>
    <cellStyle name="40 % - Akzent3 2 5 4 4" xfId="23104"/>
    <cellStyle name="40 % - Akzent3 2 5 4 5" xfId="23105"/>
    <cellStyle name="40 % - Akzent3 2 5 5" xfId="23106"/>
    <cellStyle name="40 % - Akzent3 2 5 5 2" xfId="23107"/>
    <cellStyle name="40 % - Akzent3 2 5 5 3" xfId="23108"/>
    <cellStyle name="40 % - Akzent3 2 5 5 4" xfId="23109"/>
    <cellStyle name="40 % - Akzent3 2 5 5 5" xfId="23110"/>
    <cellStyle name="40 % - Akzent3 2 5 6" xfId="23111"/>
    <cellStyle name="40 % - Akzent3 2 5 7" xfId="23112"/>
    <cellStyle name="40 % - Akzent3 2 5 8" xfId="23113"/>
    <cellStyle name="40 % - Akzent3 2 5 9" xfId="23114"/>
    <cellStyle name="40 % - Akzent3 2 6" xfId="23115"/>
    <cellStyle name="40 % - Akzent3 2 6 2" xfId="23116"/>
    <cellStyle name="40 % - Akzent3 2 6 2 2" xfId="23117"/>
    <cellStyle name="40 % - Akzent3 2 6 2 2 2" xfId="23118"/>
    <cellStyle name="40 % - Akzent3 2 6 2 2 3" xfId="23119"/>
    <cellStyle name="40 % - Akzent3 2 6 2 2 4" xfId="23120"/>
    <cellStyle name="40 % - Akzent3 2 6 2 2 5" xfId="23121"/>
    <cellStyle name="40 % - Akzent3 2 6 2 3" xfId="23122"/>
    <cellStyle name="40 % - Akzent3 2 6 2 4" xfId="23123"/>
    <cellStyle name="40 % - Akzent3 2 6 2 5" xfId="23124"/>
    <cellStyle name="40 % - Akzent3 2 6 2 6" xfId="23125"/>
    <cellStyle name="40 % - Akzent3 2 6 3" xfId="23126"/>
    <cellStyle name="40 % - Akzent3 2 6 3 2" xfId="23127"/>
    <cellStyle name="40 % - Akzent3 2 6 3 3" xfId="23128"/>
    <cellStyle name="40 % - Akzent3 2 6 3 4" xfId="23129"/>
    <cellStyle name="40 % - Akzent3 2 6 3 5" xfId="23130"/>
    <cellStyle name="40 % - Akzent3 2 6 4" xfId="23131"/>
    <cellStyle name="40 % - Akzent3 2 6 4 2" xfId="23132"/>
    <cellStyle name="40 % - Akzent3 2 6 4 3" xfId="23133"/>
    <cellStyle name="40 % - Akzent3 2 6 4 4" xfId="23134"/>
    <cellStyle name="40 % - Akzent3 2 6 4 5" xfId="23135"/>
    <cellStyle name="40 % - Akzent3 2 6 5" xfId="23136"/>
    <cellStyle name="40 % - Akzent3 2 6 6" xfId="23137"/>
    <cellStyle name="40 % - Akzent3 2 6 7" xfId="23138"/>
    <cellStyle name="40 % - Akzent3 2 6 8" xfId="23139"/>
    <cellStyle name="40 % - Akzent3 2 7" xfId="23140"/>
    <cellStyle name="40 % - Akzent3 2 7 2" xfId="23141"/>
    <cellStyle name="40 % - Akzent3 2 7 2 2" xfId="23142"/>
    <cellStyle name="40 % - Akzent3 2 7 2 3" xfId="23143"/>
    <cellStyle name="40 % - Akzent3 2 7 2 4" xfId="23144"/>
    <cellStyle name="40 % - Akzent3 2 7 2 5" xfId="23145"/>
    <cellStyle name="40 % - Akzent3 2 7 3" xfId="23146"/>
    <cellStyle name="40 % - Akzent3 2 7 4" xfId="23147"/>
    <cellStyle name="40 % - Akzent3 2 7 5" xfId="23148"/>
    <cellStyle name="40 % - Akzent3 2 7 6" xfId="23149"/>
    <cellStyle name="40 % - Akzent3 2 8" xfId="23150"/>
    <cellStyle name="40 % - Akzent3 2 8 2" xfId="23151"/>
    <cellStyle name="40 % - Akzent3 2 8 3" xfId="23152"/>
    <cellStyle name="40 % - Akzent3 2 8 4" xfId="23153"/>
    <cellStyle name="40 % - Akzent3 2 8 5" xfId="23154"/>
    <cellStyle name="40 % - Akzent3 2 9" xfId="23155"/>
    <cellStyle name="40 % - Akzent3 2 9 2" xfId="23156"/>
    <cellStyle name="40 % - Akzent3 2 9 3" xfId="23157"/>
    <cellStyle name="40 % - Akzent3 2 9 4" xfId="23158"/>
    <cellStyle name="40 % - Akzent3 2 9 5" xfId="23159"/>
    <cellStyle name="40 % - Akzent3 3" xfId="23160"/>
    <cellStyle name="40 % - Akzent3 3 2" xfId="23161"/>
    <cellStyle name="40 % - Akzent3 3 2 2" xfId="23162"/>
    <cellStyle name="40 % - Akzent3 3 2 2 2" xfId="23163"/>
    <cellStyle name="40 % - Akzent3 3 2 2 2 2" xfId="23164"/>
    <cellStyle name="40 % - Akzent3 3 2 2 2 2 2" xfId="23165"/>
    <cellStyle name="40 % - Akzent3 3 2 2 2 2 2 2" xfId="23166"/>
    <cellStyle name="40 % - Akzent3 3 2 2 2 2 2 2 2" xfId="23167"/>
    <cellStyle name="40 % - Akzent3 3 2 2 2 2 2 2 2 2" xfId="23168"/>
    <cellStyle name="40 % - Akzent3 3 2 2 2 2 2 2 2 3" xfId="23169"/>
    <cellStyle name="40 % - Akzent3 3 2 2 2 2 2 2 2 4" xfId="23170"/>
    <cellStyle name="40 % - Akzent3 3 2 2 2 2 2 2 2 5" xfId="23171"/>
    <cellStyle name="40 % - Akzent3 3 2 2 2 2 2 2 3" xfId="23172"/>
    <cellStyle name="40 % - Akzent3 3 2 2 2 2 2 2 4" xfId="23173"/>
    <cellStyle name="40 % - Akzent3 3 2 2 2 2 2 2 5" xfId="23174"/>
    <cellStyle name="40 % - Akzent3 3 2 2 2 2 2 2 6" xfId="23175"/>
    <cellStyle name="40 % - Akzent3 3 2 2 2 2 2 3" xfId="23176"/>
    <cellStyle name="40 % - Akzent3 3 2 2 2 2 2 3 2" xfId="23177"/>
    <cellStyle name="40 % - Akzent3 3 2 2 2 2 2 3 3" xfId="23178"/>
    <cellStyle name="40 % - Akzent3 3 2 2 2 2 2 3 4" xfId="23179"/>
    <cellStyle name="40 % - Akzent3 3 2 2 2 2 2 3 5" xfId="23180"/>
    <cellStyle name="40 % - Akzent3 3 2 2 2 2 2 4" xfId="23181"/>
    <cellStyle name="40 % - Akzent3 3 2 2 2 2 2 4 2" xfId="23182"/>
    <cellStyle name="40 % - Akzent3 3 2 2 2 2 2 4 3" xfId="23183"/>
    <cellStyle name="40 % - Akzent3 3 2 2 2 2 2 4 4" xfId="23184"/>
    <cellStyle name="40 % - Akzent3 3 2 2 2 2 2 4 5" xfId="23185"/>
    <cellStyle name="40 % - Akzent3 3 2 2 2 2 2 5" xfId="23186"/>
    <cellStyle name="40 % - Akzent3 3 2 2 2 2 2 6" xfId="23187"/>
    <cellStyle name="40 % - Akzent3 3 2 2 2 2 2 7" xfId="23188"/>
    <cellStyle name="40 % - Akzent3 3 2 2 2 2 2 8" xfId="23189"/>
    <cellStyle name="40 % - Akzent3 3 2 2 2 2 3" xfId="23190"/>
    <cellStyle name="40 % - Akzent3 3 2 2 2 2 3 2" xfId="23191"/>
    <cellStyle name="40 % - Akzent3 3 2 2 2 2 3 2 2" xfId="23192"/>
    <cellStyle name="40 % - Akzent3 3 2 2 2 2 3 2 3" xfId="23193"/>
    <cellStyle name="40 % - Akzent3 3 2 2 2 2 3 2 4" xfId="23194"/>
    <cellStyle name="40 % - Akzent3 3 2 2 2 2 3 2 5" xfId="23195"/>
    <cellStyle name="40 % - Akzent3 3 2 2 2 2 3 3" xfId="23196"/>
    <cellStyle name="40 % - Akzent3 3 2 2 2 2 3 4" xfId="23197"/>
    <cellStyle name="40 % - Akzent3 3 2 2 2 2 3 5" xfId="23198"/>
    <cellStyle name="40 % - Akzent3 3 2 2 2 2 3 6" xfId="23199"/>
    <cellStyle name="40 % - Akzent3 3 2 2 2 2 4" xfId="23200"/>
    <cellStyle name="40 % - Akzent3 3 2 2 2 2 4 2" xfId="23201"/>
    <cellStyle name="40 % - Akzent3 3 2 2 2 2 4 3" xfId="23202"/>
    <cellStyle name="40 % - Akzent3 3 2 2 2 2 4 4" xfId="23203"/>
    <cellStyle name="40 % - Akzent3 3 2 2 2 2 4 5" xfId="23204"/>
    <cellStyle name="40 % - Akzent3 3 2 2 2 2 5" xfId="23205"/>
    <cellStyle name="40 % - Akzent3 3 2 2 2 2 5 2" xfId="23206"/>
    <cellStyle name="40 % - Akzent3 3 2 2 2 2 5 3" xfId="23207"/>
    <cellStyle name="40 % - Akzent3 3 2 2 2 2 5 4" xfId="23208"/>
    <cellStyle name="40 % - Akzent3 3 2 2 2 2 5 5" xfId="23209"/>
    <cellStyle name="40 % - Akzent3 3 2 2 2 2 6" xfId="23210"/>
    <cellStyle name="40 % - Akzent3 3 2 2 2 2 7" xfId="23211"/>
    <cellStyle name="40 % - Akzent3 3 2 2 2 2 8" xfId="23212"/>
    <cellStyle name="40 % - Akzent3 3 2 2 2 2 9" xfId="23213"/>
    <cellStyle name="40 % - Akzent3 3 2 2 2 3" xfId="23214"/>
    <cellStyle name="40 % - Akzent3 3 2 2 2 3 2" xfId="23215"/>
    <cellStyle name="40 % - Akzent3 3 2 2 2 3 2 2" xfId="23216"/>
    <cellStyle name="40 % - Akzent3 3 2 2 2 3 2 2 2" xfId="23217"/>
    <cellStyle name="40 % - Akzent3 3 2 2 2 3 2 2 2 2" xfId="23218"/>
    <cellStyle name="40 % - Akzent3 3 2 2 2 3 2 2 2 3" xfId="23219"/>
    <cellStyle name="40 % - Akzent3 3 2 2 2 3 2 2 2 4" xfId="23220"/>
    <cellStyle name="40 % - Akzent3 3 2 2 2 3 2 2 2 5" xfId="23221"/>
    <cellStyle name="40 % - Akzent3 3 2 2 2 3 2 2 3" xfId="23222"/>
    <cellStyle name="40 % - Akzent3 3 2 2 2 3 2 2 4" xfId="23223"/>
    <cellStyle name="40 % - Akzent3 3 2 2 2 3 2 2 5" xfId="23224"/>
    <cellStyle name="40 % - Akzent3 3 2 2 2 3 2 2 6" xfId="23225"/>
    <cellStyle name="40 % - Akzent3 3 2 2 2 3 2 3" xfId="23226"/>
    <cellStyle name="40 % - Akzent3 3 2 2 2 3 2 3 2" xfId="23227"/>
    <cellStyle name="40 % - Akzent3 3 2 2 2 3 2 3 3" xfId="23228"/>
    <cellStyle name="40 % - Akzent3 3 2 2 2 3 2 3 4" xfId="23229"/>
    <cellStyle name="40 % - Akzent3 3 2 2 2 3 2 3 5" xfId="23230"/>
    <cellStyle name="40 % - Akzent3 3 2 2 2 3 2 4" xfId="23231"/>
    <cellStyle name="40 % - Akzent3 3 2 2 2 3 2 4 2" xfId="23232"/>
    <cellStyle name="40 % - Akzent3 3 2 2 2 3 2 4 3" xfId="23233"/>
    <cellStyle name="40 % - Akzent3 3 2 2 2 3 2 4 4" xfId="23234"/>
    <cellStyle name="40 % - Akzent3 3 2 2 2 3 2 4 5" xfId="23235"/>
    <cellStyle name="40 % - Akzent3 3 2 2 2 3 2 5" xfId="23236"/>
    <cellStyle name="40 % - Akzent3 3 2 2 2 3 2 6" xfId="23237"/>
    <cellStyle name="40 % - Akzent3 3 2 2 2 3 2 7" xfId="23238"/>
    <cellStyle name="40 % - Akzent3 3 2 2 2 3 2 8" xfId="23239"/>
    <cellStyle name="40 % - Akzent3 3 2 2 2 3 3" xfId="23240"/>
    <cellStyle name="40 % - Akzent3 3 2 2 2 3 3 2" xfId="23241"/>
    <cellStyle name="40 % - Akzent3 3 2 2 2 3 3 2 2" xfId="23242"/>
    <cellStyle name="40 % - Akzent3 3 2 2 2 3 3 2 3" xfId="23243"/>
    <cellStyle name="40 % - Akzent3 3 2 2 2 3 3 2 4" xfId="23244"/>
    <cellStyle name="40 % - Akzent3 3 2 2 2 3 3 2 5" xfId="23245"/>
    <cellStyle name="40 % - Akzent3 3 2 2 2 3 3 3" xfId="23246"/>
    <cellStyle name="40 % - Akzent3 3 2 2 2 3 3 4" xfId="23247"/>
    <cellStyle name="40 % - Akzent3 3 2 2 2 3 3 5" xfId="23248"/>
    <cellStyle name="40 % - Akzent3 3 2 2 2 3 3 6" xfId="23249"/>
    <cellStyle name="40 % - Akzent3 3 2 2 2 3 4" xfId="23250"/>
    <cellStyle name="40 % - Akzent3 3 2 2 2 3 4 2" xfId="23251"/>
    <cellStyle name="40 % - Akzent3 3 2 2 2 3 4 3" xfId="23252"/>
    <cellStyle name="40 % - Akzent3 3 2 2 2 3 4 4" xfId="23253"/>
    <cellStyle name="40 % - Akzent3 3 2 2 2 3 4 5" xfId="23254"/>
    <cellStyle name="40 % - Akzent3 3 2 2 2 3 5" xfId="23255"/>
    <cellStyle name="40 % - Akzent3 3 2 2 2 3 5 2" xfId="23256"/>
    <cellStyle name="40 % - Akzent3 3 2 2 2 3 5 3" xfId="23257"/>
    <cellStyle name="40 % - Akzent3 3 2 2 2 3 5 4" xfId="23258"/>
    <cellStyle name="40 % - Akzent3 3 2 2 2 3 5 5" xfId="23259"/>
    <cellStyle name="40 % - Akzent3 3 2 2 2 3 6" xfId="23260"/>
    <cellStyle name="40 % - Akzent3 3 2 2 2 3 7" xfId="23261"/>
    <cellStyle name="40 % - Akzent3 3 2 2 2 3 8" xfId="23262"/>
    <cellStyle name="40 % - Akzent3 3 2 2 2 3 9" xfId="23263"/>
    <cellStyle name="40 % - Akzent3 3 2 2 3" xfId="23264"/>
    <cellStyle name="40 % - Akzent3 3 2 2 3 2" xfId="23265"/>
    <cellStyle name="40 % - Akzent3 3 2 2 3 2 2" xfId="23266"/>
    <cellStyle name="40 % - Akzent3 3 2 2 3 2 2 2" xfId="23267"/>
    <cellStyle name="40 % - Akzent3 3 2 2 3 2 2 2 2" xfId="23268"/>
    <cellStyle name="40 % - Akzent3 3 2 2 3 2 2 2 3" xfId="23269"/>
    <cellStyle name="40 % - Akzent3 3 2 2 3 2 2 2 4" xfId="23270"/>
    <cellStyle name="40 % - Akzent3 3 2 2 3 2 2 2 5" xfId="23271"/>
    <cellStyle name="40 % - Akzent3 3 2 2 3 2 2 3" xfId="23272"/>
    <cellStyle name="40 % - Akzent3 3 2 2 3 2 2 4" xfId="23273"/>
    <cellStyle name="40 % - Akzent3 3 2 2 3 2 2 5" xfId="23274"/>
    <cellStyle name="40 % - Akzent3 3 2 2 3 2 2 6" xfId="23275"/>
    <cellStyle name="40 % - Akzent3 3 2 2 3 2 3" xfId="23276"/>
    <cellStyle name="40 % - Akzent3 3 2 2 3 2 3 2" xfId="23277"/>
    <cellStyle name="40 % - Akzent3 3 2 2 3 2 3 3" xfId="23278"/>
    <cellStyle name="40 % - Akzent3 3 2 2 3 2 3 4" xfId="23279"/>
    <cellStyle name="40 % - Akzent3 3 2 2 3 2 3 5" xfId="23280"/>
    <cellStyle name="40 % - Akzent3 3 2 2 3 2 4" xfId="23281"/>
    <cellStyle name="40 % - Akzent3 3 2 2 3 2 4 2" xfId="23282"/>
    <cellStyle name="40 % - Akzent3 3 2 2 3 2 4 3" xfId="23283"/>
    <cellStyle name="40 % - Akzent3 3 2 2 3 2 4 4" xfId="23284"/>
    <cellStyle name="40 % - Akzent3 3 2 2 3 2 4 5" xfId="23285"/>
    <cellStyle name="40 % - Akzent3 3 2 2 3 2 5" xfId="23286"/>
    <cellStyle name="40 % - Akzent3 3 2 2 3 2 6" xfId="23287"/>
    <cellStyle name="40 % - Akzent3 3 2 2 3 2 7" xfId="23288"/>
    <cellStyle name="40 % - Akzent3 3 2 2 3 2 8" xfId="23289"/>
    <cellStyle name="40 % - Akzent3 3 2 2 3 3" xfId="23290"/>
    <cellStyle name="40 % - Akzent3 3 2 2 3 3 2" xfId="23291"/>
    <cellStyle name="40 % - Akzent3 3 2 2 3 3 2 2" xfId="23292"/>
    <cellStyle name="40 % - Akzent3 3 2 2 3 3 2 3" xfId="23293"/>
    <cellStyle name="40 % - Akzent3 3 2 2 3 3 2 4" xfId="23294"/>
    <cellStyle name="40 % - Akzent3 3 2 2 3 3 2 5" xfId="23295"/>
    <cellStyle name="40 % - Akzent3 3 2 2 3 3 3" xfId="23296"/>
    <cellStyle name="40 % - Akzent3 3 2 2 3 3 4" xfId="23297"/>
    <cellStyle name="40 % - Akzent3 3 2 2 3 3 5" xfId="23298"/>
    <cellStyle name="40 % - Akzent3 3 2 2 3 3 6" xfId="23299"/>
    <cellStyle name="40 % - Akzent3 3 2 2 3 4" xfId="23300"/>
    <cellStyle name="40 % - Akzent3 3 2 2 3 4 2" xfId="23301"/>
    <cellStyle name="40 % - Akzent3 3 2 2 3 4 3" xfId="23302"/>
    <cellStyle name="40 % - Akzent3 3 2 2 3 4 4" xfId="23303"/>
    <cellStyle name="40 % - Akzent3 3 2 2 3 4 5" xfId="23304"/>
    <cellStyle name="40 % - Akzent3 3 2 2 3 5" xfId="23305"/>
    <cellStyle name="40 % - Akzent3 3 2 2 3 5 2" xfId="23306"/>
    <cellStyle name="40 % - Akzent3 3 2 2 3 5 3" xfId="23307"/>
    <cellStyle name="40 % - Akzent3 3 2 2 3 5 4" xfId="23308"/>
    <cellStyle name="40 % - Akzent3 3 2 2 3 5 5" xfId="23309"/>
    <cellStyle name="40 % - Akzent3 3 2 2 3 6" xfId="23310"/>
    <cellStyle name="40 % - Akzent3 3 2 2 3 7" xfId="23311"/>
    <cellStyle name="40 % - Akzent3 3 2 2 3 8" xfId="23312"/>
    <cellStyle name="40 % - Akzent3 3 2 2 3 9" xfId="23313"/>
    <cellStyle name="40 % - Akzent3 3 2 2 4" xfId="23314"/>
    <cellStyle name="40 % - Akzent3 3 2 2 4 2" xfId="23315"/>
    <cellStyle name="40 % - Akzent3 3 2 2 4 2 2" xfId="23316"/>
    <cellStyle name="40 % - Akzent3 3 2 2 4 2 2 2" xfId="23317"/>
    <cellStyle name="40 % - Akzent3 3 2 2 4 2 2 2 2" xfId="23318"/>
    <cellStyle name="40 % - Akzent3 3 2 2 4 2 2 2 3" xfId="23319"/>
    <cellStyle name="40 % - Akzent3 3 2 2 4 2 2 2 4" xfId="23320"/>
    <cellStyle name="40 % - Akzent3 3 2 2 4 2 2 2 5" xfId="23321"/>
    <cellStyle name="40 % - Akzent3 3 2 2 4 2 2 3" xfId="23322"/>
    <cellStyle name="40 % - Akzent3 3 2 2 4 2 2 4" xfId="23323"/>
    <cellStyle name="40 % - Akzent3 3 2 2 4 2 2 5" xfId="23324"/>
    <cellStyle name="40 % - Akzent3 3 2 2 4 2 2 6" xfId="23325"/>
    <cellStyle name="40 % - Akzent3 3 2 2 4 2 3" xfId="23326"/>
    <cellStyle name="40 % - Akzent3 3 2 2 4 2 3 2" xfId="23327"/>
    <cellStyle name="40 % - Akzent3 3 2 2 4 2 3 3" xfId="23328"/>
    <cellStyle name="40 % - Akzent3 3 2 2 4 2 3 4" xfId="23329"/>
    <cellStyle name="40 % - Akzent3 3 2 2 4 2 3 5" xfId="23330"/>
    <cellStyle name="40 % - Akzent3 3 2 2 4 2 4" xfId="23331"/>
    <cellStyle name="40 % - Akzent3 3 2 2 4 2 4 2" xfId="23332"/>
    <cellStyle name="40 % - Akzent3 3 2 2 4 2 4 3" xfId="23333"/>
    <cellStyle name="40 % - Akzent3 3 2 2 4 2 4 4" xfId="23334"/>
    <cellStyle name="40 % - Akzent3 3 2 2 4 2 4 5" xfId="23335"/>
    <cellStyle name="40 % - Akzent3 3 2 2 4 2 5" xfId="23336"/>
    <cellStyle name="40 % - Akzent3 3 2 2 4 2 6" xfId="23337"/>
    <cellStyle name="40 % - Akzent3 3 2 2 4 2 7" xfId="23338"/>
    <cellStyle name="40 % - Akzent3 3 2 2 4 2 8" xfId="23339"/>
    <cellStyle name="40 % - Akzent3 3 2 2 4 3" xfId="23340"/>
    <cellStyle name="40 % - Akzent3 3 2 2 4 3 2" xfId="23341"/>
    <cellStyle name="40 % - Akzent3 3 2 2 4 3 2 2" xfId="23342"/>
    <cellStyle name="40 % - Akzent3 3 2 2 4 3 2 3" xfId="23343"/>
    <cellStyle name="40 % - Akzent3 3 2 2 4 3 2 4" xfId="23344"/>
    <cellStyle name="40 % - Akzent3 3 2 2 4 3 2 5" xfId="23345"/>
    <cellStyle name="40 % - Akzent3 3 2 2 4 3 3" xfId="23346"/>
    <cellStyle name="40 % - Akzent3 3 2 2 4 3 4" xfId="23347"/>
    <cellStyle name="40 % - Akzent3 3 2 2 4 3 5" xfId="23348"/>
    <cellStyle name="40 % - Akzent3 3 2 2 4 3 6" xfId="23349"/>
    <cellStyle name="40 % - Akzent3 3 2 2 4 4" xfId="23350"/>
    <cellStyle name="40 % - Akzent3 3 2 2 4 4 2" xfId="23351"/>
    <cellStyle name="40 % - Akzent3 3 2 2 4 4 3" xfId="23352"/>
    <cellStyle name="40 % - Akzent3 3 2 2 4 4 4" xfId="23353"/>
    <cellStyle name="40 % - Akzent3 3 2 2 4 4 5" xfId="23354"/>
    <cellStyle name="40 % - Akzent3 3 2 2 4 5" xfId="23355"/>
    <cellStyle name="40 % - Akzent3 3 2 2 4 5 2" xfId="23356"/>
    <cellStyle name="40 % - Akzent3 3 2 2 4 5 3" xfId="23357"/>
    <cellStyle name="40 % - Akzent3 3 2 2 4 5 4" xfId="23358"/>
    <cellStyle name="40 % - Akzent3 3 2 2 4 5 5" xfId="23359"/>
    <cellStyle name="40 % - Akzent3 3 2 2 4 6" xfId="23360"/>
    <cellStyle name="40 % - Akzent3 3 2 2 4 7" xfId="23361"/>
    <cellStyle name="40 % - Akzent3 3 2 2 4 8" xfId="23362"/>
    <cellStyle name="40 % - Akzent3 3 2 2 4 9" xfId="23363"/>
    <cellStyle name="40 % - Akzent3 3 2 3" xfId="23364"/>
    <cellStyle name="40 % - Akzent3 3 2 3 2" xfId="23365"/>
    <cellStyle name="40 % - Akzent3 3 2 3 2 2" xfId="23366"/>
    <cellStyle name="40 % - Akzent3 3 2 3 2 2 2" xfId="23367"/>
    <cellStyle name="40 % - Akzent3 3 2 3 2 2 2 2" xfId="23368"/>
    <cellStyle name="40 % - Akzent3 3 2 3 2 2 2 2 2" xfId="23369"/>
    <cellStyle name="40 % - Akzent3 3 2 3 2 2 2 2 2 2" xfId="23370"/>
    <cellStyle name="40 % - Akzent3 3 2 3 2 2 2 2 2 3" xfId="23371"/>
    <cellStyle name="40 % - Akzent3 3 2 3 2 2 2 2 2 4" xfId="23372"/>
    <cellStyle name="40 % - Akzent3 3 2 3 2 2 2 2 2 5" xfId="23373"/>
    <cellStyle name="40 % - Akzent3 3 2 3 2 2 2 2 3" xfId="23374"/>
    <cellStyle name="40 % - Akzent3 3 2 3 2 2 2 2 4" xfId="23375"/>
    <cellStyle name="40 % - Akzent3 3 2 3 2 2 2 2 5" xfId="23376"/>
    <cellStyle name="40 % - Akzent3 3 2 3 2 2 2 2 6" xfId="23377"/>
    <cellStyle name="40 % - Akzent3 3 2 3 2 2 2 3" xfId="23378"/>
    <cellStyle name="40 % - Akzent3 3 2 3 2 2 2 3 2" xfId="23379"/>
    <cellStyle name="40 % - Akzent3 3 2 3 2 2 2 3 3" xfId="23380"/>
    <cellStyle name="40 % - Akzent3 3 2 3 2 2 2 3 4" xfId="23381"/>
    <cellStyle name="40 % - Akzent3 3 2 3 2 2 2 3 5" xfId="23382"/>
    <cellStyle name="40 % - Akzent3 3 2 3 2 2 2 4" xfId="23383"/>
    <cellStyle name="40 % - Akzent3 3 2 3 2 2 2 4 2" xfId="23384"/>
    <cellStyle name="40 % - Akzent3 3 2 3 2 2 2 4 3" xfId="23385"/>
    <cellStyle name="40 % - Akzent3 3 2 3 2 2 2 4 4" xfId="23386"/>
    <cellStyle name="40 % - Akzent3 3 2 3 2 2 2 4 5" xfId="23387"/>
    <cellStyle name="40 % - Akzent3 3 2 3 2 2 2 5" xfId="23388"/>
    <cellStyle name="40 % - Akzent3 3 2 3 2 2 2 6" xfId="23389"/>
    <cellStyle name="40 % - Akzent3 3 2 3 2 2 2 7" xfId="23390"/>
    <cellStyle name="40 % - Akzent3 3 2 3 2 2 2 8" xfId="23391"/>
    <cellStyle name="40 % - Akzent3 3 2 3 2 2 3" xfId="23392"/>
    <cellStyle name="40 % - Akzent3 3 2 3 2 2 3 2" xfId="23393"/>
    <cellStyle name="40 % - Akzent3 3 2 3 2 2 3 2 2" xfId="23394"/>
    <cellStyle name="40 % - Akzent3 3 2 3 2 2 3 2 3" xfId="23395"/>
    <cellStyle name="40 % - Akzent3 3 2 3 2 2 3 2 4" xfId="23396"/>
    <cellStyle name="40 % - Akzent3 3 2 3 2 2 3 2 5" xfId="23397"/>
    <cellStyle name="40 % - Akzent3 3 2 3 2 2 3 3" xfId="23398"/>
    <cellStyle name="40 % - Akzent3 3 2 3 2 2 3 4" xfId="23399"/>
    <cellStyle name="40 % - Akzent3 3 2 3 2 2 3 5" xfId="23400"/>
    <cellStyle name="40 % - Akzent3 3 2 3 2 2 3 6" xfId="23401"/>
    <cellStyle name="40 % - Akzent3 3 2 3 2 2 4" xfId="23402"/>
    <cellStyle name="40 % - Akzent3 3 2 3 2 2 4 2" xfId="23403"/>
    <cellStyle name="40 % - Akzent3 3 2 3 2 2 4 3" xfId="23404"/>
    <cellStyle name="40 % - Akzent3 3 2 3 2 2 4 4" xfId="23405"/>
    <cellStyle name="40 % - Akzent3 3 2 3 2 2 4 5" xfId="23406"/>
    <cellStyle name="40 % - Akzent3 3 2 3 2 2 5" xfId="23407"/>
    <cellStyle name="40 % - Akzent3 3 2 3 2 2 5 2" xfId="23408"/>
    <cellStyle name="40 % - Akzent3 3 2 3 2 2 5 3" xfId="23409"/>
    <cellStyle name="40 % - Akzent3 3 2 3 2 2 5 4" xfId="23410"/>
    <cellStyle name="40 % - Akzent3 3 2 3 2 2 5 5" xfId="23411"/>
    <cellStyle name="40 % - Akzent3 3 2 3 2 2 6" xfId="23412"/>
    <cellStyle name="40 % - Akzent3 3 2 3 2 2 7" xfId="23413"/>
    <cellStyle name="40 % - Akzent3 3 2 3 2 2 8" xfId="23414"/>
    <cellStyle name="40 % - Akzent3 3 2 3 2 2 9" xfId="23415"/>
    <cellStyle name="40 % - Akzent3 3 2 3 3" xfId="23416"/>
    <cellStyle name="40 % - Akzent3 3 2 3 3 2" xfId="23417"/>
    <cellStyle name="40 % - Akzent3 3 2 3 3 2 2" xfId="23418"/>
    <cellStyle name="40 % - Akzent3 3 2 3 3 2 2 2" xfId="23419"/>
    <cellStyle name="40 % - Akzent3 3 2 3 3 2 2 2 2" xfId="23420"/>
    <cellStyle name="40 % - Akzent3 3 2 3 3 2 2 2 3" xfId="23421"/>
    <cellStyle name="40 % - Akzent3 3 2 3 3 2 2 2 4" xfId="23422"/>
    <cellStyle name="40 % - Akzent3 3 2 3 3 2 2 2 5" xfId="23423"/>
    <cellStyle name="40 % - Akzent3 3 2 3 3 2 2 3" xfId="23424"/>
    <cellStyle name="40 % - Akzent3 3 2 3 3 2 2 4" xfId="23425"/>
    <cellStyle name="40 % - Akzent3 3 2 3 3 2 2 5" xfId="23426"/>
    <cellStyle name="40 % - Akzent3 3 2 3 3 2 2 6" xfId="23427"/>
    <cellStyle name="40 % - Akzent3 3 2 3 3 2 3" xfId="23428"/>
    <cellStyle name="40 % - Akzent3 3 2 3 3 2 3 2" xfId="23429"/>
    <cellStyle name="40 % - Akzent3 3 2 3 3 2 3 3" xfId="23430"/>
    <cellStyle name="40 % - Akzent3 3 2 3 3 2 3 4" xfId="23431"/>
    <cellStyle name="40 % - Akzent3 3 2 3 3 2 3 5" xfId="23432"/>
    <cellStyle name="40 % - Akzent3 3 2 3 3 2 4" xfId="23433"/>
    <cellStyle name="40 % - Akzent3 3 2 3 3 2 4 2" xfId="23434"/>
    <cellStyle name="40 % - Akzent3 3 2 3 3 2 4 3" xfId="23435"/>
    <cellStyle name="40 % - Akzent3 3 2 3 3 2 4 4" xfId="23436"/>
    <cellStyle name="40 % - Akzent3 3 2 3 3 2 4 5" xfId="23437"/>
    <cellStyle name="40 % - Akzent3 3 2 3 3 2 5" xfId="23438"/>
    <cellStyle name="40 % - Akzent3 3 2 3 3 2 6" xfId="23439"/>
    <cellStyle name="40 % - Akzent3 3 2 3 3 2 7" xfId="23440"/>
    <cellStyle name="40 % - Akzent3 3 2 3 3 2 8" xfId="23441"/>
    <cellStyle name="40 % - Akzent3 3 2 3 3 3" xfId="23442"/>
    <cellStyle name="40 % - Akzent3 3 2 3 3 3 2" xfId="23443"/>
    <cellStyle name="40 % - Akzent3 3 2 3 3 3 2 2" xfId="23444"/>
    <cellStyle name="40 % - Akzent3 3 2 3 3 3 2 3" xfId="23445"/>
    <cellStyle name="40 % - Akzent3 3 2 3 3 3 2 4" xfId="23446"/>
    <cellStyle name="40 % - Akzent3 3 2 3 3 3 2 5" xfId="23447"/>
    <cellStyle name="40 % - Akzent3 3 2 3 3 3 3" xfId="23448"/>
    <cellStyle name="40 % - Akzent3 3 2 3 3 3 4" xfId="23449"/>
    <cellStyle name="40 % - Akzent3 3 2 3 3 3 5" xfId="23450"/>
    <cellStyle name="40 % - Akzent3 3 2 3 3 3 6" xfId="23451"/>
    <cellStyle name="40 % - Akzent3 3 2 3 3 4" xfId="23452"/>
    <cellStyle name="40 % - Akzent3 3 2 3 3 4 2" xfId="23453"/>
    <cellStyle name="40 % - Akzent3 3 2 3 3 4 3" xfId="23454"/>
    <cellStyle name="40 % - Akzent3 3 2 3 3 4 4" xfId="23455"/>
    <cellStyle name="40 % - Akzent3 3 2 3 3 4 5" xfId="23456"/>
    <cellStyle name="40 % - Akzent3 3 2 3 3 5" xfId="23457"/>
    <cellStyle name="40 % - Akzent3 3 2 3 3 5 2" xfId="23458"/>
    <cellStyle name="40 % - Akzent3 3 2 3 3 5 3" xfId="23459"/>
    <cellStyle name="40 % - Akzent3 3 2 3 3 5 4" xfId="23460"/>
    <cellStyle name="40 % - Akzent3 3 2 3 3 5 5" xfId="23461"/>
    <cellStyle name="40 % - Akzent3 3 2 3 3 6" xfId="23462"/>
    <cellStyle name="40 % - Akzent3 3 2 3 3 7" xfId="23463"/>
    <cellStyle name="40 % - Akzent3 3 2 3 3 8" xfId="23464"/>
    <cellStyle name="40 % - Akzent3 3 2 3 3 9" xfId="23465"/>
    <cellStyle name="40 % - Akzent3 3 2 4" xfId="23466"/>
    <cellStyle name="40 % - Akzent3 3 2 4 2" xfId="23467"/>
    <cellStyle name="40 % - Akzent3 3 2 4 2 2" xfId="23468"/>
    <cellStyle name="40 % - Akzent3 3 2 4 2 2 2" xfId="23469"/>
    <cellStyle name="40 % - Akzent3 3 2 4 2 2 2 2" xfId="23470"/>
    <cellStyle name="40 % - Akzent3 3 2 4 2 2 2 2 2" xfId="23471"/>
    <cellStyle name="40 % - Akzent3 3 2 4 2 2 2 2 3" xfId="23472"/>
    <cellStyle name="40 % - Akzent3 3 2 4 2 2 2 2 4" xfId="23473"/>
    <cellStyle name="40 % - Akzent3 3 2 4 2 2 2 2 5" xfId="23474"/>
    <cellStyle name="40 % - Akzent3 3 2 4 2 2 2 3" xfId="23475"/>
    <cellStyle name="40 % - Akzent3 3 2 4 2 2 2 4" xfId="23476"/>
    <cellStyle name="40 % - Akzent3 3 2 4 2 2 2 5" xfId="23477"/>
    <cellStyle name="40 % - Akzent3 3 2 4 2 2 2 6" xfId="23478"/>
    <cellStyle name="40 % - Akzent3 3 2 4 2 2 3" xfId="23479"/>
    <cellStyle name="40 % - Akzent3 3 2 4 2 2 3 2" xfId="23480"/>
    <cellStyle name="40 % - Akzent3 3 2 4 2 2 3 3" xfId="23481"/>
    <cellStyle name="40 % - Akzent3 3 2 4 2 2 3 4" xfId="23482"/>
    <cellStyle name="40 % - Akzent3 3 2 4 2 2 3 5" xfId="23483"/>
    <cellStyle name="40 % - Akzent3 3 2 4 2 2 4" xfId="23484"/>
    <cellStyle name="40 % - Akzent3 3 2 4 2 2 4 2" xfId="23485"/>
    <cellStyle name="40 % - Akzent3 3 2 4 2 2 4 3" xfId="23486"/>
    <cellStyle name="40 % - Akzent3 3 2 4 2 2 4 4" xfId="23487"/>
    <cellStyle name="40 % - Akzent3 3 2 4 2 2 4 5" xfId="23488"/>
    <cellStyle name="40 % - Akzent3 3 2 4 2 2 5" xfId="23489"/>
    <cellStyle name="40 % - Akzent3 3 2 4 2 2 6" xfId="23490"/>
    <cellStyle name="40 % - Akzent3 3 2 4 2 2 7" xfId="23491"/>
    <cellStyle name="40 % - Akzent3 3 2 4 2 2 8" xfId="23492"/>
    <cellStyle name="40 % - Akzent3 3 2 4 2 3" xfId="23493"/>
    <cellStyle name="40 % - Akzent3 3 2 4 2 3 2" xfId="23494"/>
    <cellStyle name="40 % - Akzent3 3 2 4 2 3 2 2" xfId="23495"/>
    <cellStyle name="40 % - Akzent3 3 2 4 2 3 2 3" xfId="23496"/>
    <cellStyle name="40 % - Akzent3 3 2 4 2 3 2 4" xfId="23497"/>
    <cellStyle name="40 % - Akzent3 3 2 4 2 3 2 5" xfId="23498"/>
    <cellStyle name="40 % - Akzent3 3 2 4 2 3 3" xfId="23499"/>
    <cellStyle name="40 % - Akzent3 3 2 4 2 3 4" xfId="23500"/>
    <cellStyle name="40 % - Akzent3 3 2 4 2 3 5" xfId="23501"/>
    <cellStyle name="40 % - Akzent3 3 2 4 2 3 6" xfId="23502"/>
    <cellStyle name="40 % - Akzent3 3 2 4 2 4" xfId="23503"/>
    <cellStyle name="40 % - Akzent3 3 2 4 2 4 2" xfId="23504"/>
    <cellStyle name="40 % - Akzent3 3 2 4 2 4 3" xfId="23505"/>
    <cellStyle name="40 % - Akzent3 3 2 4 2 4 4" xfId="23506"/>
    <cellStyle name="40 % - Akzent3 3 2 4 2 4 5" xfId="23507"/>
    <cellStyle name="40 % - Akzent3 3 2 4 2 5" xfId="23508"/>
    <cellStyle name="40 % - Akzent3 3 2 4 2 5 2" xfId="23509"/>
    <cellStyle name="40 % - Akzent3 3 2 4 2 5 3" xfId="23510"/>
    <cellStyle name="40 % - Akzent3 3 2 4 2 5 4" xfId="23511"/>
    <cellStyle name="40 % - Akzent3 3 2 4 2 5 5" xfId="23512"/>
    <cellStyle name="40 % - Akzent3 3 2 4 2 6" xfId="23513"/>
    <cellStyle name="40 % - Akzent3 3 2 4 2 7" xfId="23514"/>
    <cellStyle name="40 % - Akzent3 3 2 4 2 8" xfId="23515"/>
    <cellStyle name="40 % - Akzent3 3 2 4 2 9" xfId="23516"/>
    <cellStyle name="40 % - Akzent3 3 2 5" xfId="23517"/>
    <cellStyle name="40 % - Akzent3 3 2 6" xfId="23518"/>
    <cellStyle name="40 % - Akzent3 3 2 6 2" xfId="23519"/>
    <cellStyle name="40 % - Akzent3 3 2 6 2 2" xfId="23520"/>
    <cellStyle name="40 % - Akzent3 3 2 6 2 2 2" xfId="23521"/>
    <cellStyle name="40 % - Akzent3 3 2 6 2 2 2 2" xfId="23522"/>
    <cellStyle name="40 % - Akzent3 3 2 6 2 2 2 3" xfId="23523"/>
    <cellStyle name="40 % - Akzent3 3 2 6 2 2 2 4" xfId="23524"/>
    <cellStyle name="40 % - Akzent3 3 2 6 2 2 2 5" xfId="23525"/>
    <cellStyle name="40 % - Akzent3 3 2 6 2 2 3" xfId="23526"/>
    <cellStyle name="40 % - Akzent3 3 2 6 2 2 4" xfId="23527"/>
    <cellStyle name="40 % - Akzent3 3 2 6 2 2 5" xfId="23528"/>
    <cellStyle name="40 % - Akzent3 3 2 6 2 2 6" xfId="23529"/>
    <cellStyle name="40 % - Akzent3 3 2 6 2 3" xfId="23530"/>
    <cellStyle name="40 % - Akzent3 3 2 6 2 3 2" xfId="23531"/>
    <cellStyle name="40 % - Akzent3 3 2 6 2 3 3" xfId="23532"/>
    <cellStyle name="40 % - Akzent3 3 2 6 2 3 4" xfId="23533"/>
    <cellStyle name="40 % - Akzent3 3 2 6 2 3 5" xfId="23534"/>
    <cellStyle name="40 % - Akzent3 3 2 6 2 4" xfId="23535"/>
    <cellStyle name="40 % - Akzent3 3 2 6 2 4 2" xfId="23536"/>
    <cellStyle name="40 % - Akzent3 3 2 6 2 4 3" xfId="23537"/>
    <cellStyle name="40 % - Akzent3 3 2 6 2 4 4" xfId="23538"/>
    <cellStyle name="40 % - Akzent3 3 2 6 2 4 5" xfId="23539"/>
    <cellStyle name="40 % - Akzent3 3 2 6 2 5" xfId="23540"/>
    <cellStyle name="40 % - Akzent3 3 2 6 2 6" xfId="23541"/>
    <cellStyle name="40 % - Akzent3 3 2 6 2 7" xfId="23542"/>
    <cellStyle name="40 % - Akzent3 3 2 6 2 8" xfId="23543"/>
    <cellStyle name="40 % - Akzent3 3 2 6 3" xfId="23544"/>
    <cellStyle name="40 % - Akzent3 3 2 6 3 2" xfId="23545"/>
    <cellStyle name="40 % - Akzent3 3 2 6 3 2 2" xfId="23546"/>
    <cellStyle name="40 % - Akzent3 3 2 6 3 2 3" xfId="23547"/>
    <cellStyle name="40 % - Akzent3 3 2 6 3 2 4" xfId="23548"/>
    <cellStyle name="40 % - Akzent3 3 2 6 3 2 5" xfId="23549"/>
    <cellStyle name="40 % - Akzent3 3 2 6 3 3" xfId="23550"/>
    <cellStyle name="40 % - Akzent3 3 2 6 3 4" xfId="23551"/>
    <cellStyle name="40 % - Akzent3 3 2 6 3 5" xfId="23552"/>
    <cellStyle name="40 % - Akzent3 3 2 6 3 6" xfId="23553"/>
    <cellStyle name="40 % - Akzent3 3 2 6 4" xfId="23554"/>
    <cellStyle name="40 % - Akzent3 3 2 6 4 2" xfId="23555"/>
    <cellStyle name="40 % - Akzent3 3 2 6 4 3" xfId="23556"/>
    <cellStyle name="40 % - Akzent3 3 2 6 4 4" xfId="23557"/>
    <cellStyle name="40 % - Akzent3 3 2 6 4 5" xfId="23558"/>
    <cellStyle name="40 % - Akzent3 3 2 6 5" xfId="23559"/>
    <cellStyle name="40 % - Akzent3 3 2 6 5 2" xfId="23560"/>
    <cellStyle name="40 % - Akzent3 3 2 6 5 3" xfId="23561"/>
    <cellStyle name="40 % - Akzent3 3 2 6 5 4" xfId="23562"/>
    <cellStyle name="40 % - Akzent3 3 2 6 5 5" xfId="23563"/>
    <cellStyle name="40 % - Akzent3 3 2 6 6" xfId="23564"/>
    <cellStyle name="40 % - Akzent3 3 2 6 7" xfId="23565"/>
    <cellStyle name="40 % - Akzent3 3 2 6 8" xfId="23566"/>
    <cellStyle name="40 % - Akzent3 3 2 6 9" xfId="23567"/>
    <cellStyle name="40 % - Akzent3 3 3" xfId="23568"/>
    <cellStyle name="40 % - Akzent3 3 3 2" xfId="23569"/>
    <cellStyle name="40 % - Akzent3 3 3 2 2" xfId="23570"/>
    <cellStyle name="40 % - Akzent3 3 3 2 2 2" xfId="23571"/>
    <cellStyle name="40 % - Akzent3 3 3 2 2 2 2" xfId="23572"/>
    <cellStyle name="40 % - Akzent3 3 3 2 2 2 2 2" xfId="23573"/>
    <cellStyle name="40 % - Akzent3 3 3 2 2 2 2 2 2" xfId="23574"/>
    <cellStyle name="40 % - Akzent3 3 3 2 2 2 2 2 3" xfId="23575"/>
    <cellStyle name="40 % - Akzent3 3 3 2 2 2 2 2 4" xfId="23576"/>
    <cellStyle name="40 % - Akzent3 3 3 2 2 2 2 2 5" xfId="23577"/>
    <cellStyle name="40 % - Akzent3 3 3 2 2 2 2 3" xfId="23578"/>
    <cellStyle name="40 % - Akzent3 3 3 2 2 2 2 4" xfId="23579"/>
    <cellStyle name="40 % - Akzent3 3 3 2 2 2 2 5" xfId="23580"/>
    <cellStyle name="40 % - Akzent3 3 3 2 2 2 2 6" xfId="23581"/>
    <cellStyle name="40 % - Akzent3 3 3 2 2 2 3" xfId="23582"/>
    <cellStyle name="40 % - Akzent3 3 3 2 2 2 3 2" xfId="23583"/>
    <cellStyle name="40 % - Akzent3 3 3 2 2 2 3 3" xfId="23584"/>
    <cellStyle name="40 % - Akzent3 3 3 2 2 2 3 4" xfId="23585"/>
    <cellStyle name="40 % - Akzent3 3 3 2 2 2 3 5" xfId="23586"/>
    <cellStyle name="40 % - Akzent3 3 3 2 2 2 4" xfId="23587"/>
    <cellStyle name="40 % - Akzent3 3 3 2 2 2 4 2" xfId="23588"/>
    <cellStyle name="40 % - Akzent3 3 3 2 2 2 4 3" xfId="23589"/>
    <cellStyle name="40 % - Akzent3 3 3 2 2 2 4 4" xfId="23590"/>
    <cellStyle name="40 % - Akzent3 3 3 2 2 2 4 5" xfId="23591"/>
    <cellStyle name="40 % - Akzent3 3 3 2 2 2 5" xfId="23592"/>
    <cellStyle name="40 % - Akzent3 3 3 2 2 2 6" xfId="23593"/>
    <cellStyle name="40 % - Akzent3 3 3 2 2 2 7" xfId="23594"/>
    <cellStyle name="40 % - Akzent3 3 3 2 2 2 8" xfId="23595"/>
    <cellStyle name="40 % - Akzent3 3 3 2 2 3" xfId="23596"/>
    <cellStyle name="40 % - Akzent3 3 3 2 2 3 2" xfId="23597"/>
    <cellStyle name="40 % - Akzent3 3 3 2 2 3 2 2" xfId="23598"/>
    <cellStyle name="40 % - Akzent3 3 3 2 2 3 2 3" xfId="23599"/>
    <cellStyle name="40 % - Akzent3 3 3 2 2 3 2 4" xfId="23600"/>
    <cellStyle name="40 % - Akzent3 3 3 2 2 3 2 5" xfId="23601"/>
    <cellStyle name="40 % - Akzent3 3 3 2 2 3 3" xfId="23602"/>
    <cellStyle name="40 % - Akzent3 3 3 2 2 3 4" xfId="23603"/>
    <cellStyle name="40 % - Akzent3 3 3 2 2 3 5" xfId="23604"/>
    <cellStyle name="40 % - Akzent3 3 3 2 2 3 6" xfId="23605"/>
    <cellStyle name="40 % - Akzent3 3 3 2 2 4" xfId="23606"/>
    <cellStyle name="40 % - Akzent3 3 3 2 2 4 2" xfId="23607"/>
    <cellStyle name="40 % - Akzent3 3 3 2 2 4 3" xfId="23608"/>
    <cellStyle name="40 % - Akzent3 3 3 2 2 4 4" xfId="23609"/>
    <cellStyle name="40 % - Akzent3 3 3 2 2 4 5" xfId="23610"/>
    <cellStyle name="40 % - Akzent3 3 3 2 2 5" xfId="23611"/>
    <cellStyle name="40 % - Akzent3 3 3 2 2 5 2" xfId="23612"/>
    <cellStyle name="40 % - Akzent3 3 3 2 2 5 3" xfId="23613"/>
    <cellStyle name="40 % - Akzent3 3 3 2 2 5 4" xfId="23614"/>
    <cellStyle name="40 % - Akzent3 3 3 2 2 5 5" xfId="23615"/>
    <cellStyle name="40 % - Akzent3 3 3 2 2 6" xfId="23616"/>
    <cellStyle name="40 % - Akzent3 3 3 2 2 7" xfId="23617"/>
    <cellStyle name="40 % - Akzent3 3 3 2 2 8" xfId="23618"/>
    <cellStyle name="40 % - Akzent3 3 3 2 2 9" xfId="23619"/>
    <cellStyle name="40 % - Akzent3 3 3 2 3" xfId="23620"/>
    <cellStyle name="40 % - Akzent3 3 3 2 3 2" xfId="23621"/>
    <cellStyle name="40 % - Akzent3 3 3 2 3 2 2" xfId="23622"/>
    <cellStyle name="40 % - Akzent3 3 3 2 3 2 2 2" xfId="23623"/>
    <cellStyle name="40 % - Akzent3 3 3 2 3 2 2 2 2" xfId="23624"/>
    <cellStyle name="40 % - Akzent3 3 3 2 3 2 2 2 3" xfId="23625"/>
    <cellStyle name="40 % - Akzent3 3 3 2 3 2 2 2 4" xfId="23626"/>
    <cellStyle name="40 % - Akzent3 3 3 2 3 2 2 2 5" xfId="23627"/>
    <cellStyle name="40 % - Akzent3 3 3 2 3 2 2 3" xfId="23628"/>
    <cellStyle name="40 % - Akzent3 3 3 2 3 2 2 4" xfId="23629"/>
    <cellStyle name="40 % - Akzent3 3 3 2 3 2 2 5" xfId="23630"/>
    <cellStyle name="40 % - Akzent3 3 3 2 3 2 2 6" xfId="23631"/>
    <cellStyle name="40 % - Akzent3 3 3 2 3 2 3" xfId="23632"/>
    <cellStyle name="40 % - Akzent3 3 3 2 3 2 3 2" xfId="23633"/>
    <cellStyle name="40 % - Akzent3 3 3 2 3 2 3 3" xfId="23634"/>
    <cellStyle name="40 % - Akzent3 3 3 2 3 2 3 4" xfId="23635"/>
    <cellStyle name="40 % - Akzent3 3 3 2 3 2 3 5" xfId="23636"/>
    <cellStyle name="40 % - Akzent3 3 3 2 3 2 4" xfId="23637"/>
    <cellStyle name="40 % - Akzent3 3 3 2 3 2 4 2" xfId="23638"/>
    <cellStyle name="40 % - Akzent3 3 3 2 3 2 4 3" xfId="23639"/>
    <cellStyle name="40 % - Akzent3 3 3 2 3 2 4 4" xfId="23640"/>
    <cellStyle name="40 % - Akzent3 3 3 2 3 2 4 5" xfId="23641"/>
    <cellStyle name="40 % - Akzent3 3 3 2 3 2 5" xfId="23642"/>
    <cellStyle name="40 % - Akzent3 3 3 2 3 2 6" xfId="23643"/>
    <cellStyle name="40 % - Akzent3 3 3 2 3 2 7" xfId="23644"/>
    <cellStyle name="40 % - Akzent3 3 3 2 3 2 8" xfId="23645"/>
    <cellStyle name="40 % - Akzent3 3 3 2 3 3" xfId="23646"/>
    <cellStyle name="40 % - Akzent3 3 3 2 3 3 2" xfId="23647"/>
    <cellStyle name="40 % - Akzent3 3 3 2 3 3 2 2" xfId="23648"/>
    <cellStyle name="40 % - Akzent3 3 3 2 3 3 2 3" xfId="23649"/>
    <cellStyle name="40 % - Akzent3 3 3 2 3 3 2 4" xfId="23650"/>
    <cellStyle name="40 % - Akzent3 3 3 2 3 3 2 5" xfId="23651"/>
    <cellStyle name="40 % - Akzent3 3 3 2 3 3 3" xfId="23652"/>
    <cellStyle name="40 % - Akzent3 3 3 2 3 3 4" xfId="23653"/>
    <cellStyle name="40 % - Akzent3 3 3 2 3 3 5" xfId="23654"/>
    <cellStyle name="40 % - Akzent3 3 3 2 3 3 6" xfId="23655"/>
    <cellStyle name="40 % - Akzent3 3 3 2 3 4" xfId="23656"/>
    <cellStyle name="40 % - Akzent3 3 3 2 3 4 2" xfId="23657"/>
    <cellStyle name="40 % - Akzent3 3 3 2 3 4 3" xfId="23658"/>
    <cellStyle name="40 % - Akzent3 3 3 2 3 4 4" xfId="23659"/>
    <cellStyle name="40 % - Akzent3 3 3 2 3 4 5" xfId="23660"/>
    <cellStyle name="40 % - Akzent3 3 3 2 3 5" xfId="23661"/>
    <cellStyle name="40 % - Akzent3 3 3 2 3 5 2" xfId="23662"/>
    <cellStyle name="40 % - Akzent3 3 3 2 3 5 3" xfId="23663"/>
    <cellStyle name="40 % - Akzent3 3 3 2 3 5 4" xfId="23664"/>
    <cellStyle name="40 % - Akzent3 3 3 2 3 5 5" xfId="23665"/>
    <cellStyle name="40 % - Akzent3 3 3 2 3 6" xfId="23666"/>
    <cellStyle name="40 % - Akzent3 3 3 2 3 7" xfId="23667"/>
    <cellStyle name="40 % - Akzent3 3 3 2 3 8" xfId="23668"/>
    <cellStyle name="40 % - Akzent3 3 3 2 3 9" xfId="23669"/>
    <cellStyle name="40 % - Akzent3 3 3 3" xfId="23670"/>
    <cellStyle name="40 % - Akzent3 3 3 3 2" xfId="23671"/>
    <cellStyle name="40 % - Akzent3 3 3 3 2 2" xfId="23672"/>
    <cellStyle name="40 % - Akzent3 3 3 3 2 2 2" xfId="23673"/>
    <cellStyle name="40 % - Akzent3 3 3 3 2 2 2 2" xfId="23674"/>
    <cellStyle name="40 % - Akzent3 3 3 3 2 2 2 3" xfId="23675"/>
    <cellStyle name="40 % - Akzent3 3 3 3 2 2 2 4" xfId="23676"/>
    <cellStyle name="40 % - Akzent3 3 3 3 2 2 2 5" xfId="23677"/>
    <cellStyle name="40 % - Akzent3 3 3 3 2 2 3" xfId="23678"/>
    <cellStyle name="40 % - Akzent3 3 3 3 2 2 4" xfId="23679"/>
    <cellStyle name="40 % - Akzent3 3 3 3 2 2 5" xfId="23680"/>
    <cellStyle name="40 % - Akzent3 3 3 3 2 2 6" xfId="23681"/>
    <cellStyle name="40 % - Akzent3 3 3 3 2 3" xfId="23682"/>
    <cellStyle name="40 % - Akzent3 3 3 3 2 3 2" xfId="23683"/>
    <cellStyle name="40 % - Akzent3 3 3 3 2 3 3" xfId="23684"/>
    <cellStyle name="40 % - Akzent3 3 3 3 2 3 4" xfId="23685"/>
    <cellStyle name="40 % - Akzent3 3 3 3 2 3 5" xfId="23686"/>
    <cellStyle name="40 % - Akzent3 3 3 3 2 4" xfId="23687"/>
    <cellStyle name="40 % - Akzent3 3 3 3 2 4 2" xfId="23688"/>
    <cellStyle name="40 % - Akzent3 3 3 3 2 4 3" xfId="23689"/>
    <cellStyle name="40 % - Akzent3 3 3 3 2 4 4" xfId="23690"/>
    <cellStyle name="40 % - Akzent3 3 3 3 2 4 5" xfId="23691"/>
    <cellStyle name="40 % - Akzent3 3 3 3 2 5" xfId="23692"/>
    <cellStyle name="40 % - Akzent3 3 3 3 2 6" xfId="23693"/>
    <cellStyle name="40 % - Akzent3 3 3 3 2 7" xfId="23694"/>
    <cellStyle name="40 % - Akzent3 3 3 3 2 8" xfId="23695"/>
    <cellStyle name="40 % - Akzent3 3 3 3 3" xfId="23696"/>
    <cellStyle name="40 % - Akzent3 3 3 3 3 2" xfId="23697"/>
    <cellStyle name="40 % - Akzent3 3 3 3 3 2 2" xfId="23698"/>
    <cellStyle name="40 % - Akzent3 3 3 3 3 2 3" xfId="23699"/>
    <cellStyle name="40 % - Akzent3 3 3 3 3 2 4" xfId="23700"/>
    <cellStyle name="40 % - Akzent3 3 3 3 3 2 5" xfId="23701"/>
    <cellStyle name="40 % - Akzent3 3 3 3 3 3" xfId="23702"/>
    <cellStyle name="40 % - Akzent3 3 3 3 3 4" xfId="23703"/>
    <cellStyle name="40 % - Akzent3 3 3 3 3 5" xfId="23704"/>
    <cellStyle name="40 % - Akzent3 3 3 3 3 6" xfId="23705"/>
    <cellStyle name="40 % - Akzent3 3 3 3 4" xfId="23706"/>
    <cellStyle name="40 % - Akzent3 3 3 3 4 2" xfId="23707"/>
    <cellStyle name="40 % - Akzent3 3 3 3 4 3" xfId="23708"/>
    <cellStyle name="40 % - Akzent3 3 3 3 4 4" xfId="23709"/>
    <cellStyle name="40 % - Akzent3 3 3 3 4 5" xfId="23710"/>
    <cellStyle name="40 % - Akzent3 3 3 3 5" xfId="23711"/>
    <cellStyle name="40 % - Akzent3 3 3 3 5 2" xfId="23712"/>
    <cellStyle name="40 % - Akzent3 3 3 3 5 3" xfId="23713"/>
    <cellStyle name="40 % - Akzent3 3 3 3 5 4" xfId="23714"/>
    <cellStyle name="40 % - Akzent3 3 3 3 5 5" xfId="23715"/>
    <cellStyle name="40 % - Akzent3 3 3 3 6" xfId="23716"/>
    <cellStyle name="40 % - Akzent3 3 3 3 7" xfId="23717"/>
    <cellStyle name="40 % - Akzent3 3 3 3 8" xfId="23718"/>
    <cellStyle name="40 % - Akzent3 3 3 3 9" xfId="23719"/>
    <cellStyle name="40 % - Akzent3 3 3 4" xfId="23720"/>
    <cellStyle name="40 % - Akzent3 3 3 4 2" xfId="23721"/>
    <cellStyle name="40 % - Akzent3 3 3 4 2 2" xfId="23722"/>
    <cellStyle name="40 % - Akzent3 3 3 4 2 2 2" xfId="23723"/>
    <cellStyle name="40 % - Akzent3 3 3 4 2 2 2 2" xfId="23724"/>
    <cellStyle name="40 % - Akzent3 3 3 4 2 2 2 3" xfId="23725"/>
    <cellStyle name="40 % - Akzent3 3 3 4 2 2 2 4" xfId="23726"/>
    <cellStyle name="40 % - Akzent3 3 3 4 2 2 2 5" xfId="23727"/>
    <cellStyle name="40 % - Akzent3 3 3 4 2 2 3" xfId="23728"/>
    <cellStyle name="40 % - Akzent3 3 3 4 2 2 4" xfId="23729"/>
    <cellStyle name="40 % - Akzent3 3 3 4 2 2 5" xfId="23730"/>
    <cellStyle name="40 % - Akzent3 3 3 4 2 2 6" xfId="23731"/>
    <cellStyle name="40 % - Akzent3 3 3 4 2 3" xfId="23732"/>
    <cellStyle name="40 % - Akzent3 3 3 4 2 3 2" xfId="23733"/>
    <cellStyle name="40 % - Akzent3 3 3 4 2 3 3" xfId="23734"/>
    <cellStyle name="40 % - Akzent3 3 3 4 2 3 4" xfId="23735"/>
    <cellStyle name="40 % - Akzent3 3 3 4 2 3 5" xfId="23736"/>
    <cellStyle name="40 % - Akzent3 3 3 4 2 4" xfId="23737"/>
    <cellStyle name="40 % - Akzent3 3 3 4 2 4 2" xfId="23738"/>
    <cellStyle name="40 % - Akzent3 3 3 4 2 4 3" xfId="23739"/>
    <cellStyle name="40 % - Akzent3 3 3 4 2 4 4" xfId="23740"/>
    <cellStyle name="40 % - Akzent3 3 3 4 2 4 5" xfId="23741"/>
    <cellStyle name="40 % - Akzent3 3 3 4 2 5" xfId="23742"/>
    <cellStyle name="40 % - Akzent3 3 3 4 2 6" xfId="23743"/>
    <cellStyle name="40 % - Akzent3 3 3 4 2 7" xfId="23744"/>
    <cellStyle name="40 % - Akzent3 3 3 4 2 8" xfId="23745"/>
    <cellStyle name="40 % - Akzent3 3 3 4 3" xfId="23746"/>
    <cellStyle name="40 % - Akzent3 3 3 4 3 2" xfId="23747"/>
    <cellStyle name="40 % - Akzent3 3 3 4 3 2 2" xfId="23748"/>
    <cellStyle name="40 % - Akzent3 3 3 4 3 2 3" xfId="23749"/>
    <cellStyle name="40 % - Akzent3 3 3 4 3 2 4" xfId="23750"/>
    <cellStyle name="40 % - Akzent3 3 3 4 3 2 5" xfId="23751"/>
    <cellStyle name="40 % - Akzent3 3 3 4 3 3" xfId="23752"/>
    <cellStyle name="40 % - Akzent3 3 3 4 3 4" xfId="23753"/>
    <cellStyle name="40 % - Akzent3 3 3 4 3 5" xfId="23754"/>
    <cellStyle name="40 % - Akzent3 3 3 4 3 6" xfId="23755"/>
    <cellStyle name="40 % - Akzent3 3 3 4 4" xfId="23756"/>
    <cellStyle name="40 % - Akzent3 3 3 4 4 2" xfId="23757"/>
    <cellStyle name="40 % - Akzent3 3 3 4 4 3" xfId="23758"/>
    <cellStyle name="40 % - Akzent3 3 3 4 4 4" xfId="23759"/>
    <cellStyle name="40 % - Akzent3 3 3 4 4 5" xfId="23760"/>
    <cellStyle name="40 % - Akzent3 3 3 4 5" xfId="23761"/>
    <cellStyle name="40 % - Akzent3 3 3 4 5 2" xfId="23762"/>
    <cellStyle name="40 % - Akzent3 3 3 4 5 3" xfId="23763"/>
    <cellStyle name="40 % - Akzent3 3 3 4 5 4" xfId="23764"/>
    <cellStyle name="40 % - Akzent3 3 3 4 5 5" xfId="23765"/>
    <cellStyle name="40 % - Akzent3 3 3 4 6" xfId="23766"/>
    <cellStyle name="40 % - Akzent3 3 3 4 7" xfId="23767"/>
    <cellStyle name="40 % - Akzent3 3 3 4 8" xfId="23768"/>
    <cellStyle name="40 % - Akzent3 3 3 4 9" xfId="23769"/>
    <cellStyle name="40 % - Akzent3 3 4" xfId="23770"/>
    <cellStyle name="40 % - Akzent3 3 4 2" xfId="23771"/>
    <cellStyle name="40 % - Akzent3 3 4 2 2" xfId="23772"/>
    <cellStyle name="40 % - Akzent3 3 4 2 2 2" xfId="23773"/>
    <cellStyle name="40 % - Akzent3 3 4 2 2 2 2" xfId="23774"/>
    <cellStyle name="40 % - Akzent3 3 4 2 2 2 2 2" xfId="23775"/>
    <cellStyle name="40 % - Akzent3 3 4 2 2 2 2 2 2" xfId="23776"/>
    <cellStyle name="40 % - Akzent3 3 4 2 2 2 2 2 3" xfId="23777"/>
    <cellStyle name="40 % - Akzent3 3 4 2 2 2 2 2 4" xfId="23778"/>
    <cellStyle name="40 % - Akzent3 3 4 2 2 2 2 2 5" xfId="23779"/>
    <cellStyle name="40 % - Akzent3 3 4 2 2 2 2 3" xfId="23780"/>
    <cellStyle name="40 % - Akzent3 3 4 2 2 2 2 4" xfId="23781"/>
    <cellStyle name="40 % - Akzent3 3 4 2 2 2 2 5" xfId="23782"/>
    <cellStyle name="40 % - Akzent3 3 4 2 2 2 2 6" xfId="23783"/>
    <cellStyle name="40 % - Akzent3 3 4 2 2 2 3" xfId="23784"/>
    <cellStyle name="40 % - Akzent3 3 4 2 2 2 3 2" xfId="23785"/>
    <cellStyle name="40 % - Akzent3 3 4 2 2 2 3 3" xfId="23786"/>
    <cellStyle name="40 % - Akzent3 3 4 2 2 2 3 4" xfId="23787"/>
    <cellStyle name="40 % - Akzent3 3 4 2 2 2 3 5" xfId="23788"/>
    <cellStyle name="40 % - Akzent3 3 4 2 2 2 4" xfId="23789"/>
    <cellStyle name="40 % - Akzent3 3 4 2 2 2 4 2" xfId="23790"/>
    <cellStyle name="40 % - Akzent3 3 4 2 2 2 4 3" xfId="23791"/>
    <cellStyle name="40 % - Akzent3 3 4 2 2 2 4 4" xfId="23792"/>
    <cellStyle name="40 % - Akzent3 3 4 2 2 2 4 5" xfId="23793"/>
    <cellStyle name="40 % - Akzent3 3 4 2 2 2 5" xfId="23794"/>
    <cellStyle name="40 % - Akzent3 3 4 2 2 2 6" xfId="23795"/>
    <cellStyle name="40 % - Akzent3 3 4 2 2 2 7" xfId="23796"/>
    <cellStyle name="40 % - Akzent3 3 4 2 2 2 8" xfId="23797"/>
    <cellStyle name="40 % - Akzent3 3 4 2 2 3" xfId="23798"/>
    <cellStyle name="40 % - Akzent3 3 4 2 2 3 2" xfId="23799"/>
    <cellStyle name="40 % - Akzent3 3 4 2 2 3 2 2" xfId="23800"/>
    <cellStyle name="40 % - Akzent3 3 4 2 2 3 2 3" xfId="23801"/>
    <cellStyle name="40 % - Akzent3 3 4 2 2 3 2 4" xfId="23802"/>
    <cellStyle name="40 % - Akzent3 3 4 2 2 3 2 5" xfId="23803"/>
    <cellStyle name="40 % - Akzent3 3 4 2 2 3 3" xfId="23804"/>
    <cellStyle name="40 % - Akzent3 3 4 2 2 3 4" xfId="23805"/>
    <cellStyle name="40 % - Akzent3 3 4 2 2 3 5" xfId="23806"/>
    <cellStyle name="40 % - Akzent3 3 4 2 2 3 6" xfId="23807"/>
    <cellStyle name="40 % - Akzent3 3 4 2 2 4" xfId="23808"/>
    <cellStyle name="40 % - Akzent3 3 4 2 2 4 2" xfId="23809"/>
    <cellStyle name="40 % - Akzent3 3 4 2 2 4 3" xfId="23810"/>
    <cellStyle name="40 % - Akzent3 3 4 2 2 4 4" xfId="23811"/>
    <cellStyle name="40 % - Akzent3 3 4 2 2 4 5" xfId="23812"/>
    <cellStyle name="40 % - Akzent3 3 4 2 2 5" xfId="23813"/>
    <cellStyle name="40 % - Akzent3 3 4 2 2 5 2" xfId="23814"/>
    <cellStyle name="40 % - Akzent3 3 4 2 2 5 3" xfId="23815"/>
    <cellStyle name="40 % - Akzent3 3 4 2 2 5 4" xfId="23816"/>
    <cellStyle name="40 % - Akzent3 3 4 2 2 5 5" xfId="23817"/>
    <cellStyle name="40 % - Akzent3 3 4 2 2 6" xfId="23818"/>
    <cellStyle name="40 % - Akzent3 3 4 2 2 7" xfId="23819"/>
    <cellStyle name="40 % - Akzent3 3 4 2 2 8" xfId="23820"/>
    <cellStyle name="40 % - Akzent3 3 4 2 2 9" xfId="23821"/>
    <cellStyle name="40 % - Akzent3 3 4 3" xfId="23822"/>
    <cellStyle name="40 % - Akzent3 3 4 3 2" xfId="23823"/>
    <cellStyle name="40 % - Akzent3 3 4 3 2 2" xfId="23824"/>
    <cellStyle name="40 % - Akzent3 3 4 3 2 2 2" xfId="23825"/>
    <cellStyle name="40 % - Akzent3 3 4 3 2 2 2 2" xfId="23826"/>
    <cellStyle name="40 % - Akzent3 3 4 3 2 2 2 3" xfId="23827"/>
    <cellStyle name="40 % - Akzent3 3 4 3 2 2 2 4" xfId="23828"/>
    <cellStyle name="40 % - Akzent3 3 4 3 2 2 2 5" xfId="23829"/>
    <cellStyle name="40 % - Akzent3 3 4 3 2 2 3" xfId="23830"/>
    <cellStyle name="40 % - Akzent3 3 4 3 2 2 4" xfId="23831"/>
    <cellStyle name="40 % - Akzent3 3 4 3 2 2 5" xfId="23832"/>
    <cellStyle name="40 % - Akzent3 3 4 3 2 2 6" xfId="23833"/>
    <cellStyle name="40 % - Akzent3 3 4 3 2 3" xfId="23834"/>
    <cellStyle name="40 % - Akzent3 3 4 3 2 3 2" xfId="23835"/>
    <cellStyle name="40 % - Akzent3 3 4 3 2 3 3" xfId="23836"/>
    <cellStyle name="40 % - Akzent3 3 4 3 2 3 4" xfId="23837"/>
    <cellStyle name="40 % - Akzent3 3 4 3 2 3 5" xfId="23838"/>
    <cellStyle name="40 % - Akzent3 3 4 3 2 4" xfId="23839"/>
    <cellStyle name="40 % - Akzent3 3 4 3 2 4 2" xfId="23840"/>
    <cellStyle name="40 % - Akzent3 3 4 3 2 4 3" xfId="23841"/>
    <cellStyle name="40 % - Akzent3 3 4 3 2 4 4" xfId="23842"/>
    <cellStyle name="40 % - Akzent3 3 4 3 2 4 5" xfId="23843"/>
    <cellStyle name="40 % - Akzent3 3 4 3 2 5" xfId="23844"/>
    <cellStyle name="40 % - Akzent3 3 4 3 2 6" xfId="23845"/>
    <cellStyle name="40 % - Akzent3 3 4 3 2 7" xfId="23846"/>
    <cellStyle name="40 % - Akzent3 3 4 3 2 8" xfId="23847"/>
    <cellStyle name="40 % - Akzent3 3 4 3 3" xfId="23848"/>
    <cellStyle name="40 % - Akzent3 3 4 3 3 2" xfId="23849"/>
    <cellStyle name="40 % - Akzent3 3 4 3 3 2 2" xfId="23850"/>
    <cellStyle name="40 % - Akzent3 3 4 3 3 2 3" xfId="23851"/>
    <cellStyle name="40 % - Akzent3 3 4 3 3 2 4" xfId="23852"/>
    <cellStyle name="40 % - Akzent3 3 4 3 3 2 5" xfId="23853"/>
    <cellStyle name="40 % - Akzent3 3 4 3 3 3" xfId="23854"/>
    <cellStyle name="40 % - Akzent3 3 4 3 3 4" xfId="23855"/>
    <cellStyle name="40 % - Akzent3 3 4 3 3 5" xfId="23856"/>
    <cellStyle name="40 % - Akzent3 3 4 3 3 6" xfId="23857"/>
    <cellStyle name="40 % - Akzent3 3 4 3 4" xfId="23858"/>
    <cellStyle name="40 % - Akzent3 3 4 3 4 2" xfId="23859"/>
    <cellStyle name="40 % - Akzent3 3 4 3 4 3" xfId="23860"/>
    <cellStyle name="40 % - Akzent3 3 4 3 4 4" xfId="23861"/>
    <cellStyle name="40 % - Akzent3 3 4 3 4 5" xfId="23862"/>
    <cellStyle name="40 % - Akzent3 3 4 3 5" xfId="23863"/>
    <cellStyle name="40 % - Akzent3 3 4 3 5 2" xfId="23864"/>
    <cellStyle name="40 % - Akzent3 3 4 3 5 3" xfId="23865"/>
    <cellStyle name="40 % - Akzent3 3 4 3 5 4" xfId="23866"/>
    <cellStyle name="40 % - Akzent3 3 4 3 5 5" xfId="23867"/>
    <cellStyle name="40 % - Akzent3 3 4 3 6" xfId="23868"/>
    <cellStyle name="40 % - Akzent3 3 4 3 7" xfId="23869"/>
    <cellStyle name="40 % - Akzent3 3 4 3 8" xfId="23870"/>
    <cellStyle name="40 % - Akzent3 3 4 3 9" xfId="23871"/>
    <cellStyle name="40 % - Akzent3 3 5" xfId="23872"/>
    <cellStyle name="40 % - Akzent3 3 5 2" xfId="23873"/>
    <cellStyle name="40 % - Akzent3 3 5 2 2" xfId="23874"/>
    <cellStyle name="40 % - Akzent3 3 5 2 2 2" xfId="23875"/>
    <cellStyle name="40 % - Akzent3 3 5 2 2 2 2" xfId="23876"/>
    <cellStyle name="40 % - Akzent3 3 5 2 2 2 2 2" xfId="23877"/>
    <cellStyle name="40 % - Akzent3 3 5 2 2 2 2 3" xfId="23878"/>
    <cellStyle name="40 % - Akzent3 3 5 2 2 2 2 4" xfId="23879"/>
    <cellStyle name="40 % - Akzent3 3 5 2 2 2 2 5" xfId="23880"/>
    <cellStyle name="40 % - Akzent3 3 5 2 2 2 3" xfId="23881"/>
    <cellStyle name="40 % - Akzent3 3 5 2 2 2 4" xfId="23882"/>
    <cellStyle name="40 % - Akzent3 3 5 2 2 2 5" xfId="23883"/>
    <cellStyle name="40 % - Akzent3 3 5 2 2 2 6" xfId="23884"/>
    <cellStyle name="40 % - Akzent3 3 5 2 2 3" xfId="23885"/>
    <cellStyle name="40 % - Akzent3 3 5 2 2 3 2" xfId="23886"/>
    <cellStyle name="40 % - Akzent3 3 5 2 2 3 3" xfId="23887"/>
    <cellStyle name="40 % - Akzent3 3 5 2 2 3 4" xfId="23888"/>
    <cellStyle name="40 % - Akzent3 3 5 2 2 3 5" xfId="23889"/>
    <cellStyle name="40 % - Akzent3 3 5 2 2 4" xfId="23890"/>
    <cellStyle name="40 % - Akzent3 3 5 2 2 4 2" xfId="23891"/>
    <cellStyle name="40 % - Akzent3 3 5 2 2 4 3" xfId="23892"/>
    <cellStyle name="40 % - Akzent3 3 5 2 2 4 4" xfId="23893"/>
    <cellStyle name="40 % - Akzent3 3 5 2 2 4 5" xfId="23894"/>
    <cellStyle name="40 % - Akzent3 3 5 2 2 5" xfId="23895"/>
    <cellStyle name="40 % - Akzent3 3 5 2 2 6" xfId="23896"/>
    <cellStyle name="40 % - Akzent3 3 5 2 2 7" xfId="23897"/>
    <cellStyle name="40 % - Akzent3 3 5 2 2 8" xfId="23898"/>
    <cellStyle name="40 % - Akzent3 3 5 2 3" xfId="23899"/>
    <cellStyle name="40 % - Akzent3 3 5 2 3 2" xfId="23900"/>
    <cellStyle name="40 % - Akzent3 3 5 2 3 2 2" xfId="23901"/>
    <cellStyle name="40 % - Akzent3 3 5 2 3 2 3" xfId="23902"/>
    <cellStyle name="40 % - Akzent3 3 5 2 3 2 4" xfId="23903"/>
    <cellStyle name="40 % - Akzent3 3 5 2 3 2 5" xfId="23904"/>
    <cellStyle name="40 % - Akzent3 3 5 2 3 3" xfId="23905"/>
    <cellStyle name="40 % - Akzent3 3 5 2 3 4" xfId="23906"/>
    <cellStyle name="40 % - Akzent3 3 5 2 3 5" xfId="23907"/>
    <cellStyle name="40 % - Akzent3 3 5 2 3 6" xfId="23908"/>
    <cellStyle name="40 % - Akzent3 3 5 2 4" xfId="23909"/>
    <cellStyle name="40 % - Akzent3 3 5 2 4 2" xfId="23910"/>
    <cellStyle name="40 % - Akzent3 3 5 2 4 3" xfId="23911"/>
    <cellStyle name="40 % - Akzent3 3 5 2 4 4" xfId="23912"/>
    <cellStyle name="40 % - Akzent3 3 5 2 4 5" xfId="23913"/>
    <cellStyle name="40 % - Akzent3 3 5 2 5" xfId="23914"/>
    <cellStyle name="40 % - Akzent3 3 5 2 5 2" xfId="23915"/>
    <cellStyle name="40 % - Akzent3 3 5 2 5 3" xfId="23916"/>
    <cellStyle name="40 % - Akzent3 3 5 2 5 4" xfId="23917"/>
    <cellStyle name="40 % - Akzent3 3 5 2 5 5" xfId="23918"/>
    <cellStyle name="40 % - Akzent3 3 5 2 6" xfId="23919"/>
    <cellStyle name="40 % - Akzent3 3 5 2 7" xfId="23920"/>
    <cellStyle name="40 % - Akzent3 3 5 2 8" xfId="23921"/>
    <cellStyle name="40 % - Akzent3 3 5 2 9" xfId="23922"/>
    <cellStyle name="40 % - Akzent3 3 5 3" xfId="23923"/>
    <cellStyle name="40 % - Akzent3 3 5 3 2" xfId="23924"/>
    <cellStyle name="40 % - Akzent3 3 5 3 2 2" xfId="23925"/>
    <cellStyle name="40 % - Akzent3 3 5 3 2 2 2" xfId="23926"/>
    <cellStyle name="40 % - Akzent3 3 5 3 2 2 2 2" xfId="23927"/>
    <cellStyle name="40 % - Akzent3 3 5 3 2 2 2 3" xfId="23928"/>
    <cellStyle name="40 % - Akzent3 3 5 3 2 2 2 4" xfId="23929"/>
    <cellStyle name="40 % - Akzent3 3 5 3 2 2 2 5" xfId="23930"/>
    <cellStyle name="40 % - Akzent3 3 5 3 2 2 3" xfId="23931"/>
    <cellStyle name="40 % - Akzent3 3 5 3 2 2 4" xfId="23932"/>
    <cellStyle name="40 % - Akzent3 3 5 3 2 2 5" xfId="23933"/>
    <cellStyle name="40 % - Akzent3 3 5 3 2 2 6" xfId="23934"/>
    <cellStyle name="40 % - Akzent3 3 5 3 2 3" xfId="23935"/>
    <cellStyle name="40 % - Akzent3 3 5 3 2 3 2" xfId="23936"/>
    <cellStyle name="40 % - Akzent3 3 5 3 2 3 3" xfId="23937"/>
    <cellStyle name="40 % - Akzent3 3 5 3 2 3 4" xfId="23938"/>
    <cellStyle name="40 % - Akzent3 3 5 3 2 3 5" xfId="23939"/>
    <cellStyle name="40 % - Akzent3 3 5 3 2 4" xfId="23940"/>
    <cellStyle name="40 % - Akzent3 3 5 3 2 4 2" xfId="23941"/>
    <cellStyle name="40 % - Akzent3 3 5 3 2 4 3" xfId="23942"/>
    <cellStyle name="40 % - Akzent3 3 5 3 2 4 4" xfId="23943"/>
    <cellStyle name="40 % - Akzent3 3 5 3 2 4 5" xfId="23944"/>
    <cellStyle name="40 % - Akzent3 3 5 3 2 5" xfId="23945"/>
    <cellStyle name="40 % - Akzent3 3 5 3 2 6" xfId="23946"/>
    <cellStyle name="40 % - Akzent3 3 5 3 2 7" xfId="23947"/>
    <cellStyle name="40 % - Akzent3 3 5 3 2 8" xfId="23948"/>
    <cellStyle name="40 % - Akzent3 3 5 3 3" xfId="23949"/>
    <cellStyle name="40 % - Akzent3 3 5 3 3 2" xfId="23950"/>
    <cellStyle name="40 % - Akzent3 3 5 3 3 2 2" xfId="23951"/>
    <cellStyle name="40 % - Akzent3 3 5 3 3 2 3" xfId="23952"/>
    <cellStyle name="40 % - Akzent3 3 5 3 3 2 4" xfId="23953"/>
    <cellStyle name="40 % - Akzent3 3 5 3 3 2 5" xfId="23954"/>
    <cellStyle name="40 % - Akzent3 3 5 3 3 3" xfId="23955"/>
    <cellStyle name="40 % - Akzent3 3 5 3 3 4" xfId="23956"/>
    <cellStyle name="40 % - Akzent3 3 5 3 3 5" xfId="23957"/>
    <cellStyle name="40 % - Akzent3 3 5 3 3 6" xfId="23958"/>
    <cellStyle name="40 % - Akzent3 3 5 3 4" xfId="23959"/>
    <cellStyle name="40 % - Akzent3 3 5 3 4 2" xfId="23960"/>
    <cellStyle name="40 % - Akzent3 3 5 3 4 3" xfId="23961"/>
    <cellStyle name="40 % - Akzent3 3 5 3 4 4" xfId="23962"/>
    <cellStyle name="40 % - Akzent3 3 5 3 4 5" xfId="23963"/>
    <cellStyle name="40 % - Akzent3 3 5 3 5" xfId="23964"/>
    <cellStyle name="40 % - Akzent3 3 5 3 5 2" xfId="23965"/>
    <cellStyle name="40 % - Akzent3 3 5 3 5 3" xfId="23966"/>
    <cellStyle name="40 % - Akzent3 3 5 3 5 4" xfId="23967"/>
    <cellStyle name="40 % - Akzent3 3 5 3 5 5" xfId="23968"/>
    <cellStyle name="40 % - Akzent3 3 5 3 6" xfId="23969"/>
    <cellStyle name="40 % - Akzent3 3 5 3 7" xfId="23970"/>
    <cellStyle name="40 % - Akzent3 3 5 3 8" xfId="23971"/>
    <cellStyle name="40 % - Akzent3 3 5 3 9" xfId="23972"/>
    <cellStyle name="40 % - Akzent3 3 6" xfId="23973"/>
    <cellStyle name="40 % - Akzent3 3 6 2" xfId="23974"/>
    <cellStyle name="40 % - Akzent3 3 6 2 2" xfId="23975"/>
    <cellStyle name="40 % - Akzent3 3 6 2 2 2" xfId="23976"/>
    <cellStyle name="40 % - Akzent3 3 6 2 2 2 2" xfId="23977"/>
    <cellStyle name="40 % - Akzent3 3 6 2 2 2 2 2" xfId="23978"/>
    <cellStyle name="40 % - Akzent3 3 6 2 2 2 2 3" xfId="23979"/>
    <cellStyle name="40 % - Akzent3 3 6 2 2 2 2 4" xfId="23980"/>
    <cellStyle name="40 % - Akzent3 3 6 2 2 2 2 5" xfId="23981"/>
    <cellStyle name="40 % - Akzent3 3 6 2 2 2 3" xfId="23982"/>
    <cellStyle name="40 % - Akzent3 3 6 2 2 2 4" xfId="23983"/>
    <cellStyle name="40 % - Akzent3 3 6 2 2 2 5" xfId="23984"/>
    <cellStyle name="40 % - Akzent3 3 6 2 2 2 6" xfId="23985"/>
    <cellStyle name="40 % - Akzent3 3 6 2 2 3" xfId="23986"/>
    <cellStyle name="40 % - Akzent3 3 6 2 2 3 2" xfId="23987"/>
    <cellStyle name="40 % - Akzent3 3 6 2 2 3 3" xfId="23988"/>
    <cellStyle name="40 % - Akzent3 3 6 2 2 3 4" xfId="23989"/>
    <cellStyle name="40 % - Akzent3 3 6 2 2 3 5" xfId="23990"/>
    <cellStyle name="40 % - Akzent3 3 6 2 2 4" xfId="23991"/>
    <cellStyle name="40 % - Akzent3 3 6 2 2 4 2" xfId="23992"/>
    <cellStyle name="40 % - Akzent3 3 6 2 2 4 3" xfId="23993"/>
    <cellStyle name="40 % - Akzent3 3 6 2 2 4 4" xfId="23994"/>
    <cellStyle name="40 % - Akzent3 3 6 2 2 4 5" xfId="23995"/>
    <cellStyle name="40 % - Akzent3 3 6 2 2 5" xfId="23996"/>
    <cellStyle name="40 % - Akzent3 3 6 2 2 6" xfId="23997"/>
    <cellStyle name="40 % - Akzent3 3 6 2 2 7" xfId="23998"/>
    <cellStyle name="40 % - Akzent3 3 6 2 2 8" xfId="23999"/>
    <cellStyle name="40 % - Akzent3 3 6 2 3" xfId="24000"/>
    <cellStyle name="40 % - Akzent3 3 6 2 3 2" xfId="24001"/>
    <cellStyle name="40 % - Akzent3 3 6 2 3 2 2" xfId="24002"/>
    <cellStyle name="40 % - Akzent3 3 6 2 3 2 3" xfId="24003"/>
    <cellStyle name="40 % - Akzent3 3 6 2 3 2 4" xfId="24004"/>
    <cellStyle name="40 % - Akzent3 3 6 2 3 2 5" xfId="24005"/>
    <cellStyle name="40 % - Akzent3 3 6 2 3 3" xfId="24006"/>
    <cellStyle name="40 % - Akzent3 3 6 2 3 4" xfId="24007"/>
    <cellStyle name="40 % - Akzent3 3 6 2 3 5" xfId="24008"/>
    <cellStyle name="40 % - Akzent3 3 6 2 3 6" xfId="24009"/>
    <cellStyle name="40 % - Akzent3 3 6 2 4" xfId="24010"/>
    <cellStyle name="40 % - Akzent3 3 6 2 4 2" xfId="24011"/>
    <cellStyle name="40 % - Akzent3 3 6 2 4 3" xfId="24012"/>
    <cellStyle name="40 % - Akzent3 3 6 2 4 4" xfId="24013"/>
    <cellStyle name="40 % - Akzent3 3 6 2 4 5" xfId="24014"/>
    <cellStyle name="40 % - Akzent3 3 6 2 5" xfId="24015"/>
    <cellStyle name="40 % - Akzent3 3 6 2 5 2" xfId="24016"/>
    <cellStyle name="40 % - Akzent3 3 6 2 5 3" xfId="24017"/>
    <cellStyle name="40 % - Akzent3 3 6 2 5 4" xfId="24018"/>
    <cellStyle name="40 % - Akzent3 3 6 2 5 5" xfId="24019"/>
    <cellStyle name="40 % - Akzent3 3 6 2 6" xfId="24020"/>
    <cellStyle name="40 % - Akzent3 3 6 2 7" xfId="24021"/>
    <cellStyle name="40 % - Akzent3 3 6 2 8" xfId="24022"/>
    <cellStyle name="40 % - Akzent3 3 6 2 9" xfId="24023"/>
    <cellStyle name="40 % - Akzent3 3 7" xfId="24024"/>
    <cellStyle name="40 % - Akzent3 3 7 2" xfId="24025"/>
    <cellStyle name="40 % - Akzent3 3 7 2 2" xfId="24026"/>
    <cellStyle name="40 % - Akzent3 3 7 2 2 2" xfId="24027"/>
    <cellStyle name="40 % - Akzent3 3 7 2 2 2 2" xfId="24028"/>
    <cellStyle name="40 % - Akzent3 3 7 2 2 2 3" xfId="24029"/>
    <cellStyle name="40 % - Akzent3 3 7 2 2 2 4" xfId="24030"/>
    <cellStyle name="40 % - Akzent3 3 7 2 2 2 5" xfId="24031"/>
    <cellStyle name="40 % - Akzent3 3 7 2 2 3" xfId="24032"/>
    <cellStyle name="40 % - Akzent3 3 7 2 2 4" xfId="24033"/>
    <cellStyle name="40 % - Akzent3 3 7 2 2 5" xfId="24034"/>
    <cellStyle name="40 % - Akzent3 3 7 2 2 6" xfId="24035"/>
    <cellStyle name="40 % - Akzent3 3 7 2 3" xfId="24036"/>
    <cellStyle name="40 % - Akzent3 3 7 2 3 2" xfId="24037"/>
    <cellStyle name="40 % - Akzent3 3 7 2 3 3" xfId="24038"/>
    <cellStyle name="40 % - Akzent3 3 7 2 3 4" xfId="24039"/>
    <cellStyle name="40 % - Akzent3 3 7 2 3 5" xfId="24040"/>
    <cellStyle name="40 % - Akzent3 3 7 2 4" xfId="24041"/>
    <cellStyle name="40 % - Akzent3 3 7 2 4 2" xfId="24042"/>
    <cellStyle name="40 % - Akzent3 3 7 2 4 3" xfId="24043"/>
    <cellStyle name="40 % - Akzent3 3 7 2 4 4" xfId="24044"/>
    <cellStyle name="40 % - Akzent3 3 7 2 4 5" xfId="24045"/>
    <cellStyle name="40 % - Akzent3 3 7 2 5" xfId="24046"/>
    <cellStyle name="40 % - Akzent3 3 7 2 6" xfId="24047"/>
    <cellStyle name="40 % - Akzent3 3 7 2 7" xfId="24048"/>
    <cellStyle name="40 % - Akzent3 3 7 2 8" xfId="24049"/>
    <cellStyle name="40 % - Akzent3 3 7 3" xfId="24050"/>
    <cellStyle name="40 % - Akzent3 3 7 3 2" xfId="24051"/>
    <cellStyle name="40 % - Akzent3 3 7 3 2 2" xfId="24052"/>
    <cellStyle name="40 % - Akzent3 3 7 3 2 3" xfId="24053"/>
    <cellStyle name="40 % - Akzent3 3 7 3 2 4" xfId="24054"/>
    <cellStyle name="40 % - Akzent3 3 7 3 2 5" xfId="24055"/>
    <cellStyle name="40 % - Akzent3 3 7 3 3" xfId="24056"/>
    <cellStyle name="40 % - Akzent3 3 7 3 4" xfId="24057"/>
    <cellStyle name="40 % - Akzent3 3 7 3 5" xfId="24058"/>
    <cellStyle name="40 % - Akzent3 3 7 3 6" xfId="24059"/>
    <cellStyle name="40 % - Akzent3 3 7 4" xfId="24060"/>
    <cellStyle name="40 % - Akzent3 3 7 4 2" xfId="24061"/>
    <cellStyle name="40 % - Akzent3 3 7 4 3" xfId="24062"/>
    <cellStyle name="40 % - Akzent3 3 7 4 4" xfId="24063"/>
    <cellStyle name="40 % - Akzent3 3 7 4 5" xfId="24064"/>
    <cellStyle name="40 % - Akzent3 3 7 5" xfId="24065"/>
    <cellStyle name="40 % - Akzent3 3 7 5 2" xfId="24066"/>
    <cellStyle name="40 % - Akzent3 3 7 5 3" xfId="24067"/>
    <cellStyle name="40 % - Akzent3 3 7 5 4" xfId="24068"/>
    <cellStyle name="40 % - Akzent3 3 7 5 5" xfId="24069"/>
    <cellStyle name="40 % - Akzent3 3 7 6" xfId="24070"/>
    <cellStyle name="40 % - Akzent3 3 7 7" xfId="24071"/>
    <cellStyle name="40 % - Akzent3 3 7 8" xfId="24072"/>
    <cellStyle name="40 % - Akzent3 3 7 9" xfId="24073"/>
    <cellStyle name="40 % - Akzent3 3 8" xfId="24074"/>
    <cellStyle name="40 % - Akzent3 3 8 2" xfId="24075"/>
    <cellStyle name="40 % - Akzent3 3 8 2 2" xfId="24076"/>
    <cellStyle name="40 % - Akzent3 3 8 2 2 2" xfId="24077"/>
    <cellStyle name="40 % - Akzent3 3 8 2 2 2 2" xfId="24078"/>
    <cellStyle name="40 % - Akzent3 3 8 2 2 2 3" xfId="24079"/>
    <cellStyle name="40 % - Akzent3 3 8 2 2 2 4" xfId="24080"/>
    <cellStyle name="40 % - Akzent3 3 8 2 2 2 5" xfId="24081"/>
    <cellStyle name="40 % - Akzent3 3 8 2 2 3" xfId="24082"/>
    <cellStyle name="40 % - Akzent3 3 8 2 2 4" xfId="24083"/>
    <cellStyle name="40 % - Akzent3 3 8 2 2 5" xfId="24084"/>
    <cellStyle name="40 % - Akzent3 3 8 2 2 6" xfId="24085"/>
    <cellStyle name="40 % - Akzent3 3 8 2 3" xfId="24086"/>
    <cellStyle name="40 % - Akzent3 3 8 2 3 2" xfId="24087"/>
    <cellStyle name="40 % - Akzent3 3 8 2 3 3" xfId="24088"/>
    <cellStyle name="40 % - Akzent3 3 8 2 3 4" xfId="24089"/>
    <cellStyle name="40 % - Akzent3 3 8 2 3 5" xfId="24090"/>
    <cellStyle name="40 % - Akzent3 3 8 2 4" xfId="24091"/>
    <cellStyle name="40 % - Akzent3 3 8 2 4 2" xfId="24092"/>
    <cellStyle name="40 % - Akzent3 3 8 2 4 3" xfId="24093"/>
    <cellStyle name="40 % - Akzent3 3 8 2 4 4" xfId="24094"/>
    <cellStyle name="40 % - Akzent3 3 8 2 4 5" xfId="24095"/>
    <cellStyle name="40 % - Akzent3 3 8 2 5" xfId="24096"/>
    <cellStyle name="40 % - Akzent3 3 8 2 6" xfId="24097"/>
    <cellStyle name="40 % - Akzent3 3 8 2 7" xfId="24098"/>
    <cellStyle name="40 % - Akzent3 3 8 2 8" xfId="24099"/>
    <cellStyle name="40 % - Akzent3 3 8 3" xfId="24100"/>
    <cellStyle name="40 % - Akzent3 3 8 3 2" xfId="24101"/>
    <cellStyle name="40 % - Akzent3 3 8 3 2 2" xfId="24102"/>
    <cellStyle name="40 % - Akzent3 3 8 3 2 3" xfId="24103"/>
    <cellStyle name="40 % - Akzent3 3 8 3 2 4" xfId="24104"/>
    <cellStyle name="40 % - Akzent3 3 8 3 2 5" xfId="24105"/>
    <cellStyle name="40 % - Akzent3 3 8 3 3" xfId="24106"/>
    <cellStyle name="40 % - Akzent3 3 8 3 4" xfId="24107"/>
    <cellStyle name="40 % - Akzent3 3 8 3 5" xfId="24108"/>
    <cellStyle name="40 % - Akzent3 3 8 3 6" xfId="24109"/>
    <cellStyle name="40 % - Akzent3 3 8 4" xfId="24110"/>
    <cellStyle name="40 % - Akzent3 3 8 4 2" xfId="24111"/>
    <cellStyle name="40 % - Akzent3 3 8 4 3" xfId="24112"/>
    <cellStyle name="40 % - Akzent3 3 8 4 4" xfId="24113"/>
    <cellStyle name="40 % - Akzent3 3 8 4 5" xfId="24114"/>
    <cellStyle name="40 % - Akzent3 3 8 5" xfId="24115"/>
    <cellStyle name="40 % - Akzent3 3 8 5 2" xfId="24116"/>
    <cellStyle name="40 % - Akzent3 3 8 5 3" xfId="24117"/>
    <cellStyle name="40 % - Akzent3 3 8 5 4" xfId="24118"/>
    <cellStyle name="40 % - Akzent3 3 8 5 5" xfId="24119"/>
    <cellStyle name="40 % - Akzent3 3 8 6" xfId="24120"/>
    <cellStyle name="40 % - Akzent3 3 8 7" xfId="24121"/>
    <cellStyle name="40 % - Akzent3 3 8 8" xfId="24122"/>
    <cellStyle name="40 % - Akzent3 3 8 9" xfId="24123"/>
    <cellStyle name="40 % - Akzent3 4" xfId="24124"/>
    <cellStyle name="40 % - Akzent3 4 2" xfId="24125"/>
    <cellStyle name="40 % - Akzent3 4 2 2" xfId="24126"/>
    <cellStyle name="40 % - Akzent3 4 2 2 2" xfId="24127"/>
    <cellStyle name="40 % - Akzent3 4 2 2 2 2" xfId="24128"/>
    <cellStyle name="40 % - Akzent3 4 2 2 2 2 2" xfId="24129"/>
    <cellStyle name="40 % - Akzent3 4 2 2 2 2 2 2" xfId="24130"/>
    <cellStyle name="40 % - Akzent3 4 2 2 2 2 2 2 2" xfId="24131"/>
    <cellStyle name="40 % - Akzent3 4 2 2 2 2 2 2 3" xfId="24132"/>
    <cellStyle name="40 % - Akzent3 4 2 2 2 2 2 2 4" xfId="24133"/>
    <cellStyle name="40 % - Akzent3 4 2 2 2 2 2 2 5" xfId="24134"/>
    <cellStyle name="40 % - Akzent3 4 2 2 2 2 2 3" xfId="24135"/>
    <cellStyle name="40 % - Akzent3 4 2 2 2 2 2 4" xfId="24136"/>
    <cellStyle name="40 % - Akzent3 4 2 2 2 2 2 5" xfId="24137"/>
    <cellStyle name="40 % - Akzent3 4 2 2 2 2 2 6" xfId="24138"/>
    <cellStyle name="40 % - Akzent3 4 2 2 2 2 3" xfId="24139"/>
    <cellStyle name="40 % - Akzent3 4 2 2 2 2 3 2" xfId="24140"/>
    <cellStyle name="40 % - Akzent3 4 2 2 2 2 3 3" xfId="24141"/>
    <cellStyle name="40 % - Akzent3 4 2 2 2 2 3 4" xfId="24142"/>
    <cellStyle name="40 % - Akzent3 4 2 2 2 2 3 5" xfId="24143"/>
    <cellStyle name="40 % - Akzent3 4 2 2 2 2 4" xfId="24144"/>
    <cellStyle name="40 % - Akzent3 4 2 2 2 2 4 2" xfId="24145"/>
    <cellStyle name="40 % - Akzent3 4 2 2 2 2 4 3" xfId="24146"/>
    <cellStyle name="40 % - Akzent3 4 2 2 2 2 4 4" xfId="24147"/>
    <cellStyle name="40 % - Akzent3 4 2 2 2 2 4 5" xfId="24148"/>
    <cellStyle name="40 % - Akzent3 4 2 2 2 2 5" xfId="24149"/>
    <cellStyle name="40 % - Akzent3 4 2 2 2 2 6" xfId="24150"/>
    <cellStyle name="40 % - Akzent3 4 2 2 2 2 7" xfId="24151"/>
    <cellStyle name="40 % - Akzent3 4 2 2 2 2 8" xfId="24152"/>
    <cellStyle name="40 % - Akzent3 4 2 2 2 3" xfId="24153"/>
    <cellStyle name="40 % - Akzent3 4 2 2 2 3 2" xfId="24154"/>
    <cellStyle name="40 % - Akzent3 4 2 2 2 3 2 2" xfId="24155"/>
    <cellStyle name="40 % - Akzent3 4 2 2 2 3 2 3" xfId="24156"/>
    <cellStyle name="40 % - Akzent3 4 2 2 2 3 2 4" xfId="24157"/>
    <cellStyle name="40 % - Akzent3 4 2 2 2 3 2 5" xfId="24158"/>
    <cellStyle name="40 % - Akzent3 4 2 2 2 3 3" xfId="24159"/>
    <cellStyle name="40 % - Akzent3 4 2 2 2 3 4" xfId="24160"/>
    <cellStyle name="40 % - Akzent3 4 2 2 2 3 5" xfId="24161"/>
    <cellStyle name="40 % - Akzent3 4 2 2 2 3 6" xfId="24162"/>
    <cellStyle name="40 % - Akzent3 4 2 2 2 4" xfId="24163"/>
    <cellStyle name="40 % - Akzent3 4 2 2 2 4 2" xfId="24164"/>
    <cellStyle name="40 % - Akzent3 4 2 2 2 4 3" xfId="24165"/>
    <cellStyle name="40 % - Akzent3 4 2 2 2 4 4" xfId="24166"/>
    <cellStyle name="40 % - Akzent3 4 2 2 2 4 5" xfId="24167"/>
    <cellStyle name="40 % - Akzent3 4 2 2 2 5" xfId="24168"/>
    <cellStyle name="40 % - Akzent3 4 2 2 2 5 2" xfId="24169"/>
    <cellStyle name="40 % - Akzent3 4 2 2 2 5 3" xfId="24170"/>
    <cellStyle name="40 % - Akzent3 4 2 2 2 5 4" xfId="24171"/>
    <cellStyle name="40 % - Akzent3 4 2 2 2 5 5" xfId="24172"/>
    <cellStyle name="40 % - Akzent3 4 2 2 2 6" xfId="24173"/>
    <cellStyle name="40 % - Akzent3 4 2 2 2 7" xfId="24174"/>
    <cellStyle name="40 % - Akzent3 4 2 2 2 8" xfId="24175"/>
    <cellStyle name="40 % - Akzent3 4 2 2 2 9" xfId="24176"/>
    <cellStyle name="40 % - Akzent3 4 2 2 3" xfId="24177"/>
    <cellStyle name="40 % - Akzent3 4 2 2 3 2" xfId="24178"/>
    <cellStyle name="40 % - Akzent3 4 2 2 3 2 2" xfId="24179"/>
    <cellStyle name="40 % - Akzent3 4 2 2 3 2 2 2" xfId="24180"/>
    <cellStyle name="40 % - Akzent3 4 2 2 3 2 2 2 2" xfId="24181"/>
    <cellStyle name="40 % - Akzent3 4 2 2 3 2 2 2 3" xfId="24182"/>
    <cellStyle name="40 % - Akzent3 4 2 2 3 2 2 2 4" xfId="24183"/>
    <cellStyle name="40 % - Akzent3 4 2 2 3 2 2 2 5" xfId="24184"/>
    <cellStyle name="40 % - Akzent3 4 2 2 3 2 2 3" xfId="24185"/>
    <cellStyle name="40 % - Akzent3 4 2 2 3 2 2 4" xfId="24186"/>
    <cellStyle name="40 % - Akzent3 4 2 2 3 2 2 5" xfId="24187"/>
    <cellStyle name="40 % - Akzent3 4 2 2 3 2 2 6" xfId="24188"/>
    <cellStyle name="40 % - Akzent3 4 2 2 3 2 3" xfId="24189"/>
    <cellStyle name="40 % - Akzent3 4 2 2 3 2 3 2" xfId="24190"/>
    <cellStyle name="40 % - Akzent3 4 2 2 3 2 3 3" xfId="24191"/>
    <cellStyle name="40 % - Akzent3 4 2 2 3 2 3 4" xfId="24192"/>
    <cellStyle name="40 % - Akzent3 4 2 2 3 2 3 5" xfId="24193"/>
    <cellStyle name="40 % - Akzent3 4 2 2 3 2 4" xfId="24194"/>
    <cellStyle name="40 % - Akzent3 4 2 2 3 2 4 2" xfId="24195"/>
    <cellStyle name="40 % - Akzent3 4 2 2 3 2 4 3" xfId="24196"/>
    <cellStyle name="40 % - Akzent3 4 2 2 3 2 4 4" xfId="24197"/>
    <cellStyle name="40 % - Akzent3 4 2 2 3 2 4 5" xfId="24198"/>
    <cellStyle name="40 % - Akzent3 4 2 2 3 2 5" xfId="24199"/>
    <cellStyle name="40 % - Akzent3 4 2 2 3 2 6" xfId="24200"/>
    <cellStyle name="40 % - Akzent3 4 2 2 3 2 7" xfId="24201"/>
    <cellStyle name="40 % - Akzent3 4 2 2 3 2 8" xfId="24202"/>
    <cellStyle name="40 % - Akzent3 4 2 2 3 3" xfId="24203"/>
    <cellStyle name="40 % - Akzent3 4 2 2 3 3 2" xfId="24204"/>
    <cellStyle name="40 % - Akzent3 4 2 2 3 3 2 2" xfId="24205"/>
    <cellStyle name="40 % - Akzent3 4 2 2 3 3 2 3" xfId="24206"/>
    <cellStyle name="40 % - Akzent3 4 2 2 3 3 2 4" xfId="24207"/>
    <cellStyle name="40 % - Akzent3 4 2 2 3 3 2 5" xfId="24208"/>
    <cellStyle name="40 % - Akzent3 4 2 2 3 3 3" xfId="24209"/>
    <cellStyle name="40 % - Akzent3 4 2 2 3 3 4" xfId="24210"/>
    <cellStyle name="40 % - Akzent3 4 2 2 3 3 5" xfId="24211"/>
    <cellStyle name="40 % - Akzent3 4 2 2 3 3 6" xfId="24212"/>
    <cellStyle name="40 % - Akzent3 4 2 2 3 4" xfId="24213"/>
    <cellStyle name="40 % - Akzent3 4 2 2 3 4 2" xfId="24214"/>
    <cellStyle name="40 % - Akzent3 4 2 2 3 4 3" xfId="24215"/>
    <cellStyle name="40 % - Akzent3 4 2 2 3 4 4" xfId="24216"/>
    <cellStyle name="40 % - Akzent3 4 2 2 3 4 5" xfId="24217"/>
    <cellStyle name="40 % - Akzent3 4 2 2 3 5" xfId="24218"/>
    <cellStyle name="40 % - Akzent3 4 2 2 3 5 2" xfId="24219"/>
    <cellStyle name="40 % - Akzent3 4 2 2 3 5 3" xfId="24220"/>
    <cellStyle name="40 % - Akzent3 4 2 2 3 5 4" xfId="24221"/>
    <cellStyle name="40 % - Akzent3 4 2 2 3 5 5" xfId="24222"/>
    <cellStyle name="40 % - Akzent3 4 2 2 3 6" xfId="24223"/>
    <cellStyle name="40 % - Akzent3 4 2 2 3 7" xfId="24224"/>
    <cellStyle name="40 % - Akzent3 4 2 2 3 8" xfId="24225"/>
    <cellStyle name="40 % - Akzent3 4 2 2 3 9" xfId="24226"/>
    <cellStyle name="40 % - Akzent3 4 2 3" xfId="24227"/>
    <cellStyle name="40 % - Akzent3 4 2 3 2" xfId="24228"/>
    <cellStyle name="40 % - Akzent3 4 2 3 2 2" xfId="24229"/>
    <cellStyle name="40 % - Akzent3 4 2 3 2 2 2" xfId="24230"/>
    <cellStyle name="40 % - Akzent3 4 2 3 2 2 2 2" xfId="24231"/>
    <cellStyle name="40 % - Akzent3 4 2 3 2 2 2 3" xfId="24232"/>
    <cellStyle name="40 % - Akzent3 4 2 3 2 2 2 4" xfId="24233"/>
    <cellStyle name="40 % - Akzent3 4 2 3 2 2 2 5" xfId="24234"/>
    <cellStyle name="40 % - Akzent3 4 2 3 2 2 3" xfId="24235"/>
    <cellStyle name="40 % - Akzent3 4 2 3 2 2 4" xfId="24236"/>
    <cellStyle name="40 % - Akzent3 4 2 3 2 2 5" xfId="24237"/>
    <cellStyle name="40 % - Akzent3 4 2 3 2 2 6" xfId="24238"/>
    <cellStyle name="40 % - Akzent3 4 2 3 2 3" xfId="24239"/>
    <cellStyle name="40 % - Akzent3 4 2 3 2 3 2" xfId="24240"/>
    <cellStyle name="40 % - Akzent3 4 2 3 2 3 3" xfId="24241"/>
    <cellStyle name="40 % - Akzent3 4 2 3 2 3 4" xfId="24242"/>
    <cellStyle name="40 % - Akzent3 4 2 3 2 3 5" xfId="24243"/>
    <cellStyle name="40 % - Akzent3 4 2 3 2 4" xfId="24244"/>
    <cellStyle name="40 % - Akzent3 4 2 3 2 4 2" xfId="24245"/>
    <cellStyle name="40 % - Akzent3 4 2 3 2 4 3" xfId="24246"/>
    <cellStyle name="40 % - Akzent3 4 2 3 2 4 4" xfId="24247"/>
    <cellStyle name="40 % - Akzent3 4 2 3 2 4 5" xfId="24248"/>
    <cellStyle name="40 % - Akzent3 4 2 3 2 5" xfId="24249"/>
    <cellStyle name="40 % - Akzent3 4 2 3 2 6" xfId="24250"/>
    <cellStyle name="40 % - Akzent3 4 2 3 2 7" xfId="24251"/>
    <cellStyle name="40 % - Akzent3 4 2 3 2 8" xfId="24252"/>
    <cellStyle name="40 % - Akzent3 4 2 3 3" xfId="24253"/>
    <cellStyle name="40 % - Akzent3 4 2 3 3 2" xfId="24254"/>
    <cellStyle name="40 % - Akzent3 4 2 3 3 2 2" xfId="24255"/>
    <cellStyle name="40 % - Akzent3 4 2 3 3 2 3" xfId="24256"/>
    <cellStyle name="40 % - Akzent3 4 2 3 3 2 4" xfId="24257"/>
    <cellStyle name="40 % - Akzent3 4 2 3 3 2 5" xfId="24258"/>
    <cellStyle name="40 % - Akzent3 4 2 3 3 3" xfId="24259"/>
    <cellStyle name="40 % - Akzent3 4 2 3 3 4" xfId="24260"/>
    <cellStyle name="40 % - Akzent3 4 2 3 3 5" xfId="24261"/>
    <cellStyle name="40 % - Akzent3 4 2 3 3 6" xfId="24262"/>
    <cellStyle name="40 % - Akzent3 4 2 3 4" xfId="24263"/>
    <cellStyle name="40 % - Akzent3 4 2 3 4 2" xfId="24264"/>
    <cellStyle name="40 % - Akzent3 4 2 3 4 3" xfId="24265"/>
    <cellStyle name="40 % - Akzent3 4 2 3 4 4" xfId="24266"/>
    <cellStyle name="40 % - Akzent3 4 2 3 4 5" xfId="24267"/>
    <cellStyle name="40 % - Akzent3 4 2 3 5" xfId="24268"/>
    <cellStyle name="40 % - Akzent3 4 2 3 5 2" xfId="24269"/>
    <cellStyle name="40 % - Akzent3 4 2 3 5 3" xfId="24270"/>
    <cellStyle name="40 % - Akzent3 4 2 3 5 4" xfId="24271"/>
    <cellStyle name="40 % - Akzent3 4 2 3 5 5" xfId="24272"/>
    <cellStyle name="40 % - Akzent3 4 2 3 6" xfId="24273"/>
    <cellStyle name="40 % - Akzent3 4 2 3 7" xfId="24274"/>
    <cellStyle name="40 % - Akzent3 4 2 3 8" xfId="24275"/>
    <cellStyle name="40 % - Akzent3 4 2 3 9" xfId="24276"/>
    <cellStyle name="40 % - Akzent3 4 2 4" xfId="24277"/>
    <cellStyle name="40 % - Akzent3 4 2 4 2" xfId="24278"/>
    <cellStyle name="40 % - Akzent3 4 2 4 2 2" xfId="24279"/>
    <cellStyle name="40 % - Akzent3 4 2 4 2 2 2" xfId="24280"/>
    <cellStyle name="40 % - Akzent3 4 2 4 2 2 2 2" xfId="24281"/>
    <cellStyle name="40 % - Akzent3 4 2 4 2 2 2 3" xfId="24282"/>
    <cellStyle name="40 % - Akzent3 4 2 4 2 2 2 4" xfId="24283"/>
    <cellStyle name="40 % - Akzent3 4 2 4 2 2 2 5" xfId="24284"/>
    <cellStyle name="40 % - Akzent3 4 2 4 2 2 3" xfId="24285"/>
    <cellStyle name="40 % - Akzent3 4 2 4 2 2 4" xfId="24286"/>
    <cellStyle name="40 % - Akzent3 4 2 4 2 2 5" xfId="24287"/>
    <cellStyle name="40 % - Akzent3 4 2 4 2 2 6" xfId="24288"/>
    <cellStyle name="40 % - Akzent3 4 2 4 2 3" xfId="24289"/>
    <cellStyle name="40 % - Akzent3 4 2 4 2 3 2" xfId="24290"/>
    <cellStyle name="40 % - Akzent3 4 2 4 2 3 3" xfId="24291"/>
    <cellStyle name="40 % - Akzent3 4 2 4 2 3 4" xfId="24292"/>
    <cellStyle name="40 % - Akzent3 4 2 4 2 3 5" xfId="24293"/>
    <cellStyle name="40 % - Akzent3 4 2 4 2 4" xfId="24294"/>
    <cellStyle name="40 % - Akzent3 4 2 4 2 4 2" xfId="24295"/>
    <cellStyle name="40 % - Akzent3 4 2 4 2 4 3" xfId="24296"/>
    <cellStyle name="40 % - Akzent3 4 2 4 2 4 4" xfId="24297"/>
    <cellStyle name="40 % - Akzent3 4 2 4 2 4 5" xfId="24298"/>
    <cellStyle name="40 % - Akzent3 4 2 4 2 5" xfId="24299"/>
    <cellStyle name="40 % - Akzent3 4 2 4 2 6" xfId="24300"/>
    <cellStyle name="40 % - Akzent3 4 2 4 2 7" xfId="24301"/>
    <cellStyle name="40 % - Akzent3 4 2 4 2 8" xfId="24302"/>
    <cellStyle name="40 % - Akzent3 4 2 4 3" xfId="24303"/>
    <cellStyle name="40 % - Akzent3 4 2 4 3 2" xfId="24304"/>
    <cellStyle name="40 % - Akzent3 4 2 4 3 2 2" xfId="24305"/>
    <cellStyle name="40 % - Akzent3 4 2 4 3 2 3" xfId="24306"/>
    <cellStyle name="40 % - Akzent3 4 2 4 3 2 4" xfId="24307"/>
    <cellStyle name="40 % - Akzent3 4 2 4 3 2 5" xfId="24308"/>
    <cellStyle name="40 % - Akzent3 4 2 4 3 3" xfId="24309"/>
    <cellStyle name="40 % - Akzent3 4 2 4 3 4" xfId="24310"/>
    <cellStyle name="40 % - Akzent3 4 2 4 3 5" xfId="24311"/>
    <cellStyle name="40 % - Akzent3 4 2 4 3 6" xfId="24312"/>
    <cellStyle name="40 % - Akzent3 4 2 4 4" xfId="24313"/>
    <cellStyle name="40 % - Akzent3 4 2 4 4 2" xfId="24314"/>
    <cellStyle name="40 % - Akzent3 4 2 4 4 3" xfId="24315"/>
    <cellStyle name="40 % - Akzent3 4 2 4 4 4" xfId="24316"/>
    <cellStyle name="40 % - Akzent3 4 2 4 4 5" xfId="24317"/>
    <cellStyle name="40 % - Akzent3 4 2 4 5" xfId="24318"/>
    <cellStyle name="40 % - Akzent3 4 2 4 5 2" xfId="24319"/>
    <cellStyle name="40 % - Akzent3 4 2 4 5 3" xfId="24320"/>
    <cellStyle name="40 % - Akzent3 4 2 4 5 4" xfId="24321"/>
    <cellStyle name="40 % - Akzent3 4 2 4 5 5" xfId="24322"/>
    <cellStyle name="40 % - Akzent3 4 2 4 6" xfId="24323"/>
    <cellStyle name="40 % - Akzent3 4 2 4 7" xfId="24324"/>
    <cellStyle name="40 % - Akzent3 4 2 4 8" xfId="24325"/>
    <cellStyle name="40 % - Akzent3 4 2 4 9" xfId="24326"/>
    <cellStyle name="40 % - Akzent3 4 3" xfId="24327"/>
    <cellStyle name="40 % - Akzent3 4 3 2" xfId="24328"/>
    <cellStyle name="40 % - Akzent3 4 3 2 2" xfId="24329"/>
    <cellStyle name="40 % - Akzent3 4 3 2 2 2" xfId="24330"/>
    <cellStyle name="40 % - Akzent3 4 3 2 2 2 2" xfId="24331"/>
    <cellStyle name="40 % - Akzent3 4 3 2 2 2 2 2" xfId="24332"/>
    <cellStyle name="40 % - Akzent3 4 3 2 2 2 2 2 2" xfId="24333"/>
    <cellStyle name="40 % - Akzent3 4 3 2 2 2 2 2 3" xfId="24334"/>
    <cellStyle name="40 % - Akzent3 4 3 2 2 2 2 2 4" xfId="24335"/>
    <cellStyle name="40 % - Akzent3 4 3 2 2 2 2 2 5" xfId="24336"/>
    <cellStyle name="40 % - Akzent3 4 3 2 2 2 2 3" xfId="24337"/>
    <cellStyle name="40 % - Akzent3 4 3 2 2 2 2 4" xfId="24338"/>
    <cellStyle name="40 % - Akzent3 4 3 2 2 2 2 5" xfId="24339"/>
    <cellStyle name="40 % - Akzent3 4 3 2 2 2 2 6" xfId="24340"/>
    <cellStyle name="40 % - Akzent3 4 3 2 2 2 3" xfId="24341"/>
    <cellStyle name="40 % - Akzent3 4 3 2 2 2 3 2" xfId="24342"/>
    <cellStyle name="40 % - Akzent3 4 3 2 2 2 3 3" xfId="24343"/>
    <cellStyle name="40 % - Akzent3 4 3 2 2 2 3 4" xfId="24344"/>
    <cellStyle name="40 % - Akzent3 4 3 2 2 2 3 5" xfId="24345"/>
    <cellStyle name="40 % - Akzent3 4 3 2 2 2 4" xfId="24346"/>
    <cellStyle name="40 % - Akzent3 4 3 2 2 2 4 2" xfId="24347"/>
    <cellStyle name="40 % - Akzent3 4 3 2 2 2 4 3" xfId="24348"/>
    <cellStyle name="40 % - Akzent3 4 3 2 2 2 4 4" xfId="24349"/>
    <cellStyle name="40 % - Akzent3 4 3 2 2 2 4 5" xfId="24350"/>
    <cellStyle name="40 % - Akzent3 4 3 2 2 2 5" xfId="24351"/>
    <cellStyle name="40 % - Akzent3 4 3 2 2 2 6" xfId="24352"/>
    <cellStyle name="40 % - Akzent3 4 3 2 2 2 7" xfId="24353"/>
    <cellStyle name="40 % - Akzent3 4 3 2 2 2 8" xfId="24354"/>
    <cellStyle name="40 % - Akzent3 4 3 2 2 3" xfId="24355"/>
    <cellStyle name="40 % - Akzent3 4 3 2 2 3 2" xfId="24356"/>
    <cellStyle name="40 % - Akzent3 4 3 2 2 3 2 2" xfId="24357"/>
    <cellStyle name="40 % - Akzent3 4 3 2 2 3 2 3" xfId="24358"/>
    <cellStyle name="40 % - Akzent3 4 3 2 2 3 2 4" xfId="24359"/>
    <cellStyle name="40 % - Akzent3 4 3 2 2 3 2 5" xfId="24360"/>
    <cellStyle name="40 % - Akzent3 4 3 2 2 3 3" xfId="24361"/>
    <cellStyle name="40 % - Akzent3 4 3 2 2 3 4" xfId="24362"/>
    <cellStyle name="40 % - Akzent3 4 3 2 2 3 5" xfId="24363"/>
    <cellStyle name="40 % - Akzent3 4 3 2 2 3 6" xfId="24364"/>
    <cellStyle name="40 % - Akzent3 4 3 2 2 4" xfId="24365"/>
    <cellStyle name="40 % - Akzent3 4 3 2 2 4 2" xfId="24366"/>
    <cellStyle name="40 % - Akzent3 4 3 2 2 4 3" xfId="24367"/>
    <cellStyle name="40 % - Akzent3 4 3 2 2 4 4" xfId="24368"/>
    <cellStyle name="40 % - Akzent3 4 3 2 2 4 5" xfId="24369"/>
    <cellStyle name="40 % - Akzent3 4 3 2 2 5" xfId="24370"/>
    <cellStyle name="40 % - Akzent3 4 3 2 2 5 2" xfId="24371"/>
    <cellStyle name="40 % - Akzent3 4 3 2 2 5 3" xfId="24372"/>
    <cellStyle name="40 % - Akzent3 4 3 2 2 5 4" xfId="24373"/>
    <cellStyle name="40 % - Akzent3 4 3 2 2 5 5" xfId="24374"/>
    <cellStyle name="40 % - Akzent3 4 3 2 2 6" xfId="24375"/>
    <cellStyle name="40 % - Akzent3 4 3 2 2 7" xfId="24376"/>
    <cellStyle name="40 % - Akzent3 4 3 2 2 8" xfId="24377"/>
    <cellStyle name="40 % - Akzent3 4 3 2 2 9" xfId="24378"/>
    <cellStyle name="40 % - Akzent3 4 3 3" xfId="24379"/>
    <cellStyle name="40 % - Akzent3 4 3 3 2" xfId="24380"/>
    <cellStyle name="40 % - Akzent3 4 3 3 2 2" xfId="24381"/>
    <cellStyle name="40 % - Akzent3 4 3 3 2 2 2" xfId="24382"/>
    <cellStyle name="40 % - Akzent3 4 3 3 2 2 2 2" xfId="24383"/>
    <cellStyle name="40 % - Akzent3 4 3 3 2 2 2 3" xfId="24384"/>
    <cellStyle name="40 % - Akzent3 4 3 3 2 2 2 4" xfId="24385"/>
    <cellStyle name="40 % - Akzent3 4 3 3 2 2 2 5" xfId="24386"/>
    <cellStyle name="40 % - Akzent3 4 3 3 2 2 3" xfId="24387"/>
    <cellStyle name="40 % - Akzent3 4 3 3 2 2 4" xfId="24388"/>
    <cellStyle name="40 % - Akzent3 4 3 3 2 2 5" xfId="24389"/>
    <cellStyle name="40 % - Akzent3 4 3 3 2 2 6" xfId="24390"/>
    <cellStyle name="40 % - Akzent3 4 3 3 2 3" xfId="24391"/>
    <cellStyle name="40 % - Akzent3 4 3 3 2 3 2" xfId="24392"/>
    <cellStyle name="40 % - Akzent3 4 3 3 2 3 3" xfId="24393"/>
    <cellStyle name="40 % - Akzent3 4 3 3 2 3 4" xfId="24394"/>
    <cellStyle name="40 % - Akzent3 4 3 3 2 3 5" xfId="24395"/>
    <cellStyle name="40 % - Akzent3 4 3 3 2 4" xfId="24396"/>
    <cellStyle name="40 % - Akzent3 4 3 3 2 4 2" xfId="24397"/>
    <cellStyle name="40 % - Akzent3 4 3 3 2 4 3" xfId="24398"/>
    <cellStyle name="40 % - Akzent3 4 3 3 2 4 4" xfId="24399"/>
    <cellStyle name="40 % - Akzent3 4 3 3 2 4 5" xfId="24400"/>
    <cellStyle name="40 % - Akzent3 4 3 3 2 5" xfId="24401"/>
    <cellStyle name="40 % - Akzent3 4 3 3 2 6" xfId="24402"/>
    <cellStyle name="40 % - Akzent3 4 3 3 2 7" xfId="24403"/>
    <cellStyle name="40 % - Akzent3 4 3 3 2 8" xfId="24404"/>
    <cellStyle name="40 % - Akzent3 4 3 3 3" xfId="24405"/>
    <cellStyle name="40 % - Akzent3 4 3 3 3 2" xfId="24406"/>
    <cellStyle name="40 % - Akzent3 4 3 3 3 2 2" xfId="24407"/>
    <cellStyle name="40 % - Akzent3 4 3 3 3 2 3" xfId="24408"/>
    <cellStyle name="40 % - Akzent3 4 3 3 3 2 4" xfId="24409"/>
    <cellStyle name="40 % - Akzent3 4 3 3 3 2 5" xfId="24410"/>
    <cellStyle name="40 % - Akzent3 4 3 3 3 3" xfId="24411"/>
    <cellStyle name="40 % - Akzent3 4 3 3 3 4" xfId="24412"/>
    <cellStyle name="40 % - Akzent3 4 3 3 3 5" xfId="24413"/>
    <cellStyle name="40 % - Akzent3 4 3 3 3 6" xfId="24414"/>
    <cellStyle name="40 % - Akzent3 4 3 3 4" xfId="24415"/>
    <cellStyle name="40 % - Akzent3 4 3 3 4 2" xfId="24416"/>
    <cellStyle name="40 % - Akzent3 4 3 3 4 3" xfId="24417"/>
    <cellStyle name="40 % - Akzent3 4 3 3 4 4" xfId="24418"/>
    <cellStyle name="40 % - Akzent3 4 3 3 4 5" xfId="24419"/>
    <cellStyle name="40 % - Akzent3 4 3 3 5" xfId="24420"/>
    <cellStyle name="40 % - Akzent3 4 3 3 5 2" xfId="24421"/>
    <cellStyle name="40 % - Akzent3 4 3 3 5 3" xfId="24422"/>
    <cellStyle name="40 % - Akzent3 4 3 3 5 4" xfId="24423"/>
    <cellStyle name="40 % - Akzent3 4 3 3 5 5" xfId="24424"/>
    <cellStyle name="40 % - Akzent3 4 3 3 6" xfId="24425"/>
    <cellStyle name="40 % - Akzent3 4 3 3 7" xfId="24426"/>
    <cellStyle name="40 % - Akzent3 4 3 3 8" xfId="24427"/>
    <cellStyle name="40 % - Akzent3 4 3 3 9" xfId="24428"/>
    <cellStyle name="40 % - Akzent3 4 4" xfId="24429"/>
    <cellStyle name="40 % - Akzent3 4 4 2" xfId="24430"/>
    <cellStyle name="40 % - Akzent3 4 4 2 2" xfId="24431"/>
    <cellStyle name="40 % - Akzent3 4 4 2 2 2" xfId="24432"/>
    <cellStyle name="40 % - Akzent3 4 4 2 2 2 2" xfId="24433"/>
    <cellStyle name="40 % - Akzent3 4 4 2 2 2 2 2" xfId="24434"/>
    <cellStyle name="40 % - Akzent3 4 4 2 2 2 2 3" xfId="24435"/>
    <cellStyle name="40 % - Akzent3 4 4 2 2 2 2 4" xfId="24436"/>
    <cellStyle name="40 % - Akzent3 4 4 2 2 2 2 5" xfId="24437"/>
    <cellStyle name="40 % - Akzent3 4 4 2 2 2 3" xfId="24438"/>
    <cellStyle name="40 % - Akzent3 4 4 2 2 2 4" xfId="24439"/>
    <cellStyle name="40 % - Akzent3 4 4 2 2 2 5" xfId="24440"/>
    <cellStyle name="40 % - Akzent3 4 4 2 2 2 6" xfId="24441"/>
    <cellStyle name="40 % - Akzent3 4 4 2 2 3" xfId="24442"/>
    <cellStyle name="40 % - Akzent3 4 4 2 2 3 2" xfId="24443"/>
    <cellStyle name="40 % - Akzent3 4 4 2 2 3 3" xfId="24444"/>
    <cellStyle name="40 % - Akzent3 4 4 2 2 3 4" xfId="24445"/>
    <cellStyle name="40 % - Akzent3 4 4 2 2 3 5" xfId="24446"/>
    <cellStyle name="40 % - Akzent3 4 4 2 2 4" xfId="24447"/>
    <cellStyle name="40 % - Akzent3 4 4 2 2 4 2" xfId="24448"/>
    <cellStyle name="40 % - Akzent3 4 4 2 2 4 3" xfId="24449"/>
    <cellStyle name="40 % - Akzent3 4 4 2 2 4 4" xfId="24450"/>
    <cellStyle name="40 % - Akzent3 4 4 2 2 4 5" xfId="24451"/>
    <cellStyle name="40 % - Akzent3 4 4 2 2 5" xfId="24452"/>
    <cellStyle name="40 % - Akzent3 4 4 2 2 6" xfId="24453"/>
    <cellStyle name="40 % - Akzent3 4 4 2 2 7" xfId="24454"/>
    <cellStyle name="40 % - Akzent3 4 4 2 2 8" xfId="24455"/>
    <cellStyle name="40 % - Akzent3 4 4 2 3" xfId="24456"/>
    <cellStyle name="40 % - Akzent3 4 4 2 3 2" xfId="24457"/>
    <cellStyle name="40 % - Akzent3 4 4 2 3 2 2" xfId="24458"/>
    <cellStyle name="40 % - Akzent3 4 4 2 3 2 3" xfId="24459"/>
    <cellStyle name="40 % - Akzent3 4 4 2 3 2 4" xfId="24460"/>
    <cellStyle name="40 % - Akzent3 4 4 2 3 2 5" xfId="24461"/>
    <cellStyle name="40 % - Akzent3 4 4 2 3 3" xfId="24462"/>
    <cellStyle name="40 % - Akzent3 4 4 2 3 4" xfId="24463"/>
    <cellStyle name="40 % - Akzent3 4 4 2 3 5" xfId="24464"/>
    <cellStyle name="40 % - Akzent3 4 4 2 3 6" xfId="24465"/>
    <cellStyle name="40 % - Akzent3 4 4 2 4" xfId="24466"/>
    <cellStyle name="40 % - Akzent3 4 4 2 4 2" xfId="24467"/>
    <cellStyle name="40 % - Akzent3 4 4 2 4 3" xfId="24468"/>
    <cellStyle name="40 % - Akzent3 4 4 2 4 4" xfId="24469"/>
    <cellStyle name="40 % - Akzent3 4 4 2 4 5" xfId="24470"/>
    <cellStyle name="40 % - Akzent3 4 4 2 5" xfId="24471"/>
    <cellStyle name="40 % - Akzent3 4 4 2 5 2" xfId="24472"/>
    <cellStyle name="40 % - Akzent3 4 4 2 5 3" xfId="24473"/>
    <cellStyle name="40 % - Akzent3 4 4 2 5 4" xfId="24474"/>
    <cellStyle name="40 % - Akzent3 4 4 2 5 5" xfId="24475"/>
    <cellStyle name="40 % - Akzent3 4 4 2 6" xfId="24476"/>
    <cellStyle name="40 % - Akzent3 4 4 2 7" xfId="24477"/>
    <cellStyle name="40 % - Akzent3 4 4 2 8" xfId="24478"/>
    <cellStyle name="40 % - Akzent3 4 4 2 9" xfId="24479"/>
    <cellStyle name="40 % - Akzent3 4 5" xfId="24480"/>
    <cellStyle name="40 % - Akzent3 4 6" xfId="24481"/>
    <cellStyle name="40 % - Akzent3 4 6 2" xfId="24482"/>
    <cellStyle name="40 % - Akzent3 4 6 2 2" xfId="24483"/>
    <cellStyle name="40 % - Akzent3 4 6 2 2 2" xfId="24484"/>
    <cellStyle name="40 % - Akzent3 4 6 2 2 2 2" xfId="24485"/>
    <cellStyle name="40 % - Akzent3 4 6 2 2 2 3" xfId="24486"/>
    <cellStyle name="40 % - Akzent3 4 6 2 2 2 4" xfId="24487"/>
    <cellStyle name="40 % - Akzent3 4 6 2 2 2 5" xfId="24488"/>
    <cellStyle name="40 % - Akzent3 4 6 2 2 3" xfId="24489"/>
    <cellStyle name="40 % - Akzent3 4 6 2 2 4" xfId="24490"/>
    <cellStyle name="40 % - Akzent3 4 6 2 2 5" xfId="24491"/>
    <cellStyle name="40 % - Akzent3 4 6 2 2 6" xfId="24492"/>
    <cellStyle name="40 % - Akzent3 4 6 2 3" xfId="24493"/>
    <cellStyle name="40 % - Akzent3 4 6 2 3 2" xfId="24494"/>
    <cellStyle name="40 % - Akzent3 4 6 2 3 3" xfId="24495"/>
    <cellStyle name="40 % - Akzent3 4 6 2 3 4" xfId="24496"/>
    <cellStyle name="40 % - Akzent3 4 6 2 3 5" xfId="24497"/>
    <cellStyle name="40 % - Akzent3 4 6 2 4" xfId="24498"/>
    <cellStyle name="40 % - Akzent3 4 6 2 4 2" xfId="24499"/>
    <cellStyle name="40 % - Akzent3 4 6 2 4 3" xfId="24500"/>
    <cellStyle name="40 % - Akzent3 4 6 2 4 4" xfId="24501"/>
    <cellStyle name="40 % - Akzent3 4 6 2 4 5" xfId="24502"/>
    <cellStyle name="40 % - Akzent3 4 6 2 5" xfId="24503"/>
    <cellStyle name="40 % - Akzent3 4 6 2 6" xfId="24504"/>
    <cellStyle name="40 % - Akzent3 4 6 2 7" xfId="24505"/>
    <cellStyle name="40 % - Akzent3 4 6 2 8" xfId="24506"/>
    <cellStyle name="40 % - Akzent3 4 6 3" xfId="24507"/>
    <cellStyle name="40 % - Akzent3 4 6 3 2" xfId="24508"/>
    <cellStyle name="40 % - Akzent3 4 6 3 2 2" xfId="24509"/>
    <cellStyle name="40 % - Akzent3 4 6 3 2 3" xfId="24510"/>
    <cellStyle name="40 % - Akzent3 4 6 3 2 4" xfId="24511"/>
    <cellStyle name="40 % - Akzent3 4 6 3 2 5" xfId="24512"/>
    <cellStyle name="40 % - Akzent3 4 6 3 3" xfId="24513"/>
    <cellStyle name="40 % - Akzent3 4 6 3 4" xfId="24514"/>
    <cellStyle name="40 % - Akzent3 4 6 3 5" xfId="24515"/>
    <cellStyle name="40 % - Akzent3 4 6 3 6" xfId="24516"/>
    <cellStyle name="40 % - Akzent3 4 6 4" xfId="24517"/>
    <cellStyle name="40 % - Akzent3 4 6 4 2" xfId="24518"/>
    <cellStyle name="40 % - Akzent3 4 6 4 3" xfId="24519"/>
    <cellStyle name="40 % - Akzent3 4 6 4 4" xfId="24520"/>
    <cellStyle name="40 % - Akzent3 4 6 4 5" xfId="24521"/>
    <cellStyle name="40 % - Akzent3 4 6 5" xfId="24522"/>
    <cellStyle name="40 % - Akzent3 4 6 5 2" xfId="24523"/>
    <cellStyle name="40 % - Akzent3 4 6 5 3" xfId="24524"/>
    <cellStyle name="40 % - Akzent3 4 6 5 4" xfId="24525"/>
    <cellStyle name="40 % - Akzent3 4 6 5 5" xfId="24526"/>
    <cellStyle name="40 % - Akzent3 4 6 6" xfId="24527"/>
    <cellStyle name="40 % - Akzent3 4 6 7" xfId="24528"/>
    <cellStyle name="40 % - Akzent3 4 6 8" xfId="24529"/>
    <cellStyle name="40 % - Akzent3 4 6 9" xfId="24530"/>
    <cellStyle name="40 % - Akzent3 5" xfId="24531"/>
    <cellStyle name="40 % - Akzent3 5 2" xfId="24532"/>
    <cellStyle name="40 % - Akzent3 5 2 2" xfId="24533"/>
    <cellStyle name="40 % - Akzent3 5 2 2 2" xfId="24534"/>
    <cellStyle name="40 % - Akzent3 5 2 2 2 2" xfId="24535"/>
    <cellStyle name="40 % - Akzent3 5 2 2 2 2 2" xfId="24536"/>
    <cellStyle name="40 % - Akzent3 5 2 2 2 2 2 2" xfId="24537"/>
    <cellStyle name="40 % - Akzent3 5 2 2 2 2 2 2 2" xfId="24538"/>
    <cellStyle name="40 % - Akzent3 5 2 2 2 2 2 2 3" xfId="24539"/>
    <cellStyle name="40 % - Akzent3 5 2 2 2 2 2 2 4" xfId="24540"/>
    <cellStyle name="40 % - Akzent3 5 2 2 2 2 2 2 5" xfId="24541"/>
    <cellStyle name="40 % - Akzent3 5 2 2 2 2 2 3" xfId="24542"/>
    <cellStyle name="40 % - Akzent3 5 2 2 2 2 2 4" xfId="24543"/>
    <cellStyle name="40 % - Akzent3 5 2 2 2 2 2 5" xfId="24544"/>
    <cellStyle name="40 % - Akzent3 5 2 2 2 2 2 6" xfId="24545"/>
    <cellStyle name="40 % - Akzent3 5 2 2 2 2 3" xfId="24546"/>
    <cellStyle name="40 % - Akzent3 5 2 2 2 2 3 2" xfId="24547"/>
    <cellStyle name="40 % - Akzent3 5 2 2 2 2 3 3" xfId="24548"/>
    <cellStyle name="40 % - Akzent3 5 2 2 2 2 3 4" xfId="24549"/>
    <cellStyle name="40 % - Akzent3 5 2 2 2 2 3 5" xfId="24550"/>
    <cellStyle name="40 % - Akzent3 5 2 2 2 2 4" xfId="24551"/>
    <cellStyle name="40 % - Akzent3 5 2 2 2 2 4 2" xfId="24552"/>
    <cellStyle name="40 % - Akzent3 5 2 2 2 2 4 3" xfId="24553"/>
    <cellStyle name="40 % - Akzent3 5 2 2 2 2 4 4" xfId="24554"/>
    <cellStyle name="40 % - Akzent3 5 2 2 2 2 4 5" xfId="24555"/>
    <cellStyle name="40 % - Akzent3 5 2 2 2 2 5" xfId="24556"/>
    <cellStyle name="40 % - Akzent3 5 2 2 2 2 6" xfId="24557"/>
    <cellStyle name="40 % - Akzent3 5 2 2 2 2 7" xfId="24558"/>
    <cellStyle name="40 % - Akzent3 5 2 2 2 2 8" xfId="24559"/>
    <cellStyle name="40 % - Akzent3 5 2 2 2 3" xfId="24560"/>
    <cellStyle name="40 % - Akzent3 5 2 2 2 3 2" xfId="24561"/>
    <cellStyle name="40 % - Akzent3 5 2 2 2 3 2 2" xfId="24562"/>
    <cellStyle name="40 % - Akzent3 5 2 2 2 3 2 3" xfId="24563"/>
    <cellStyle name="40 % - Akzent3 5 2 2 2 3 2 4" xfId="24564"/>
    <cellStyle name="40 % - Akzent3 5 2 2 2 3 2 5" xfId="24565"/>
    <cellStyle name="40 % - Akzent3 5 2 2 2 3 3" xfId="24566"/>
    <cellStyle name="40 % - Akzent3 5 2 2 2 3 4" xfId="24567"/>
    <cellStyle name="40 % - Akzent3 5 2 2 2 3 5" xfId="24568"/>
    <cellStyle name="40 % - Akzent3 5 2 2 2 3 6" xfId="24569"/>
    <cellStyle name="40 % - Akzent3 5 2 2 2 4" xfId="24570"/>
    <cellStyle name="40 % - Akzent3 5 2 2 2 4 2" xfId="24571"/>
    <cellStyle name="40 % - Akzent3 5 2 2 2 4 3" xfId="24572"/>
    <cellStyle name="40 % - Akzent3 5 2 2 2 4 4" xfId="24573"/>
    <cellStyle name="40 % - Akzent3 5 2 2 2 4 5" xfId="24574"/>
    <cellStyle name="40 % - Akzent3 5 2 2 2 5" xfId="24575"/>
    <cellStyle name="40 % - Akzent3 5 2 2 2 5 2" xfId="24576"/>
    <cellStyle name="40 % - Akzent3 5 2 2 2 5 3" xfId="24577"/>
    <cellStyle name="40 % - Akzent3 5 2 2 2 5 4" xfId="24578"/>
    <cellStyle name="40 % - Akzent3 5 2 2 2 5 5" xfId="24579"/>
    <cellStyle name="40 % - Akzent3 5 2 2 2 6" xfId="24580"/>
    <cellStyle name="40 % - Akzent3 5 2 2 2 7" xfId="24581"/>
    <cellStyle name="40 % - Akzent3 5 2 2 2 8" xfId="24582"/>
    <cellStyle name="40 % - Akzent3 5 2 2 2 9" xfId="24583"/>
    <cellStyle name="40 % - Akzent3 5 2 3" xfId="24584"/>
    <cellStyle name="40 % - Akzent3 5 2 3 2" xfId="24585"/>
    <cellStyle name="40 % - Akzent3 5 2 3 2 2" xfId="24586"/>
    <cellStyle name="40 % - Akzent3 5 2 3 2 2 2" xfId="24587"/>
    <cellStyle name="40 % - Akzent3 5 2 3 2 2 2 2" xfId="24588"/>
    <cellStyle name="40 % - Akzent3 5 2 3 2 2 2 3" xfId="24589"/>
    <cellStyle name="40 % - Akzent3 5 2 3 2 2 2 4" xfId="24590"/>
    <cellStyle name="40 % - Akzent3 5 2 3 2 2 2 5" xfId="24591"/>
    <cellStyle name="40 % - Akzent3 5 2 3 2 2 3" xfId="24592"/>
    <cellStyle name="40 % - Akzent3 5 2 3 2 2 4" xfId="24593"/>
    <cellStyle name="40 % - Akzent3 5 2 3 2 2 5" xfId="24594"/>
    <cellStyle name="40 % - Akzent3 5 2 3 2 2 6" xfId="24595"/>
    <cellStyle name="40 % - Akzent3 5 2 3 2 3" xfId="24596"/>
    <cellStyle name="40 % - Akzent3 5 2 3 2 3 2" xfId="24597"/>
    <cellStyle name="40 % - Akzent3 5 2 3 2 3 3" xfId="24598"/>
    <cellStyle name="40 % - Akzent3 5 2 3 2 3 4" xfId="24599"/>
    <cellStyle name="40 % - Akzent3 5 2 3 2 3 5" xfId="24600"/>
    <cellStyle name="40 % - Akzent3 5 2 3 2 4" xfId="24601"/>
    <cellStyle name="40 % - Akzent3 5 2 3 2 4 2" xfId="24602"/>
    <cellStyle name="40 % - Akzent3 5 2 3 2 4 3" xfId="24603"/>
    <cellStyle name="40 % - Akzent3 5 2 3 2 4 4" xfId="24604"/>
    <cellStyle name="40 % - Akzent3 5 2 3 2 4 5" xfId="24605"/>
    <cellStyle name="40 % - Akzent3 5 2 3 2 5" xfId="24606"/>
    <cellStyle name="40 % - Akzent3 5 2 3 2 6" xfId="24607"/>
    <cellStyle name="40 % - Akzent3 5 2 3 2 7" xfId="24608"/>
    <cellStyle name="40 % - Akzent3 5 2 3 2 8" xfId="24609"/>
    <cellStyle name="40 % - Akzent3 5 2 3 3" xfId="24610"/>
    <cellStyle name="40 % - Akzent3 5 2 3 3 2" xfId="24611"/>
    <cellStyle name="40 % - Akzent3 5 2 3 3 2 2" xfId="24612"/>
    <cellStyle name="40 % - Akzent3 5 2 3 3 2 3" xfId="24613"/>
    <cellStyle name="40 % - Akzent3 5 2 3 3 2 4" xfId="24614"/>
    <cellStyle name="40 % - Akzent3 5 2 3 3 2 5" xfId="24615"/>
    <cellStyle name="40 % - Akzent3 5 2 3 3 3" xfId="24616"/>
    <cellStyle name="40 % - Akzent3 5 2 3 3 4" xfId="24617"/>
    <cellStyle name="40 % - Akzent3 5 2 3 3 5" xfId="24618"/>
    <cellStyle name="40 % - Akzent3 5 2 3 3 6" xfId="24619"/>
    <cellStyle name="40 % - Akzent3 5 2 3 4" xfId="24620"/>
    <cellStyle name="40 % - Akzent3 5 2 3 4 2" xfId="24621"/>
    <cellStyle name="40 % - Akzent3 5 2 3 4 3" xfId="24622"/>
    <cellStyle name="40 % - Akzent3 5 2 3 4 4" xfId="24623"/>
    <cellStyle name="40 % - Akzent3 5 2 3 4 5" xfId="24624"/>
    <cellStyle name="40 % - Akzent3 5 2 3 5" xfId="24625"/>
    <cellStyle name="40 % - Akzent3 5 2 3 5 2" xfId="24626"/>
    <cellStyle name="40 % - Akzent3 5 2 3 5 3" xfId="24627"/>
    <cellStyle name="40 % - Akzent3 5 2 3 5 4" xfId="24628"/>
    <cellStyle name="40 % - Akzent3 5 2 3 5 5" xfId="24629"/>
    <cellStyle name="40 % - Akzent3 5 2 3 6" xfId="24630"/>
    <cellStyle name="40 % - Akzent3 5 2 3 7" xfId="24631"/>
    <cellStyle name="40 % - Akzent3 5 2 3 8" xfId="24632"/>
    <cellStyle name="40 % - Akzent3 5 2 3 9" xfId="24633"/>
    <cellStyle name="40 % - Akzent3 5 3" xfId="24634"/>
    <cellStyle name="40 % - Akzent3 5 3 2" xfId="24635"/>
    <cellStyle name="40 % - Akzent3 5 3 3" xfId="24636"/>
    <cellStyle name="40 % - Akzent3 5 3 3 2" xfId="24637"/>
    <cellStyle name="40 % - Akzent3 5 3 3 2 2" xfId="24638"/>
    <cellStyle name="40 % - Akzent3 5 3 3 2 2 2" xfId="24639"/>
    <cellStyle name="40 % - Akzent3 5 3 3 2 2 2 2" xfId="24640"/>
    <cellStyle name="40 % - Akzent3 5 3 3 2 2 2 3" xfId="24641"/>
    <cellStyle name="40 % - Akzent3 5 3 3 2 2 2 4" xfId="24642"/>
    <cellStyle name="40 % - Akzent3 5 3 3 2 2 2 5" xfId="24643"/>
    <cellStyle name="40 % - Akzent3 5 3 3 2 2 3" xfId="24644"/>
    <cellStyle name="40 % - Akzent3 5 3 3 2 2 4" xfId="24645"/>
    <cellStyle name="40 % - Akzent3 5 3 3 2 2 5" xfId="24646"/>
    <cellStyle name="40 % - Akzent3 5 3 3 2 2 6" xfId="24647"/>
    <cellStyle name="40 % - Akzent3 5 3 3 2 3" xfId="24648"/>
    <cellStyle name="40 % - Akzent3 5 3 3 2 3 2" xfId="24649"/>
    <cellStyle name="40 % - Akzent3 5 3 3 2 3 3" xfId="24650"/>
    <cellStyle name="40 % - Akzent3 5 3 3 2 3 4" xfId="24651"/>
    <cellStyle name="40 % - Akzent3 5 3 3 2 3 5" xfId="24652"/>
    <cellStyle name="40 % - Akzent3 5 3 3 2 4" xfId="24653"/>
    <cellStyle name="40 % - Akzent3 5 3 3 2 4 2" xfId="24654"/>
    <cellStyle name="40 % - Akzent3 5 3 3 2 4 3" xfId="24655"/>
    <cellStyle name="40 % - Akzent3 5 3 3 2 4 4" xfId="24656"/>
    <cellStyle name="40 % - Akzent3 5 3 3 2 4 5" xfId="24657"/>
    <cellStyle name="40 % - Akzent3 5 3 3 2 5" xfId="24658"/>
    <cellStyle name="40 % - Akzent3 5 3 3 2 6" xfId="24659"/>
    <cellStyle name="40 % - Akzent3 5 3 3 2 7" xfId="24660"/>
    <cellStyle name="40 % - Akzent3 5 3 3 2 8" xfId="24661"/>
    <cellStyle name="40 % - Akzent3 5 3 3 3" xfId="24662"/>
    <cellStyle name="40 % - Akzent3 5 3 3 3 2" xfId="24663"/>
    <cellStyle name="40 % - Akzent3 5 3 3 3 2 2" xfId="24664"/>
    <cellStyle name="40 % - Akzent3 5 3 3 3 2 3" xfId="24665"/>
    <cellStyle name="40 % - Akzent3 5 3 3 3 2 4" xfId="24666"/>
    <cellStyle name="40 % - Akzent3 5 3 3 3 2 5" xfId="24667"/>
    <cellStyle name="40 % - Akzent3 5 3 3 3 3" xfId="24668"/>
    <cellStyle name="40 % - Akzent3 5 3 3 3 4" xfId="24669"/>
    <cellStyle name="40 % - Akzent3 5 3 3 3 5" xfId="24670"/>
    <cellStyle name="40 % - Akzent3 5 3 3 3 6" xfId="24671"/>
    <cellStyle name="40 % - Akzent3 5 3 3 4" xfId="24672"/>
    <cellStyle name="40 % - Akzent3 5 3 3 4 2" xfId="24673"/>
    <cellStyle name="40 % - Akzent3 5 3 3 4 3" xfId="24674"/>
    <cellStyle name="40 % - Akzent3 5 3 3 4 4" xfId="24675"/>
    <cellStyle name="40 % - Akzent3 5 3 3 4 5" xfId="24676"/>
    <cellStyle name="40 % - Akzent3 5 3 3 5" xfId="24677"/>
    <cellStyle name="40 % - Akzent3 5 3 3 5 2" xfId="24678"/>
    <cellStyle name="40 % - Akzent3 5 3 3 5 3" xfId="24679"/>
    <cellStyle name="40 % - Akzent3 5 3 3 5 4" xfId="24680"/>
    <cellStyle name="40 % - Akzent3 5 3 3 5 5" xfId="24681"/>
    <cellStyle name="40 % - Akzent3 5 3 3 6" xfId="24682"/>
    <cellStyle name="40 % - Akzent3 5 3 3 7" xfId="24683"/>
    <cellStyle name="40 % - Akzent3 5 3 3 8" xfId="24684"/>
    <cellStyle name="40 % - Akzent3 5 3 3 9" xfId="24685"/>
    <cellStyle name="40 % - Akzent3 5 4" xfId="24686"/>
    <cellStyle name="40 % - Akzent3 5 5" xfId="24687"/>
    <cellStyle name="40 % - Akzent3 5 6" xfId="24688"/>
    <cellStyle name="40 % - Akzent3 5 6 2" xfId="24689"/>
    <cellStyle name="40 % - Akzent3 5 6 2 2" xfId="24690"/>
    <cellStyle name="40 % - Akzent3 5 6 2 2 2" xfId="24691"/>
    <cellStyle name="40 % - Akzent3 5 6 2 2 2 2" xfId="24692"/>
    <cellStyle name="40 % - Akzent3 5 6 2 2 2 3" xfId="24693"/>
    <cellStyle name="40 % - Akzent3 5 6 2 2 2 4" xfId="24694"/>
    <cellStyle name="40 % - Akzent3 5 6 2 2 2 5" xfId="24695"/>
    <cellStyle name="40 % - Akzent3 5 6 2 2 3" xfId="24696"/>
    <cellStyle name="40 % - Akzent3 5 6 2 2 4" xfId="24697"/>
    <cellStyle name="40 % - Akzent3 5 6 2 2 5" xfId="24698"/>
    <cellStyle name="40 % - Akzent3 5 6 2 2 6" xfId="24699"/>
    <cellStyle name="40 % - Akzent3 5 6 2 3" xfId="24700"/>
    <cellStyle name="40 % - Akzent3 5 6 2 3 2" xfId="24701"/>
    <cellStyle name="40 % - Akzent3 5 6 2 3 3" xfId="24702"/>
    <cellStyle name="40 % - Akzent3 5 6 2 3 4" xfId="24703"/>
    <cellStyle name="40 % - Akzent3 5 6 2 3 5" xfId="24704"/>
    <cellStyle name="40 % - Akzent3 5 6 2 4" xfId="24705"/>
    <cellStyle name="40 % - Akzent3 5 6 2 4 2" xfId="24706"/>
    <cellStyle name="40 % - Akzent3 5 6 2 4 3" xfId="24707"/>
    <cellStyle name="40 % - Akzent3 5 6 2 4 4" xfId="24708"/>
    <cellStyle name="40 % - Akzent3 5 6 2 4 5" xfId="24709"/>
    <cellStyle name="40 % - Akzent3 5 6 2 5" xfId="24710"/>
    <cellStyle name="40 % - Akzent3 5 6 2 6" xfId="24711"/>
    <cellStyle name="40 % - Akzent3 5 6 2 7" xfId="24712"/>
    <cellStyle name="40 % - Akzent3 5 6 2 8" xfId="24713"/>
    <cellStyle name="40 % - Akzent3 5 6 3" xfId="24714"/>
    <cellStyle name="40 % - Akzent3 5 6 3 2" xfId="24715"/>
    <cellStyle name="40 % - Akzent3 5 6 3 2 2" xfId="24716"/>
    <cellStyle name="40 % - Akzent3 5 6 3 2 3" xfId="24717"/>
    <cellStyle name="40 % - Akzent3 5 6 3 2 4" xfId="24718"/>
    <cellStyle name="40 % - Akzent3 5 6 3 2 5" xfId="24719"/>
    <cellStyle name="40 % - Akzent3 5 6 3 3" xfId="24720"/>
    <cellStyle name="40 % - Akzent3 5 6 3 4" xfId="24721"/>
    <cellStyle name="40 % - Akzent3 5 6 3 5" xfId="24722"/>
    <cellStyle name="40 % - Akzent3 5 6 3 6" xfId="24723"/>
    <cellStyle name="40 % - Akzent3 5 6 4" xfId="24724"/>
    <cellStyle name="40 % - Akzent3 5 6 4 2" xfId="24725"/>
    <cellStyle name="40 % - Akzent3 5 6 4 3" xfId="24726"/>
    <cellStyle name="40 % - Akzent3 5 6 4 4" xfId="24727"/>
    <cellStyle name="40 % - Akzent3 5 6 4 5" xfId="24728"/>
    <cellStyle name="40 % - Akzent3 5 6 5" xfId="24729"/>
    <cellStyle name="40 % - Akzent3 5 6 5 2" xfId="24730"/>
    <cellStyle name="40 % - Akzent3 5 6 5 3" xfId="24731"/>
    <cellStyle name="40 % - Akzent3 5 6 5 4" xfId="24732"/>
    <cellStyle name="40 % - Akzent3 5 6 5 5" xfId="24733"/>
    <cellStyle name="40 % - Akzent3 5 6 6" xfId="24734"/>
    <cellStyle name="40 % - Akzent3 5 6 7" xfId="24735"/>
    <cellStyle name="40 % - Akzent3 5 6 8" xfId="24736"/>
    <cellStyle name="40 % - Akzent3 5 6 9" xfId="24737"/>
    <cellStyle name="40 % - Akzent3 6" xfId="24738"/>
    <cellStyle name="40 % - Akzent3 6 2" xfId="24739"/>
    <cellStyle name="40 % - Akzent3 6 2 2" xfId="24740"/>
    <cellStyle name="40 % - Akzent3 6 2 2 2" xfId="24741"/>
    <cellStyle name="40 % - Akzent3 6 2 2 2 2" xfId="24742"/>
    <cellStyle name="40 % - Akzent3 6 2 2 2 2 2" xfId="24743"/>
    <cellStyle name="40 % - Akzent3 6 2 2 2 2 2 2" xfId="24744"/>
    <cellStyle name="40 % - Akzent3 6 2 2 2 2 2 3" xfId="24745"/>
    <cellStyle name="40 % - Akzent3 6 2 2 2 2 2 4" xfId="24746"/>
    <cellStyle name="40 % - Akzent3 6 2 2 2 2 2 5" xfId="24747"/>
    <cellStyle name="40 % - Akzent3 6 2 2 2 2 3" xfId="24748"/>
    <cellStyle name="40 % - Akzent3 6 2 2 2 2 4" xfId="24749"/>
    <cellStyle name="40 % - Akzent3 6 2 2 2 2 5" xfId="24750"/>
    <cellStyle name="40 % - Akzent3 6 2 2 2 2 6" xfId="24751"/>
    <cellStyle name="40 % - Akzent3 6 2 2 2 3" xfId="24752"/>
    <cellStyle name="40 % - Akzent3 6 2 2 2 3 2" xfId="24753"/>
    <cellStyle name="40 % - Akzent3 6 2 2 2 3 3" xfId="24754"/>
    <cellStyle name="40 % - Akzent3 6 2 2 2 3 4" xfId="24755"/>
    <cellStyle name="40 % - Akzent3 6 2 2 2 3 5" xfId="24756"/>
    <cellStyle name="40 % - Akzent3 6 2 2 2 4" xfId="24757"/>
    <cellStyle name="40 % - Akzent3 6 2 2 2 4 2" xfId="24758"/>
    <cellStyle name="40 % - Akzent3 6 2 2 2 4 3" xfId="24759"/>
    <cellStyle name="40 % - Akzent3 6 2 2 2 4 4" xfId="24760"/>
    <cellStyle name="40 % - Akzent3 6 2 2 2 4 5" xfId="24761"/>
    <cellStyle name="40 % - Akzent3 6 2 2 2 5" xfId="24762"/>
    <cellStyle name="40 % - Akzent3 6 2 2 2 6" xfId="24763"/>
    <cellStyle name="40 % - Akzent3 6 2 2 2 7" xfId="24764"/>
    <cellStyle name="40 % - Akzent3 6 2 2 2 8" xfId="24765"/>
    <cellStyle name="40 % - Akzent3 6 2 2 3" xfId="24766"/>
    <cellStyle name="40 % - Akzent3 6 2 2 3 2" xfId="24767"/>
    <cellStyle name="40 % - Akzent3 6 2 2 3 2 2" xfId="24768"/>
    <cellStyle name="40 % - Akzent3 6 2 2 3 2 3" xfId="24769"/>
    <cellStyle name="40 % - Akzent3 6 2 2 3 2 4" xfId="24770"/>
    <cellStyle name="40 % - Akzent3 6 2 2 3 2 5" xfId="24771"/>
    <cellStyle name="40 % - Akzent3 6 2 2 3 3" xfId="24772"/>
    <cellStyle name="40 % - Akzent3 6 2 2 3 4" xfId="24773"/>
    <cellStyle name="40 % - Akzent3 6 2 2 3 5" xfId="24774"/>
    <cellStyle name="40 % - Akzent3 6 2 2 3 6" xfId="24775"/>
    <cellStyle name="40 % - Akzent3 6 2 2 4" xfId="24776"/>
    <cellStyle name="40 % - Akzent3 6 2 2 4 2" xfId="24777"/>
    <cellStyle name="40 % - Akzent3 6 2 2 4 3" xfId="24778"/>
    <cellStyle name="40 % - Akzent3 6 2 2 4 4" xfId="24779"/>
    <cellStyle name="40 % - Akzent3 6 2 2 4 5" xfId="24780"/>
    <cellStyle name="40 % - Akzent3 6 2 2 5" xfId="24781"/>
    <cellStyle name="40 % - Akzent3 6 2 2 5 2" xfId="24782"/>
    <cellStyle name="40 % - Akzent3 6 2 2 5 3" xfId="24783"/>
    <cellStyle name="40 % - Akzent3 6 2 2 5 4" xfId="24784"/>
    <cellStyle name="40 % - Akzent3 6 2 2 5 5" xfId="24785"/>
    <cellStyle name="40 % - Akzent3 6 2 2 6" xfId="24786"/>
    <cellStyle name="40 % - Akzent3 6 2 2 7" xfId="24787"/>
    <cellStyle name="40 % - Akzent3 6 2 2 8" xfId="24788"/>
    <cellStyle name="40 % - Akzent3 6 2 2 9" xfId="24789"/>
    <cellStyle name="40 % - Akzent3 6 2 3" xfId="24790"/>
    <cellStyle name="40 % - Akzent3 6 2 3 2" xfId="24791"/>
    <cellStyle name="40 % - Akzent3 6 2 3 2 2" xfId="24792"/>
    <cellStyle name="40 % - Akzent3 6 2 3 2 2 2" xfId="24793"/>
    <cellStyle name="40 % - Akzent3 6 2 3 2 2 2 2" xfId="24794"/>
    <cellStyle name="40 % - Akzent3 6 2 3 2 2 2 3" xfId="24795"/>
    <cellStyle name="40 % - Akzent3 6 2 3 2 2 2 4" xfId="24796"/>
    <cellStyle name="40 % - Akzent3 6 2 3 2 2 2 5" xfId="24797"/>
    <cellStyle name="40 % - Akzent3 6 2 3 2 2 3" xfId="24798"/>
    <cellStyle name="40 % - Akzent3 6 2 3 2 2 4" xfId="24799"/>
    <cellStyle name="40 % - Akzent3 6 2 3 2 2 5" xfId="24800"/>
    <cellStyle name="40 % - Akzent3 6 2 3 2 2 6" xfId="24801"/>
    <cellStyle name="40 % - Akzent3 6 2 3 2 3" xfId="24802"/>
    <cellStyle name="40 % - Akzent3 6 2 3 2 3 2" xfId="24803"/>
    <cellStyle name="40 % - Akzent3 6 2 3 2 3 3" xfId="24804"/>
    <cellStyle name="40 % - Akzent3 6 2 3 2 3 4" xfId="24805"/>
    <cellStyle name="40 % - Akzent3 6 2 3 2 3 5" xfId="24806"/>
    <cellStyle name="40 % - Akzent3 6 2 3 2 4" xfId="24807"/>
    <cellStyle name="40 % - Akzent3 6 2 3 2 4 2" xfId="24808"/>
    <cellStyle name="40 % - Akzent3 6 2 3 2 4 3" xfId="24809"/>
    <cellStyle name="40 % - Akzent3 6 2 3 2 4 4" xfId="24810"/>
    <cellStyle name="40 % - Akzent3 6 2 3 2 4 5" xfId="24811"/>
    <cellStyle name="40 % - Akzent3 6 2 3 2 5" xfId="24812"/>
    <cellStyle name="40 % - Akzent3 6 2 3 2 6" xfId="24813"/>
    <cellStyle name="40 % - Akzent3 6 2 3 2 7" xfId="24814"/>
    <cellStyle name="40 % - Akzent3 6 2 3 2 8" xfId="24815"/>
    <cellStyle name="40 % - Akzent3 6 2 3 3" xfId="24816"/>
    <cellStyle name="40 % - Akzent3 6 2 3 3 2" xfId="24817"/>
    <cellStyle name="40 % - Akzent3 6 2 3 3 2 2" xfId="24818"/>
    <cellStyle name="40 % - Akzent3 6 2 3 3 2 3" xfId="24819"/>
    <cellStyle name="40 % - Akzent3 6 2 3 3 2 4" xfId="24820"/>
    <cellStyle name="40 % - Akzent3 6 2 3 3 2 5" xfId="24821"/>
    <cellStyle name="40 % - Akzent3 6 2 3 3 3" xfId="24822"/>
    <cellStyle name="40 % - Akzent3 6 2 3 3 4" xfId="24823"/>
    <cellStyle name="40 % - Akzent3 6 2 3 3 5" xfId="24824"/>
    <cellStyle name="40 % - Akzent3 6 2 3 3 6" xfId="24825"/>
    <cellStyle name="40 % - Akzent3 6 2 3 4" xfId="24826"/>
    <cellStyle name="40 % - Akzent3 6 2 3 4 2" xfId="24827"/>
    <cellStyle name="40 % - Akzent3 6 2 3 4 3" xfId="24828"/>
    <cellStyle name="40 % - Akzent3 6 2 3 4 4" xfId="24829"/>
    <cellStyle name="40 % - Akzent3 6 2 3 4 5" xfId="24830"/>
    <cellStyle name="40 % - Akzent3 6 2 3 5" xfId="24831"/>
    <cellStyle name="40 % - Akzent3 6 2 3 5 2" xfId="24832"/>
    <cellStyle name="40 % - Akzent3 6 2 3 5 3" xfId="24833"/>
    <cellStyle name="40 % - Akzent3 6 2 3 5 4" xfId="24834"/>
    <cellStyle name="40 % - Akzent3 6 2 3 5 5" xfId="24835"/>
    <cellStyle name="40 % - Akzent3 6 2 3 6" xfId="24836"/>
    <cellStyle name="40 % - Akzent3 6 2 3 7" xfId="24837"/>
    <cellStyle name="40 % - Akzent3 6 2 3 8" xfId="24838"/>
    <cellStyle name="40 % - Akzent3 6 2 3 9" xfId="24839"/>
    <cellStyle name="40 % - Akzent3 6 3" xfId="24840"/>
    <cellStyle name="40 % - Akzent3 6 3 2" xfId="24841"/>
    <cellStyle name="40 % - Akzent3 6 3 2 2" xfId="24842"/>
    <cellStyle name="40 % - Akzent3 6 3 2 2 2" xfId="24843"/>
    <cellStyle name="40 % - Akzent3 6 3 2 2 2 2" xfId="24844"/>
    <cellStyle name="40 % - Akzent3 6 3 2 2 2 3" xfId="24845"/>
    <cellStyle name="40 % - Akzent3 6 3 2 2 2 4" xfId="24846"/>
    <cellStyle name="40 % - Akzent3 6 3 2 2 2 5" xfId="24847"/>
    <cellStyle name="40 % - Akzent3 6 3 2 2 3" xfId="24848"/>
    <cellStyle name="40 % - Akzent3 6 3 2 2 4" xfId="24849"/>
    <cellStyle name="40 % - Akzent3 6 3 2 2 5" xfId="24850"/>
    <cellStyle name="40 % - Akzent3 6 3 2 2 6" xfId="24851"/>
    <cellStyle name="40 % - Akzent3 6 3 2 3" xfId="24852"/>
    <cellStyle name="40 % - Akzent3 6 3 2 3 2" xfId="24853"/>
    <cellStyle name="40 % - Akzent3 6 3 2 3 3" xfId="24854"/>
    <cellStyle name="40 % - Akzent3 6 3 2 3 4" xfId="24855"/>
    <cellStyle name="40 % - Akzent3 6 3 2 3 5" xfId="24856"/>
    <cellStyle name="40 % - Akzent3 6 3 2 4" xfId="24857"/>
    <cellStyle name="40 % - Akzent3 6 3 2 4 2" xfId="24858"/>
    <cellStyle name="40 % - Akzent3 6 3 2 4 3" xfId="24859"/>
    <cellStyle name="40 % - Akzent3 6 3 2 4 4" xfId="24860"/>
    <cellStyle name="40 % - Akzent3 6 3 2 4 5" xfId="24861"/>
    <cellStyle name="40 % - Akzent3 6 3 2 5" xfId="24862"/>
    <cellStyle name="40 % - Akzent3 6 3 2 6" xfId="24863"/>
    <cellStyle name="40 % - Akzent3 6 3 2 7" xfId="24864"/>
    <cellStyle name="40 % - Akzent3 6 3 2 8" xfId="24865"/>
    <cellStyle name="40 % - Akzent3 6 3 3" xfId="24866"/>
    <cellStyle name="40 % - Akzent3 6 3 3 2" xfId="24867"/>
    <cellStyle name="40 % - Akzent3 6 3 3 2 2" xfId="24868"/>
    <cellStyle name="40 % - Akzent3 6 3 3 2 3" xfId="24869"/>
    <cellStyle name="40 % - Akzent3 6 3 3 2 4" xfId="24870"/>
    <cellStyle name="40 % - Akzent3 6 3 3 2 5" xfId="24871"/>
    <cellStyle name="40 % - Akzent3 6 3 3 3" xfId="24872"/>
    <cellStyle name="40 % - Akzent3 6 3 3 4" xfId="24873"/>
    <cellStyle name="40 % - Akzent3 6 3 3 5" xfId="24874"/>
    <cellStyle name="40 % - Akzent3 6 3 3 6" xfId="24875"/>
    <cellStyle name="40 % - Akzent3 6 3 4" xfId="24876"/>
    <cellStyle name="40 % - Akzent3 6 3 4 2" xfId="24877"/>
    <cellStyle name="40 % - Akzent3 6 3 4 3" xfId="24878"/>
    <cellStyle name="40 % - Akzent3 6 3 4 4" xfId="24879"/>
    <cellStyle name="40 % - Akzent3 6 3 4 5" xfId="24880"/>
    <cellStyle name="40 % - Akzent3 6 3 5" xfId="24881"/>
    <cellStyle name="40 % - Akzent3 6 3 5 2" xfId="24882"/>
    <cellStyle name="40 % - Akzent3 6 3 5 3" xfId="24883"/>
    <cellStyle name="40 % - Akzent3 6 3 5 4" xfId="24884"/>
    <cellStyle name="40 % - Akzent3 6 3 5 5" xfId="24885"/>
    <cellStyle name="40 % - Akzent3 6 3 6" xfId="24886"/>
    <cellStyle name="40 % - Akzent3 6 3 7" xfId="24887"/>
    <cellStyle name="40 % - Akzent3 6 3 8" xfId="24888"/>
    <cellStyle name="40 % - Akzent3 6 3 9" xfId="24889"/>
    <cellStyle name="40 % - Akzent3 6 4" xfId="24890"/>
    <cellStyle name="40 % - Akzent3 6 4 2" xfId="24891"/>
    <cellStyle name="40 % - Akzent3 6 4 2 2" xfId="24892"/>
    <cellStyle name="40 % - Akzent3 6 4 2 2 2" xfId="24893"/>
    <cellStyle name="40 % - Akzent3 6 4 2 2 2 2" xfId="24894"/>
    <cellStyle name="40 % - Akzent3 6 4 2 2 2 3" xfId="24895"/>
    <cellStyle name="40 % - Akzent3 6 4 2 2 2 4" xfId="24896"/>
    <cellStyle name="40 % - Akzent3 6 4 2 2 2 5" xfId="24897"/>
    <cellStyle name="40 % - Akzent3 6 4 2 2 3" xfId="24898"/>
    <cellStyle name="40 % - Akzent3 6 4 2 2 4" xfId="24899"/>
    <cellStyle name="40 % - Akzent3 6 4 2 2 5" xfId="24900"/>
    <cellStyle name="40 % - Akzent3 6 4 2 2 6" xfId="24901"/>
    <cellStyle name="40 % - Akzent3 6 4 2 3" xfId="24902"/>
    <cellStyle name="40 % - Akzent3 6 4 2 3 2" xfId="24903"/>
    <cellStyle name="40 % - Akzent3 6 4 2 3 3" xfId="24904"/>
    <cellStyle name="40 % - Akzent3 6 4 2 3 4" xfId="24905"/>
    <cellStyle name="40 % - Akzent3 6 4 2 3 5" xfId="24906"/>
    <cellStyle name="40 % - Akzent3 6 4 2 4" xfId="24907"/>
    <cellStyle name="40 % - Akzent3 6 4 2 4 2" xfId="24908"/>
    <cellStyle name="40 % - Akzent3 6 4 2 4 3" xfId="24909"/>
    <cellStyle name="40 % - Akzent3 6 4 2 4 4" xfId="24910"/>
    <cellStyle name="40 % - Akzent3 6 4 2 4 5" xfId="24911"/>
    <cellStyle name="40 % - Akzent3 6 4 2 5" xfId="24912"/>
    <cellStyle name="40 % - Akzent3 6 4 2 6" xfId="24913"/>
    <cellStyle name="40 % - Akzent3 6 4 2 7" xfId="24914"/>
    <cellStyle name="40 % - Akzent3 6 4 2 8" xfId="24915"/>
    <cellStyle name="40 % - Akzent3 6 4 3" xfId="24916"/>
    <cellStyle name="40 % - Akzent3 6 4 3 2" xfId="24917"/>
    <cellStyle name="40 % - Akzent3 6 4 3 2 2" xfId="24918"/>
    <cellStyle name="40 % - Akzent3 6 4 3 2 3" xfId="24919"/>
    <cellStyle name="40 % - Akzent3 6 4 3 2 4" xfId="24920"/>
    <cellStyle name="40 % - Akzent3 6 4 3 2 5" xfId="24921"/>
    <cellStyle name="40 % - Akzent3 6 4 3 3" xfId="24922"/>
    <cellStyle name="40 % - Akzent3 6 4 3 4" xfId="24923"/>
    <cellStyle name="40 % - Akzent3 6 4 3 5" xfId="24924"/>
    <cellStyle name="40 % - Akzent3 6 4 3 6" xfId="24925"/>
    <cellStyle name="40 % - Akzent3 6 4 4" xfId="24926"/>
    <cellStyle name="40 % - Akzent3 6 4 4 2" xfId="24927"/>
    <cellStyle name="40 % - Akzent3 6 4 4 3" xfId="24928"/>
    <cellStyle name="40 % - Akzent3 6 4 4 4" xfId="24929"/>
    <cellStyle name="40 % - Akzent3 6 4 4 5" xfId="24930"/>
    <cellStyle name="40 % - Akzent3 6 4 5" xfId="24931"/>
    <cellStyle name="40 % - Akzent3 6 4 5 2" xfId="24932"/>
    <cellStyle name="40 % - Akzent3 6 4 5 3" xfId="24933"/>
    <cellStyle name="40 % - Akzent3 6 4 5 4" xfId="24934"/>
    <cellStyle name="40 % - Akzent3 6 4 5 5" xfId="24935"/>
    <cellStyle name="40 % - Akzent3 6 4 6" xfId="24936"/>
    <cellStyle name="40 % - Akzent3 6 4 7" xfId="24937"/>
    <cellStyle name="40 % - Akzent3 6 4 8" xfId="24938"/>
    <cellStyle name="40 % - Akzent3 6 4 9" xfId="24939"/>
    <cellStyle name="40 % - Akzent3 7" xfId="24940"/>
    <cellStyle name="40 % - Akzent3 7 2" xfId="24941"/>
    <cellStyle name="40 % - Akzent3 7 2 2" xfId="24942"/>
    <cellStyle name="40 % - Akzent3 7 2 2 2" xfId="24943"/>
    <cellStyle name="40 % - Akzent3 7 2 2 2 2" xfId="24944"/>
    <cellStyle name="40 % - Akzent3 7 2 2 2 2 2" xfId="24945"/>
    <cellStyle name="40 % - Akzent3 7 2 2 2 2 2 2" xfId="24946"/>
    <cellStyle name="40 % - Akzent3 7 2 2 2 2 2 3" xfId="24947"/>
    <cellStyle name="40 % - Akzent3 7 2 2 2 2 2 4" xfId="24948"/>
    <cellStyle name="40 % - Akzent3 7 2 2 2 2 2 5" xfId="24949"/>
    <cellStyle name="40 % - Akzent3 7 2 2 2 2 3" xfId="24950"/>
    <cellStyle name="40 % - Akzent3 7 2 2 2 2 4" xfId="24951"/>
    <cellStyle name="40 % - Akzent3 7 2 2 2 2 5" xfId="24952"/>
    <cellStyle name="40 % - Akzent3 7 2 2 2 2 6" xfId="24953"/>
    <cellStyle name="40 % - Akzent3 7 2 2 2 3" xfId="24954"/>
    <cellStyle name="40 % - Akzent3 7 2 2 2 3 2" xfId="24955"/>
    <cellStyle name="40 % - Akzent3 7 2 2 2 3 3" xfId="24956"/>
    <cellStyle name="40 % - Akzent3 7 2 2 2 3 4" xfId="24957"/>
    <cellStyle name="40 % - Akzent3 7 2 2 2 3 5" xfId="24958"/>
    <cellStyle name="40 % - Akzent3 7 2 2 2 4" xfId="24959"/>
    <cellStyle name="40 % - Akzent3 7 2 2 2 4 2" xfId="24960"/>
    <cellStyle name="40 % - Akzent3 7 2 2 2 4 3" xfId="24961"/>
    <cellStyle name="40 % - Akzent3 7 2 2 2 4 4" xfId="24962"/>
    <cellStyle name="40 % - Akzent3 7 2 2 2 4 5" xfId="24963"/>
    <cellStyle name="40 % - Akzent3 7 2 2 2 5" xfId="24964"/>
    <cellStyle name="40 % - Akzent3 7 2 2 2 6" xfId="24965"/>
    <cellStyle name="40 % - Akzent3 7 2 2 2 7" xfId="24966"/>
    <cellStyle name="40 % - Akzent3 7 2 2 2 8" xfId="24967"/>
    <cellStyle name="40 % - Akzent3 7 2 2 3" xfId="24968"/>
    <cellStyle name="40 % - Akzent3 7 2 2 3 2" xfId="24969"/>
    <cellStyle name="40 % - Akzent3 7 2 2 3 2 2" xfId="24970"/>
    <cellStyle name="40 % - Akzent3 7 2 2 3 2 3" xfId="24971"/>
    <cellStyle name="40 % - Akzent3 7 2 2 3 2 4" xfId="24972"/>
    <cellStyle name="40 % - Akzent3 7 2 2 3 2 5" xfId="24973"/>
    <cellStyle name="40 % - Akzent3 7 2 2 3 3" xfId="24974"/>
    <cellStyle name="40 % - Akzent3 7 2 2 3 4" xfId="24975"/>
    <cellStyle name="40 % - Akzent3 7 2 2 3 5" xfId="24976"/>
    <cellStyle name="40 % - Akzent3 7 2 2 3 6" xfId="24977"/>
    <cellStyle name="40 % - Akzent3 7 2 2 4" xfId="24978"/>
    <cellStyle name="40 % - Akzent3 7 2 2 4 2" xfId="24979"/>
    <cellStyle name="40 % - Akzent3 7 2 2 4 3" xfId="24980"/>
    <cellStyle name="40 % - Akzent3 7 2 2 4 4" xfId="24981"/>
    <cellStyle name="40 % - Akzent3 7 2 2 4 5" xfId="24982"/>
    <cellStyle name="40 % - Akzent3 7 2 2 5" xfId="24983"/>
    <cellStyle name="40 % - Akzent3 7 2 2 5 2" xfId="24984"/>
    <cellStyle name="40 % - Akzent3 7 2 2 5 3" xfId="24985"/>
    <cellStyle name="40 % - Akzent3 7 2 2 5 4" xfId="24986"/>
    <cellStyle name="40 % - Akzent3 7 2 2 5 5" xfId="24987"/>
    <cellStyle name="40 % - Akzent3 7 2 2 6" xfId="24988"/>
    <cellStyle name="40 % - Akzent3 7 2 2 7" xfId="24989"/>
    <cellStyle name="40 % - Akzent3 7 2 2 8" xfId="24990"/>
    <cellStyle name="40 % - Akzent3 7 2 2 9" xfId="24991"/>
    <cellStyle name="40 % - Akzent3 7 2 3" xfId="24992"/>
    <cellStyle name="40 % - Akzent3 7 2 3 2" xfId="24993"/>
    <cellStyle name="40 % - Akzent3 7 2 3 2 2" xfId="24994"/>
    <cellStyle name="40 % - Akzent3 7 2 3 2 2 2" xfId="24995"/>
    <cellStyle name="40 % - Akzent3 7 2 3 2 2 2 2" xfId="24996"/>
    <cellStyle name="40 % - Akzent3 7 2 3 2 2 2 3" xfId="24997"/>
    <cellStyle name="40 % - Akzent3 7 2 3 2 2 2 4" xfId="24998"/>
    <cellStyle name="40 % - Akzent3 7 2 3 2 2 2 5" xfId="24999"/>
    <cellStyle name="40 % - Akzent3 7 2 3 2 2 3" xfId="25000"/>
    <cellStyle name="40 % - Akzent3 7 2 3 2 2 4" xfId="25001"/>
    <cellStyle name="40 % - Akzent3 7 2 3 2 2 5" xfId="25002"/>
    <cellStyle name="40 % - Akzent3 7 2 3 2 2 6" xfId="25003"/>
    <cellStyle name="40 % - Akzent3 7 2 3 2 3" xfId="25004"/>
    <cellStyle name="40 % - Akzent3 7 2 3 2 3 2" xfId="25005"/>
    <cellStyle name="40 % - Akzent3 7 2 3 2 3 3" xfId="25006"/>
    <cellStyle name="40 % - Akzent3 7 2 3 2 3 4" xfId="25007"/>
    <cellStyle name="40 % - Akzent3 7 2 3 2 3 5" xfId="25008"/>
    <cellStyle name="40 % - Akzent3 7 2 3 2 4" xfId="25009"/>
    <cellStyle name="40 % - Akzent3 7 2 3 2 4 2" xfId="25010"/>
    <cellStyle name="40 % - Akzent3 7 2 3 2 4 3" xfId="25011"/>
    <cellStyle name="40 % - Akzent3 7 2 3 2 4 4" xfId="25012"/>
    <cellStyle name="40 % - Akzent3 7 2 3 2 4 5" xfId="25013"/>
    <cellStyle name="40 % - Akzent3 7 2 3 2 5" xfId="25014"/>
    <cellStyle name="40 % - Akzent3 7 2 3 2 6" xfId="25015"/>
    <cellStyle name="40 % - Akzent3 7 2 3 2 7" xfId="25016"/>
    <cellStyle name="40 % - Akzent3 7 2 3 2 8" xfId="25017"/>
    <cellStyle name="40 % - Akzent3 7 2 3 3" xfId="25018"/>
    <cellStyle name="40 % - Akzent3 7 2 3 3 2" xfId="25019"/>
    <cellStyle name="40 % - Akzent3 7 2 3 3 2 2" xfId="25020"/>
    <cellStyle name="40 % - Akzent3 7 2 3 3 2 3" xfId="25021"/>
    <cellStyle name="40 % - Akzent3 7 2 3 3 2 4" xfId="25022"/>
    <cellStyle name="40 % - Akzent3 7 2 3 3 2 5" xfId="25023"/>
    <cellStyle name="40 % - Akzent3 7 2 3 3 3" xfId="25024"/>
    <cellStyle name="40 % - Akzent3 7 2 3 3 4" xfId="25025"/>
    <cellStyle name="40 % - Akzent3 7 2 3 3 5" xfId="25026"/>
    <cellStyle name="40 % - Akzent3 7 2 3 3 6" xfId="25027"/>
    <cellStyle name="40 % - Akzent3 7 2 3 4" xfId="25028"/>
    <cellStyle name="40 % - Akzent3 7 2 3 4 2" xfId="25029"/>
    <cellStyle name="40 % - Akzent3 7 2 3 4 3" xfId="25030"/>
    <cellStyle name="40 % - Akzent3 7 2 3 4 4" xfId="25031"/>
    <cellStyle name="40 % - Akzent3 7 2 3 4 5" xfId="25032"/>
    <cellStyle name="40 % - Akzent3 7 2 3 5" xfId="25033"/>
    <cellStyle name="40 % - Akzent3 7 2 3 5 2" xfId="25034"/>
    <cellStyle name="40 % - Akzent3 7 2 3 5 3" xfId="25035"/>
    <cellStyle name="40 % - Akzent3 7 2 3 5 4" xfId="25036"/>
    <cellStyle name="40 % - Akzent3 7 2 3 5 5" xfId="25037"/>
    <cellStyle name="40 % - Akzent3 7 2 3 6" xfId="25038"/>
    <cellStyle name="40 % - Akzent3 7 2 3 7" xfId="25039"/>
    <cellStyle name="40 % - Akzent3 7 2 3 8" xfId="25040"/>
    <cellStyle name="40 % - Akzent3 7 2 3 9" xfId="25041"/>
    <cellStyle name="40 % - Akzent3 7 3" xfId="25042"/>
    <cellStyle name="40 % - Akzent3 7 3 2" xfId="25043"/>
    <cellStyle name="40 % - Akzent3 7 3 2 2" xfId="25044"/>
    <cellStyle name="40 % - Akzent3 7 3 2 2 2" xfId="25045"/>
    <cellStyle name="40 % - Akzent3 7 3 2 2 2 2" xfId="25046"/>
    <cellStyle name="40 % - Akzent3 7 3 2 2 2 3" xfId="25047"/>
    <cellStyle name="40 % - Akzent3 7 3 2 2 2 4" xfId="25048"/>
    <cellStyle name="40 % - Akzent3 7 3 2 2 2 5" xfId="25049"/>
    <cellStyle name="40 % - Akzent3 7 3 2 2 3" xfId="25050"/>
    <cellStyle name="40 % - Akzent3 7 3 2 2 4" xfId="25051"/>
    <cellStyle name="40 % - Akzent3 7 3 2 2 5" xfId="25052"/>
    <cellStyle name="40 % - Akzent3 7 3 2 2 6" xfId="25053"/>
    <cellStyle name="40 % - Akzent3 7 3 2 3" xfId="25054"/>
    <cellStyle name="40 % - Akzent3 7 3 2 3 2" xfId="25055"/>
    <cellStyle name="40 % - Akzent3 7 3 2 3 3" xfId="25056"/>
    <cellStyle name="40 % - Akzent3 7 3 2 3 4" xfId="25057"/>
    <cellStyle name="40 % - Akzent3 7 3 2 3 5" xfId="25058"/>
    <cellStyle name="40 % - Akzent3 7 3 2 4" xfId="25059"/>
    <cellStyle name="40 % - Akzent3 7 3 2 4 2" xfId="25060"/>
    <cellStyle name="40 % - Akzent3 7 3 2 4 3" xfId="25061"/>
    <cellStyle name="40 % - Akzent3 7 3 2 4 4" xfId="25062"/>
    <cellStyle name="40 % - Akzent3 7 3 2 4 5" xfId="25063"/>
    <cellStyle name="40 % - Akzent3 7 3 2 5" xfId="25064"/>
    <cellStyle name="40 % - Akzent3 7 3 2 6" xfId="25065"/>
    <cellStyle name="40 % - Akzent3 7 3 2 7" xfId="25066"/>
    <cellStyle name="40 % - Akzent3 7 3 2 8" xfId="25067"/>
    <cellStyle name="40 % - Akzent3 7 3 3" xfId="25068"/>
    <cellStyle name="40 % - Akzent3 7 3 3 2" xfId="25069"/>
    <cellStyle name="40 % - Akzent3 7 3 3 2 2" xfId="25070"/>
    <cellStyle name="40 % - Akzent3 7 3 3 2 3" xfId="25071"/>
    <cellStyle name="40 % - Akzent3 7 3 3 2 4" xfId="25072"/>
    <cellStyle name="40 % - Akzent3 7 3 3 2 5" xfId="25073"/>
    <cellStyle name="40 % - Akzent3 7 3 3 3" xfId="25074"/>
    <cellStyle name="40 % - Akzent3 7 3 3 4" xfId="25075"/>
    <cellStyle name="40 % - Akzent3 7 3 3 5" xfId="25076"/>
    <cellStyle name="40 % - Akzent3 7 3 3 6" xfId="25077"/>
    <cellStyle name="40 % - Akzent3 7 3 4" xfId="25078"/>
    <cellStyle name="40 % - Akzent3 7 3 4 2" xfId="25079"/>
    <cellStyle name="40 % - Akzent3 7 3 4 3" xfId="25080"/>
    <cellStyle name="40 % - Akzent3 7 3 4 4" xfId="25081"/>
    <cellStyle name="40 % - Akzent3 7 3 4 5" xfId="25082"/>
    <cellStyle name="40 % - Akzent3 7 3 5" xfId="25083"/>
    <cellStyle name="40 % - Akzent3 7 3 5 2" xfId="25084"/>
    <cellStyle name="40 % - Akzent3 7 3 5 3" xfId="25085"/>
    <cellStyle name="40 % - Akzent3 7 3 5 4" xfId="25086"/>
    <cellStyle name="40 % - Akzent3 7 3 5 5" xfId="25087"/>
    <cellStyle name="40 % - Akzent3 7 3 6" xfId="25088"/>
    <cellStyle name="40 % - Akzent3 7 3 7" xfId="25089"/>
    <cellStyle name="40 % - Akzent3 7 3 8" xfId="25090"/>
    <cellStyle name="40 % - Akzent3 7 3 9" xfId="25091"/>
    <cellStyle name="40 % - Akzent3 7 4" xfId="25092"/>
    <cellStyle name="40 % - Akzent3 7 4 2" xfId="25093"/>
    <cellStyle name="40 % - Akzent3 7 4 2 2" xfId="25094"/>
    <cellStyle name="40 % - Akzent3 7 4 2 2 2" xfId="25095"/>
    <cellStyle name="40 % - Akzent3 7 4 2 2 2 2" xfId="25096"/>
    <cellStyle name="40 % - Akzent3 7 4 2 2 2 3" xfId="25097"/>
    <cellStyle name="40 % - Akzent3 7 4 2 2 2 4" xfId="25098"/>
    <cellStyle name="40 % - Akzent3 7 4 2 2 2 5" xfId="25099"/>
    <cellStyle name="40 % - Akzent3 7 4 2 2 3" xfId="25100"/>
    <cellStyle name="40 % - Akzent3 7 4 2 2 4" xfId="25101"/>
    <cellStyle name="40 % - Akzent3 7 4 2 2 5" xfId="25102"/>
    <cellStyle name="40 % - Akzent3 7 4 2 2 6" xfId="25103"/>
    <cellStyle name="40 % - Akzent3 7 4 2 3" xfId="25104"/>
    <cellStyle name="40 % - Akzent3 7 4 2 3 2" xfId="25105"/>
    <cellStyle name="40 % - Akzent3 7 4 2 3 3" xfId="25106"/>
    <cellStyle name="40 % - Akzent3 7 4 2 3 4" xfId="25107"/>
    <cellStyle name="40 % - Akzent3 7 4 2 3 5" xfId="25108"/>
    <cellStyle name="40 % - Akzent3 7 4 2 4" xfId="25109"/>
    <cellStyle name="40 % - Akzent3 7 4 2 4 2" xfId="25110"/>
    <cellStyle name="40 % - Akzent3 7 4 2 4 3" xfId="25111"/>
    <cellStyle name="40 % - Akzent3 7 4 2 4 4" xfId="25112"/>
    <cellStyle name="40 % - Akzent3 7 4 2 4 5" xfId="25113"/>
    <cellStyle name="40 % - Akzent3 7 4 2 5" xfId="25114"/>
    <cellStyle name="40 % - Akzent3 7 4 2 6" xfId="25115"/>
    <cellStyle name="40 % - Akzent3 7 4 2 7" xfId="25116"/>
    <cellStyle name="40 % - Akzent3 7 4 2 8" xfId="25117"/>
    <cellStyle name="40 % - Akzent3 7 4 3" xfId="25118"/>
    <cellStyle name="40 % - Akzent3 7 4 3 2" xfId="25119"/>
    <cellStyle name="40 % - Akzent3 7 4 3 2 2" xfId="25120"/>
    <cellStyle name="40 % - Akzent3 7 4 3 2 3" xfId="25121"/>
    <cellStyle name="40 % - Akzent3 7 4 3 2 4" xfId="25122"/>
    <cellStyle name="40 % - Akzent3 7 4 3 2 5" xfId="25123"/>
    <cellStyle name="40 % - Akzent3 7 4 3 3" xfId="25124"/>
    <cellStyle name="40 % - Akzent3 7 4 3 4" xfId="25125"/>
    <cellStyle name="40 % - Akzent3 7 4 3 5" xfId="25126"/>
    <cellStyle name="40 % - Akzent3 7 4 3 6" xfId="25127"/>
    <cellStyle name="40 % - Akzent3 7 4 4" xfId="25128"/>
    <cellStyle name="40 % - Akzent3 7 4 4 2" xfId="25129"/>
    <cellStyle name="40 % - Akzent3 7 4 4 3" xfId="25130"/>
    <cellStyle name="40 % - Akzent3 7 4 4 4" xfId="25131"/>
    <cellStyle name="40 % - Akzent3 7 4 4 5" xfId="25132"/>
    <cellStyle name="40 % - Akzent3 7 4 5" xfId="25133"/>
    <cellStyle name="40 % - Akzent3 7 4 5 2" xfId="25134"/>
    <cellStyle name="40 % - Akzent3 7 4 5 3" xfId="25135"/>
    <cellStyle name="40 % - Akzent3 7 4 5 4" xfId="25136"/>
    <cellStyle name="40 % - Akzent3 7 4 5 5" xfId="25137"/>
    <cellStyle name="40 % - Akzent3 7 4 6" xfId="25138"/>
    <cellStyle name="40 % - Akzent3 7 4 7" xfId="25139"/>
    <cellStyle name="40 % - Akzent3 7 4 8" xfId="25140"/>
    <cellStyle name="40 % - Akzent3 7 4 9" xfId="25141"/>
    <cellStyle name="40 % - Akzent3 8" xfId="25142"/>
    <cellStyle name="40 % - Akzent3 8 2" xfId="25143"/>
    <cellStyle name="40 % - Akzent3 8 2 2" xfId="25144"/>
    <cellStyle name="40 % - Akzent3 8 2 2 2" xfId="25145"/>
    <cellStyle name="40 % - Akzent3 8 2 2 2 2" xfId="25146"/>
    <cellStyle name="40 % - Akzent3 8 2 2 2 2 2" xfId="25147"/>
    <cellStyle name="40 % - Akzent3 8 2 2 2 2 2 2" xfId="25148"/>
    <cellStyle name="40 % - Akzent3 8 2 2 2 2 2 3" xfId="25149"/>
    <cellStyle name="40 % - Akzent3 8 2 2 2 2 2 4" xfId="25150"/>
    <cellStyle name="40 % - Akzent3 8 2 2 2 2 2 5" xfId="25151"/>
    <cellStyle name="40 % - Akzent3 8 2 2 2 2 3" xfId="25152"/>
    <cellStyle name="40 % - Akzent3 8 2 2 2 2 4" xfId="25153"/>
    <cellStyle name="40 % - Akzent3 8 2 2 2 2 5" xfId="25154"/>
    <cellStyle name="40 % - Akzent3 8 2 2 2 2 6" xfId="25155"/>
    <cellStyle name="40 % - Akzent3 8 2 2 2 3" xfId="25156"/>
    <cellStyle name="40 % - Akzent3 8 2 2 2 3 2" xfId="25157"/>
    <cellStyle name="40 % - Akzent3 8 2 2 2 3 3" xfId="25158"/>
    <cellStyle name="40 % - Akzent3 8 2 2 2 3 4" xfId="25159"/>
    <cellStyle name="40 % - Akzent3 8 2 2 2 3 5" xfId="25160"/>
    <cellStyle name="40 % - Akzent3 8 2 2 2 4" xfId="25161"/>
    <cellStyle name="40 % - Akzent3 8 2 2 2 4 2" xfId="25162"/>
    <cellStyle name="40 % - Akzent3 8 2 2 2 4 3" xfId="25163"/>
    <cellStyle name="40 % - Akzent3 8 2 2 2 4 4" xfId="25164"/>
    <cellStyle name="40 % - Akzent3 8 2 2 2 4 5" xfId="25165"/>
    <cellStyle name="40 % - Akzent3 8 2 2 2 5" xfId="25166"/>
    <cellStyle name="40 % - Akzent3 8 2 2 2 6" xfId="25167"/>
    <cellStyle name="40 % - Akzent3 8 2 2 2 7" xfId="25168"/>
    <cellStyle name="40 % - Akzent3 8 2 2 2 8" xfId="25169"/>
    <cellStyle name="40 % - Akzent3 8 2 2 3" xfId="25170"/>
    <cellStyle name="40 % - Akzent3 8 2 2 3 2" xfId="25171"/>
    <cellStyle name="40 % - Akzent3 8 2 2 3 2 2" xfId="25172"/>
    <cellStyle name="40 % - Akzent3 8 2 2 3 2 3" xfId="25173"/>
    <cellStyle name="40 % - Akzent3 8 2 2 3 2 4" xfId="25174"/>
    <cellStyle name="40 % - Akzent3 8 2 2 3 2 5" xfId="25175"/>
    <cellStyle name="40 % - Akzent3 8 2 2 3 3" xfId="25176"/>
    <cellStyle name="40 % - Akzent3 8 2 2 3 4" xfId="25177"/>
    <cellStyle name="40 % - Akzent3 8 2 2 3 5" xfId="25178"/>
    <cellStyle name="40 % - Akzent3 8 2 2 3 6" xfId="25179"/>
    <cellStyle name="40 % - Akzent3 8 2 2 4" xfId="25180"/>
    <cellStyle name="40 % - Akzent3 8 2 2 4 2" xfId="25181"/>
    <cellStyle name="40 % - Akzent3 8 2 2 4 3" xfId="25182"/>
    <cellStyle name="40 % - Akzent3 8 2 2 4 4" xfId="25183"/>
    <cellStyle name="40 % - Akzent3 8 2 2 4 5" xfId="25184"/>
    <cellStyle name="40 % - Akzent3 8 2 2 5" xfId="25185"/>
    <cellStyle name="40 % - Akzent3 8 2 2 5 2" xfId="25186"/>
    <cellStyle name="40 % - Akzent3 8 2 2 5 3" xfId="25187"/>
    <cellStyle name="40 % - Akzent3 8 2 2 5 4" xfId="25188"/>
    <cellStyle name="40 % - Akzent3 8 2 2 5 5" xfId="25189"/>
    <cellStyle name="40 % - Akzent3 8 2 2 6" xfId="25190"/>
    <cellStyle name="40 % - Akzent3 8 2 2 7" xfId="25191"/>
    <cellStyle name="40 % - Akzent3 8 2 2 8" xfId="25192"/>
    <cellStyle name="40 % - Akzent3 8 2 2 9" xfId="25193"/>
    <cellStyle name="40 % - Akzent3 8 2 3" xfId="25194"/>
    <cellStyle name="40 % - Akzent3 8 2 3 2" xfId="25195"/>
    <cellStyle name="40 % - Akzent3 8 2 3 2 2" xfId="25196"/>
    <cellStyle name="40 % - Akzent3 8 2 3 2 2 2" xfId="25197"/>
    <cellStyle name="40 % - Akzent3 8 2 3 2 2 2 2" xfId="25198"/>
    <cellStyle name="40 % - Akzent3 8 2 3 2 2 2 3" xfId="25199"/>
    <cellStyle name="40 % - Akzent3 8 2 3 2 2 2 4" xfId="25200"/>
    <cellStyle name="40 % - Akzent3 8 2 3 2 2 2 5" xfId="25201"/>
    <cellStyle name="40 % - Akzent3 8 2 3 2 2 3" xfId="25202"/>
    <cellStyle name="40 % - Akzent3 8 2 3 2 2 4" xfId="25203"/>
    <cellStyle name="40 % - Akzent3 8 2 3 2 2 5" xfId="25204"/>
    <cellStyle name="40 % - Akzent3 8 2 3 2 2 6" xfId="25205"/>
    <cellStyle name="40 % - Akzent3 8 2 3 2 3" xfId="25206"/>
    <cellStyle name="40 % - Akzent3 8 2 3 2 3 2" xfId="25207"/>
    <cellStyle name="40 % - Akzent3 8 2 3 2 3 3" xfId="25208"/>
    <cellStyle name="40 % - Akzent3 8 2 3 2 3 4" xfId="25209"/>
    <cellStyle name="40 % - Akzent3 8 2 3 2 3 5" xfId="25210"/>
    <cellStyle name="40 % - Akzent3 8 2 3 2 4" xfId="25211"/>
    <cellStyle name="40 % - Akzent3 8 2 3 2 4 2" xfId="25212"/>
    <cellStyle name="40 % - Akzent3 8 2 3 2 4 3" xfId="25213"/>
    <cellStyle name="40 % - Akzent3 8 2 3 2 4 4" xfId="25214"/>
    <cellStyle name="40 % - Akzent3 8 2 3 2 4 5" xfId="25215"/>
    <cellStyle name="40 % - Akzent3 8 2 3 2 5" xfId="25216"/>
    <cellStyle name="40 % - Akzent3 8 2 3 2 6" xfId="25217"/>
    <cellStyle name="40 % - Akzent3 8 2 3 2 7" xfId="25218"/>
    <cellStyle name="40 % - Akzent3 8 2 3 2 8" xfId="25219"/>
    <cellStyle name="40 % - Akzent3 8 2 3 3" xfId="25220"/>
    <cellStyle name="40 % - Akzent3 8 2 3 3 2" xfId="25221"/>
    <cellStyle name="40 % - Akzent3 8 2 3 3 2 2" xfId="25222"/>
    <cellStyle name="40 % - Akzent3 8 2 3 3 2 3" xfId="25223"/>
    <cellStyle name="40 % - Akzent3 8 2 3 3 2 4" xfId="25224"/>
    <cellStyle name="40 % - Akzent3 8 2 3 3 2 5" xfId="25225"/>
    <cellStyle name="40 % - Akzent3 8 2 3 3 3" xfId="25226"/>
    <cellStyle name="40 % - Akzent3 8 2 3 3 4" xfId="25227"/>
    <cellStyle name="40 % - Akzent3 8 2 3 3 5" xfId="25228"/>
    <cellStyle name="40 % - Akzent3 8 2 3 3 6" xfId="25229"/>
    <cellStyle name="40 % - Akzent3 8 2 3 4" xfId="25230"/>
    <cellStyle name="40 % - Akzent3 8 2 3 4 2" xfId="25231"/>
    <cellStyle name="40 % - Akzent3 8 2 3 4 3" xfId="25232"/>
    <cellStyle name="40 % - Akzent3 8 2 3 4 4" xfId="25233"/>
    <cellStyle name="40 % - Akzent3 8 2 3 4 5" xfId="25234"/>
    <cellStyle name="40 % - Akzent3 8 2 3 5" xfId="25235"/>
    <cellStyle name="40 % - Akzent3 8 2 3 5 2" xfId="25236"/>
    <cellStyle name="40 % - Akzent3 8 2 3 5 3" xfId="25237"/>
    <cellStyle name="40 % - Akzent3 8 2 3 5 4" xfId="25238"/>
    <cellStyle name="40 % - Akzent3 8 2 3 5 5" xfId="25239"/>
    <cellStyle name="40 % - Akzent3 8 2 3 6" xfId="25240"/>
    <cellStyle name="40 % - Akzent3 8 2 3 7" xfId="25241"/>
    <cellStyle name="40 % - Akzent3 8 2 3 8" xfId="25242"/>
    <cellStyle name="40 % - Akzent3 8 2 3 9" xfId="25243"/>
    <cellStyle name="40 % - Akzent3 8 3" xfId="25244"/>
    <cellStyle name="40 % - Akzent3 8 3 2" xfId="25245"/>
    <cellStyle name="40 % - Akzent3 8 3 2 2" xfId="25246"/>
    <cellStyle name="40 % - Akzent3 8 3 2 2 2" xfId="25247"/>
    <cellStyle name="40 % - Akzent3 8 3 2 2 2 2" xfId="25248"/>
    <cellStyle name="40 % - Akzent3 8 3 2 2 2 3" xfId="25249"/>
    <cellStyle name="40 % - Akzent3 8 3 2 2 2 4" xfId="25250"/>
    <cellStyle name="40 % - Akzent3 8 3 2 2 2 5" xfId="25251"/>
    <cellStyle name="40 % - Akzent3 8 3 2 2 3" xfId="25252"/>
    <cellStyle name="40 % - Akzent3 8 3 2 2 4" xfId="25253"/>
    <cellStyle name="40 % - Akzent3 8 3 2 2 5" xfId="25254"/>
    <cellStyle name="40 % - Akzent3 8 3 2 2 6" xfId="25255"/>
    <cellStyle name="40 % - Akzent3 8 3 2 3" xfId="25256"/>
    <cellStyle name="40 % - Akzent3 8 3 2 3 2" xfId="25257"/>
    <cellStyle name="40 % - Akzent3 8 3 2 3 3" xfId="25258"/>
    <cellStyle name="40 % - Akzent3 8 3 2 3 4" xfId="25259"/>
    <cellStyle name="40 % - Akzent3 8 3 2 3 5" xfId="25260"/>
    <cellStyle name="40 % - Akzent3 8 3 2 4" xfId="25261"/>
    <cellStyle name="40 % - Akzent3 8 3 2 4 2" xfId="25262"/>
    <cellStyle name="40 % - Akzent3 8 3 2 4 3" xfId="25263"/>
    <cellStyle name="40 % - Akzent3 8 3 2 4 4" xfId="25264"/>
    <cellStyle name="40 % - Akzent3 8 3 2 4 5" xfId="25265"/>
    <cellStyle name="40 % - Akzent3 8 3 2 5" xfId="25266"/>
    <cellStyle name="40 % - Akzent3 8 3 2 6" xfId="25267"/>
    <cellStyle name="40 % - Akzent3 8 3 2 7" xfId="25268"/>
    <cellStyle name="40 % - Akzent3 8 3 2 8" xfId="25269"/>
    <cellStyle name="40 % - Akzent3 8 3 3" xfId="25270"/>
    <cellStyle name="40 % - Akzent3 8 3 3 2" xfId="25271"/>
    <cellStyle name="40 % - Akzent3 8 3 3 2 2" xfId="25272"/>
    <cellStyle name="40 % - Akzent3 8 3 3 2 3" xfId="25273"/>
    <cellStyle name="40 % - Akzent3 8 3 3 2 4" xfId="25274"/>
    <cellStyle name="40 % - Akzent3 8 3 3 2 5" xfId="25275"/>
    <cellStyle name="40 % - Akzent3 8 3 3 3" xfId="25276"/>
    <cellStyle name="40 % - Akzent3 8 3 3 4" xfId="25277"/>
    <cellStyle name="40 % - Akzent3 8 3 3 5" xfId="25278"/>
    <cellStyle name="40 % - Akzent3 8 3 3 6" xfId="25279"/>
    <cellStyle name="40 % - Akzent3 8 3 4" xfId="25280"/>
    <cellStyle name="40 % - Akzent3 8 3 4 2" xfId="25281"/>
    <cellStyle name="40 % - Akzent3 8 3 4 3" xfId="25282"/>
    <cellStyle name="40 % - Akzent3 8 3 4 4" xfId="25283"/>
    <cellStyle name="40 % - Akzent3 8 3 4 5" xfId="25284"/>
    <cellStyle name="40 % - Akzent3 8 3 5" xfId="25285"/>
    <cellStyle name="40 % - Akzent3 8 3 5 2" xfId="25286"/>
    <cellStyle name="40 % - Akzent3 8 3 5 3" xfId="25287"/>
    <cellStyle name="40 % - Akzent3 8 3 5 4" xfId="25288"/>
    <cellStyle name="40 % - Akzent3 8 3 5 5" xfId="25289"/>
    <cellStyle name="40 % - Akzent3 8 3 6" xfId="25290"/>
    <cellStyle name="40 % - Akzent3 8 3 7" xfId="25291"/>
    <cellStyle name="40 % - Akzent3 8 3 8" xfId="25292"/>
    <cellStyle name="40 % - Akzent3 8 3 9" xfId="25293"/>
    <cellStyle name="40 % - Akzent3 8 4" xfId="25294"/>
    <cellStyle name="40 % - Akzent3 8 4 2" xfId="25295"/>
    <cellStyle name="40 % - Akzent3 8 4 2 2" xfId="25296"/>
    <cellStyle name="40 % - Akzent3 8 4 2 2 2" xfId="25297"/>
    <cellStyle name="40 % - Akzent3 8 4 2 2 2 2" xfId="25298"/>
    <cellStyle name="40 % - Akzent3 8 4 2 2 2 3" xfId="25299"/>
    <cellStyle name="40 % - Akzent3 8 4 2 2 2 4" xfId="25300"/>
    <cellStyle name="40 % - Akzent3 8 4 2 2 2 5" xfId="25301"/>
    <cellStyle name="40 % - Akzent3 8 4 2 2 3" xfId="25302"/>
    <cellStyle name="40 % - Akzent3 8 4 2 2 4" xfId="25303"/>
    <cellStyle name="40 % - Akzent3 8 4 2 2 5" xfId="25304"/>
    <cellStyle name="40 % - Akzent3 8 4 2 2 6" xfId="25305"/>
    <cellStyle name="40 % - Akzent3 8 4 2 3" xfId="25306"/>
    <cellStyle name="40 % - Akzent3 8 4 2 3 2" xfId="25307"/>
    <cellStyle name="40 % - Akzent3 8 4 2 3 3" xfId="25308"/>
    <cellStyle name="40 % - Akzent3 8 4 2 3 4" xfId="25309"/>
    <cellStyle name="40 % - Akzent3 8 4 2 3 5" xfId="25310"/>
    <cellStyle name="40 % - Akzent3 8 4 2 4" xfId="25311"/>
    <cellStyle name="40 % - Akzent3 8 4 2 4 2" xfId="25312"/>
    <cellStyle name="40 % - Akzent3 8 4 2 4 3" xfId="25313"/>
    <cellStyle name="40 % - Akzent3 8 4 2 4 4" xfId="25314"/>
    <cellStyle name="40 % - Akzent3 8 4 2 4 5" xfId="25315"/>
    <cellStyle name="40 % - Akzent3 8 4 2 5" xfId="25316"/>
    <cellStyle name="40 % - Akzent3 8 4 2 6" xfId="25317"/>
    <cellStyle name="40 % - Akzent3 8 4 2 7" xfId="25318"/>
    <cellStyle name="40 % - Akzent3 8 4 2 8" xfId="25319"/>
    <cellStyle name="40 % - Akzent3 8 4 3" xfId="25320"/>
    <cellStyle name="40 % - Akzent3 8 4 3 2" xfId="25321"/>
    <cellStyle name="40 % - Akzent3 8 4 3 2 2" xfId="25322"/>
    <cellStyle name="40 % - Akzent3 8 4 3 2 3" xfId="25323"/>
    <cellStyle name="40 % - Akzent3 8 4 3 2 4" xfId="25324"/>
    <cellStyle name="40 % - Akzent3 8 4 3 2 5" xfId="25325"/>
    <cellStyle name="40 % - Akzent3 8 4 3 3" xfId="25326"/>
    <cellStyle name="40 % - Akzent3 8 4 3 4" xfId="25327"/>
    <cellStyle name="40 % - Akzent3 8 4 3 5" xfId="25328"/>
    <cellStyle name="40 % - Akzent3 8 4 3 6" xfId="25329"/>
    <cellStyle name="40 % - Akzent3 8 4 4" xfId="25330"/>
    <cellStyle name="40 % - Akzent3 8 4 4 2" xfId="25331"/>
    <cellStyle name="40 % - Akzent3 8 4 4 3" xfId="25332"/>
    <cellStyle name="40 % - Akzent3 8 4 4 4" xfId="25333"/>
    <cellStyle name="40 % - Akzent3 8 4 4 5" xfId="25334"/>
    <cellStyle name="40 % - Akzent3 8 4 5" xfId="25335"/>
    <cellStyle name="40 % - Akzent3 8 4 5 2" xfId="25336"/>
    <cellStyle name="40 % - Akzent3 8 4 5 3" xfId="25337"/>
    <cellStyle name="40 % - Akzent3 8 4 5 4" xfId="25338"/>
    <cellStyle name="40 % - Akzent3 8 4 5 5" xfId="25339"/>
    <cellStyle name="40 % - Akzent3 8 4 6" xfId="25340"/>
    <cellStyle name="40 % - Akzent3 8 4 7" xfId="25341"/>
    <cellStyle name="40 % - Akzent3 8 4 8" xfId="25342"/>
    <cellStyle name="40 % - Akzent3 8 4 9" xfId="25343"/>
    <cellStyle name="40 % - Akzent3 9" xfId="25344"/>
    <cellStyle name="40 % - Akzent3 9 2" xfId="25345"/>
    <cellStyle name="40 % - Akzent3 9 2 10" xfId="25346"/>
    <cellStyle name="40 % - Akzent3 9 2 2" xfId="25347"/>
    <cellStyle name="40 % - Akzent3 9 2 2 2" xfId="25348"/>
    <cellStyle name="40 % - Akzent3 9 2 2 2 2" xfId="25349"/>
    <cellStyle name="40 % - Akzent3 9 2 2 2 2 2" xfId="25350"/>
    <cellStyle name="40 % - Akzent3 9 2 2 2 2 2 2" xfId="25351"/>
    <cellStyle name="40 % - Akzent3 9 2 2 2 2 2 3" xfId="25352"/>
    <cellStyle name="40 % - Akzent3 9 2 2 2 2 2 4" xfId="25353"/>
    <cellStyle name="40 % - Akzent3 9 2 2 2 2 2 5" xfId="25354"/>
    <cellStyle name="40 % - Akzent3 9 2 2 2 2 3" xfId="25355"/>
    <cellStyle name="40 % - Akzent3 9 2 2 2 2 4" xfId="25356"/>
    <cellStyle name="40 % - Akzent3 9 2 2 2 2 5" xfId="25357"/>
    <cellStyle name="40 % - Akzent3 9 2 2 2 2 6" xfId="25358"/>
    <cellStyle name="40 % - Akzent3 9 2 2 2 3" xfId="25359"/>
    <cellStyle name="40 % - Akzent3 9 2 2 2 3 2" xfId="25360"/>
    <cellStyle name="40 % - Akzent3 9 2 2 2 3 3" xfId="25361"/>
    <cellStyle name="40 % - Akzent3 9 2 2 2 3 4" xfId="25362"/>
    <cellStyle name="40 % - Akzent3 9 2 2 2 3 5" xfId="25363"/>
    <cellStyle name="40 % - Akzent3 9 2 2 2 4" xfId="25364"/>
    <cellStyle name="40 % - Akzent3 9 2 2 2 4 2" xfId="25365"/>
    <cellStyle name="40 % - Akzent3 9 2 2 2 4 3" xfId="25366"/>
    <cellStyle name="40 % - Akzent3 9 2 2 2 4 4" xfId="25367"/>
    <cellStyle name="40 % - Akzent3 9 2 2 2 4 5" xfId="25368"/>
    <cellStyle name="40 % - Akzent3 9 2 2 2 5" xfId="25369"/>
    <cellStyle name="40 % - Akzent3 9 2 2 2 6" xfId="25370"/>
    <cellStyle name="40 % - Akzent3 9 2 2 2 7" xfId="25371"/>
    <cellStyle name="40 % - Akzent3 9 2 2 2 8" xfId="25372"/>
    <cellStyle name="40 % - Akzent3 9 2 2 3" xfId="25373"/>
    <cellStyle name="40 % - Akzent3 9 2 2 3 2" xfId="25374"/>
    <cellStyle name="40 % - Akzent3 9 2 2 3 2 2" xfId="25375"/>
    <cellStyle name="40 % - Akzent3 9 2 2 3 2 3" xfId="25376"/>
    <cellStyle name="40 % - Akzent3 9 2 2 3 2 4" xfId="25377"/>
    <cellStyle name="40 % - Akzent3 9 2 2 3 2 5" xfId="25378"/>
    <cellStyle name="40 % - Akzent3 9 2 2 3 3" xfId="25379"/>
    <cellStyle name="40 % - Akzent3 9 2 2 3 4" xfId="25380"/>
    <cellStyle name="40 % - Akzent3 9 2 2 3 5" xfId="25381"/>
    <cellStyle name="40 % - Akzent3 9 2 2 3 6" xfId="25382"/>
    <cellStyle name="40 % - Akzent3 9 2 2 4" xfId="25383"/>
    <cellStyle name="40 % - Akzent3 9 2 2 4 2" xfId="25384"/>
    <cellStyle name="40 % - Akzent3 9 2 2 4 3" xfId="25385"/>
    <cellStyle name="40 % - Akzent3 9 2 2 4 4" xfId="25386"/>
    <cellStyle name="40 % - Akzent3 9 2 2 4 5" xfId="25387"/>
    <cellStyle name="40 % - Akzent3 9 2 2 5" xfId="25388"/>
    <cellStyle name="40 % - Akzent3 9 2 2 5 2" xfId="25389"/>
    <cellStyle name="40 % - Akzent3 9 2 2 5 3" xfId="25390"/>
    <cellStyle name="40 % - Akzent3 9 2 2 5 4" xfId="25391"/>
    <cellStyle name="40 % - Akzent3 9 2 2 5 5" xfId="25392"/>
    <cellStyle name="40 % - Akzent3 9 2 2 6" xfId="25393"/>
    <cellStyle name="40 % - Akzent3 9 2 2 7" xfId="25394"/>
    <cellStyle name="40 % - Akzent3 9 2 2 8" xfId="25395"/>
    <cellStyle name="40 % - Akzent3 9 2 2 9" xfId="25396"/>
    <cellStyle name="40 % - Akzent3 9 2 3" xfId="25397"/>
    <cellStyle name="40 % - Akzent3 9 2 3 2" xfId="25398"/>
    <cellStyle name="40 % - Akzent3 9 2 3 2 2" xfId="25399"/>
    <cellStyle name="40 % - Akzent3 9 2 3 2 2 2" xfId="25400"/>
    <cellStyle name="40 % - Akzent3 9 2 3 2 2 3" xfId="25401"/>
    <cellStyle name="40 % - Akzent3 9 2 3 2 2 4" xfId="25402"/>
    <cellStyle name="40 % - Akzent3 9 2 3 2 2 5" xfId="25403"/>
    <cellStyle name="40 % - Akzent3 9 2 3 2 3" xfId="25404"/>
    <cellStyle name="40 % - Akzent3 9 2 3 2 4" xfId="25405"/>
    <cellStyle name="40 % - Akzent3 9 2 3 2 5" xfId="25406"/>
    <cellStyle name="40 % - Akzent3 9 2 3 2 6" xfId="25407"/>
    <cellStyle name="40 % - Akzent3 9 2 3 3" xfId="25408"/>
    <cellStyle name="40 % - Akzent3 9 2 3 3 2" xfId="25409"/>
    <cellStyle name="40 % - Akzent3 9 2 3 3 3" xfId="25410"/>
    <cellStyle name="40 % - Akzent3 9 2 3 3 4" xfId="25411"/>
    <cellStyle name="40 % - Akzent3 9 2 3 3 5" xfId="25412"/>
    <cellStyle name="40 % - Akzent3 9 2 3 4" xfId="25413"/>
    <cellStyle name="40 % - Akzent3 9 2 3 4 2" xfId="25414"/>
    <cellStyle name="40 % - Akzent3 9 2 3 4 3" xfId="25415"/>
    <cellStyle name="40 % - Akzent3 9 2 3 4 4" xfId="25416"/>
    <cellStyle name="40 % - Akzent3 9 2 3 4 5" xfId="25417"/>
    <cellStyle name="40 % - Akzent3 9 2 3 5" xfId="25418"/>
    <cellStyle name="40 % - Akzent3 9 2 3 6" xfId="25419"/>
    <cellStyle name="40 % - Akzent3 9 2 3 7" xfId="25420"/>
    <cellStyle name="40 % - Akzent3 9 2 3 8" xfId="25421"/>
    <cellStyle name="40 % - Akzent3 9 2 4" xfId="25422"/>
    <cellStyle name="40 % - Akzent3 9 2 4 2" xfId="25423"/>
    <cellStyle name="40 % - Akzent3 9 2 4 2 2" xfId="25424"/>
    <cellStyle name="40 % - Akzent3 9 2 4 2 3" xfId="25425"/>
    <cellStyle name="40 % - Akzent3 9 2 4 2 4" xfId="25426"/>
    <cellStyle name="40 % - Akzent3 9 2 4 2 5" xfId="25427"/>
    <cellStyle name="40 % - Akzent3 9 2 4 3" xfId="25428"/>
    <cellStyle name="40 % - Akzent3 9 2 4 4" xfId="25429"/>
    <cellStyle name="40 % - Akzent3 9 2 4 5" xfId="25430"/>
    <cellStyle name="40 % - Akzent3 9 2 4 6" xfId="25431"/>
    <cellStyle name="40 % - Akzent3 9 2 5" xfId="25432"/>
    <cellStyle name="40 % - Akzent3 9 2 5 2" xfId="25433"/>
    <cellStyle name="40 % - Akzent3 9 2 5 3" xfId="25434"/>
    <cellStyle name="40 % - Akzent3 9 2 5 4" xfId="25435"/>
    <cellStyle name="40 % - Akzent3 9 2 5 5" xfId="25436"/>
    <cellStyle name="40 % - Akzent3 9 2 6" xfId="25437"/>
    <cellStyle name="40 % - Akzent3 9 2 6 2" xfId="25438"/>
    <cellStyle name="40 % - Akzent3 9 2 6 3" xfId="25439"/>
    <cellStyle name="40 % - Akzent3 9 2 6 4" xfId="25440"/>
    <cellStyle name="40 % - Akzent3 9 2 6 5" xfId="25441"/>
    <cellStyle name="40 % - Akzent3 9 2 7" xfId="25442"/>
    <cellStyle name="40 % - Akzent3 9 2 8" xfId="25443"/>
    <cellStyle name="40 % - Akzent3 9 2 9" xfId="25444"/>
    <cellStyle name="40 % - Akzent3 9 3" xfId="25445"/>
    <cellStyle name="40 % - Akzent3 9 3 2" xfId="25446"/>
    <cellStyle name="40 % - Akzent3 9 3 2 2" xfId="25447"/>
    <cellStyle name="40 % - Akzent3 9 3 2 2 2" xfId="25448"/>
    <cellStyle name="40 % - Akzent3 9 3 2 2 2 2" xfId="25449"/>
    <cellStyle name="40 % - Akzent3 9 3 2 2 2 3" xfId="25450"/>
    <cellStyle name="40 % - Akzent3 9 3 2 2 2 4" xfId="25451"/>
    <cellStyle name="40 % - Akzent3 9 3 2 2 2 5" xfId="25452"/>
    <cellStyle name="40 % - Akzent3 9 3 2 2 3" xfId="25453"/>
    <cellStyle name="40 % - Akzent3 9 3 2 2 4" xfId="25454"/>
    <cellStyle name="40 % - Akzent3 9 3 2 2 5" xfId="25455"/>
    <cellStyle name="40 % - Akzent3 9 3 2 2 6" xfId="25456"/>
    <cellStyle name="40 % - Akzent3 9 3 2 3" xfId="25457"/>
    <cellStyle name="40 % - Akzent3 9 3 2 3 2" xfId="25458"/>
    <cellStyle name="40 % - Akzent3 9 3 2 3 3" xfId="25459"/>
    <cellStyle name="40 % - Akzent3 9 3 2 3 4" xfId="25460"/>
    <cellStyle name="40 % - Akzent3 9 3 2 3 5" xfId="25461"/>
    <cellStyle name="40 % - Akzent3 9 3 2 4" xfId="25462"/>
    <cellStyle name="40 % - Akzent3 9 3 2 4 2" xfId="25463"/>
    <cellStyle name="40 % - Akzent3 9 3 2 4 3" xfId="25464"/>
    <cellStyle name="40 % - Akzent3 9 3 2 4 4" xfId="25465"/>
    <cellStyle name="40 % - Akzent3 9 3 2 4 5" xfId="25466"/>
    <cellStyle name="40 % - Akzent3 9 3 2 5" xfId="25467"/>
    <cellStyle name="40 % - Akzent3 9 3 2 6" xfId="25468"/>
    <cellStyle name="40 % - Akzent3 9 3 2 7" xfId="25469"/>
    <cellStyle name="40 % - Akzent3 9 3 2 8" xfId="25470"/>
    <cellStyle name="40 % - Akzent3 9 3 3" xfId="25471"/>
    <cellStyle name="40 % - Akzent3 9 3 3 2" xfId="25472"/>
    <cellStyle name="40 % - Akzent3 9 3 3 2 2" xfId="25473"/>
    <cellStyle name="40 % - Akzent3 9 3 3 2 3" xfId="25474"/>
    <cellStyle name="40 % - Akzent3 9 3 3 2 4" xfId="25475"/>
    <cellStyle name="40 % - Akzent3 9 3 3 2 5" xfId="25476"/>
    <cellStyle name="40 % - Akzent3 9 3 3 3" xfId="25477"/>
    <cellStyle name="40 % - Akzent3 9 3 3 4" xfId="25478"/>
    <cellStyle name="40 % - Akzent3 9 3 3 5" xfId="25479"/>
    <cellStyle name="40 % - Akzent3 9 3 3 6" xfId="25480"/>
    <cellStyle name="40 % - Akzent3 9 3 4" xfId="25481"/>
    <cellStyle name="40 % - Akzent3 9 3 4 2" xfId="25482"/>
    <cellStyle name="40 % - Akzent3 9 3 4 3" xfId="25483"/>
    <cellStyle name="40 % - Akzent3 9 3 4 4" xfId="25484"/>
    <cellStyle name="40 % - Akzent3 9 3 4 5" xfId="25485"/>
    <cellStyle name="40 % - Akzent3 9 3 5" xfId="25486"/>
    <cellStyle name="40 % - Akzent3 9 3 5 2" xfId="25487"/>
    <cellStyle name="40 % - Akzent3 9 3 5 3" xfId="25488"/>
    <cellStyle name="40 % - Akzent3 9 3 5 4" xfId="25489"/>
    <cellStyle name="40 % - Akzent3 9 3 5 5" xfId="25490"/>
    <cellStyle name="40 % - Akzent3 9 3 6" xfId="25491"/>
    <cellStyle name="40 % - Akzent3 9 3 7" xfId="25492"/>
    <cellStyle name="40 % - Akzent3 9 3 8" xfId="25493"/>
    <cellStyle name="40 % - Akzent3 9 3 9" xfId="25494"/>
    <cellStyle name="40 % - Akzent3 9 4" xfId="25495"/>
    <cellStyle name="40 % - Akzent3 9 4 2" xfId="25496"/>
    <cellStyle name="40 % - Akzent3 9 4 2 2" xfId="25497"/>
    <cellStyle name="40 % - Akzent3 9 4 2 2 2" xfId="25498"/>
    <cellStyle name="40 % - Akzent3 9 4 2 2 2 2" xfId="25499"/>
    <cellStyle name="40 % - Akzent3 9 4 2 2 2 3" xfId="25500"/>
    <cellStyle name="40 % - Akzent3 9 4 2 2 2 4" xfId="25501"/>
    <cellStyle name="40 % - Akzent3 9 4 2 2 2 5" xfId="25502"/>
    <cellStyle name="40 % - Akzent3 9 4 2 2 3" xfId="25503"/>
    <cellStyle name="40 % - Akzent3 9 4 2 2 4" xfId="25504"/>
    <cellStyle name="40 % - Akzent3 9 4 2 2 5" xfId="25505"/>
    <cellStyle name="40 % - Akzent3 9 4 2 2 6" xfId="25506"/>
    <cellStyle name="40 % - Akzent3 9 4 2 3" xfId="25507"/>
    <cellStyle name="40 % - Akzent3 9 4 2 3 2" xfId="25508"/>
    <cellStyle name="40 % - Akzent3 9 4 2 3 3" xfId="25509"/>
    <cellStyle name="40 % - Akzent3 9 4 2 3 4" xfId="25510"/>
    <cellStyle name="40 % - Akzent3 9 4 2 3 5" xfId="25511"/>
    <cellStyle name="40 % - Akzent3 9 4 2 4" xfId="25512"/>
    <cellStyle name="40 % - Akzent3 9 4 2 4 2" xfId="25513"/>
    <cellStyle name="40 % - Akzent3 9 4 2 4 3" xfId="25514"/>
    <cellStyle name="40 % - Akzent3 9 4 2 4 4" xfId="25515"/>
    <cellStyle name="40 % - Akzent3 9 4 2 4 5" xfId="25516"/>
    <cellStyle name="40 % - Akzent3 9 4 2 5" xfId="25517"/>
    <cellStyle name="40 % - Akzent3 9 4 2 6" xfId="25518"/>
    <cellStyle name="40 % - Akzent3 9 4 2 7" xfId="25519"/>
    <cellStyle name="40 % - Akzent3 9 4 2 8" xfId="25520"/>
    <cellStyle name="40 % - Akzent3 9 4 3" xfId="25521"/>
    <cellStyle name="40 % - Akzent3 9 4 3 2" xfId="25522"/>
    <cellStyle name="40 % - Akzent3 9 4 3 2 2" xfId="25523"/>
    <cellStyle name="40 % - Akzent3 9 4 3 2 3" xfId="25524"/>
    <cellStyle name="40 % - Akzent3 9 4 3 2 4" xfId="25525"/>
    <cellStyle name="40 % - Akzent3 9 4 3 2 5" xfId="25526"/>
    <cellStyle name="40 % - Akzent3 9 4 3 3" xfId="25527"/>
    <cellStyle name="40 % - Akzent3 9 4 3 4" xfId="25528"/>
    <cellStyle name="40 % - Akzent3 9 4 3 5" xfId="25529"/>
    <cellStyle name="40 % - Akzent3 9 4 3 6" xfId="25530"/>
    <cellStyle name="40 % - Akzent3 9 4 4" xfId="25531"/>
    <cellStyle name="40 % - Akzent3 9 4 4 2" xfId="25532"/>
    <cellStyle name="40 % - Akzent3 9 4 4 3" xfId="25533"/>
    <cellStyle name="40 % - Akzent3 9 4 4 4" xfId="25534"/>
    <cellStyle name="40 % - Akzent3 9 4 4 5" xfId="25535"/>
    <cellStyle name="40 % - Akzent3 9 4 5" xfId="25536"/>
    <cellStyle name="40 % - Akzent3 9 4 5 2" xfId="25537"/>
    <cellStyle name="40 % - Akzent3 9 4 5 3" xfId="25538"/>
    <cellStyle name="40 % - Akzent3 9 4 5 4" xfId="25539"/>
    <cellStyle name="40 % - Akzent3 9 4 5 5" xfId="25540"/>
    <cellStyle name="40 % - Akzent3 9 4 6" xfId="25541"/>
    <cellStyle name="40 % - Akzent3 9 4 7" xfId="25542"/>
    <cellStyle name="40 % - Akzent3 9 4 8" xfId="25543"/>
    <cellStyle name="40 % - Akzent3 9 4 9" xfId="25544"/>
    <cellStyle name="40 % - Akzent4 10" xfId="25545"/>
    <cellStyle name="40 % - Akzent4 10 2" xfId="25546"/>
    <cellStyle name="40 % - Akzent4 10 2 2" xfId="25547"/>
    <cellStyle name="40 % - Akzent4 10 2 2 2" xfId="25548"/>
    <cellStyle name="40 % - Akzent4 10 2 2 2 2" xfId="25549"/>
    <cellStyle name="40 % - Akzent4 10 2 2 2 2 2" xfId="25550"/>
    <cellStyle name="40 % - Akzent4 10 2 2 2 2 3" xfId="25551"/>
    <cellStyle name="40 % - Akzent4 10 2 2 2 2 4" xfId="25552"/>
    <cellStyle name="40 % - Akzent4 10 2 2 2 2 5" xfId="25553"/>
    <cellStyle name="40 % - Akzent4 10 2 2 2 3" xfId="25554"/>
    <cellStyle name="40 % - Akzent4 10 2 2 2 4" xfId="25555"/>
    <cellStyle name="40 % - Akzent4 10 2 2 2 5" xfId="25556"/>
    <cellStyle name="40 % - Akzent4 10 2 2 2 6" xfId="25557"/>
    <cellStyle name="40 % - Akzent4 10 2 2 3" xfId="25558"/>
    <cellStyle name="40 % - Akzent4 10 2 2 3 2" xfId="25559"/>
    <cellStyle name="40 % - Akzent4 10 2 2 3 3" xfId="25560"/>
    <cellStyle name="40 % - Akzent4 10 2 2 3 4" xfId="25561"/>
    <cellStyle name="40 % - Akzent4 10 2 2 3 5" xfId="25562"/>
    <cellStyle name="40 % - Akzent4 10 2 2 4" xfId="25563"/>
    <cellStyle name="40 % - Akzent4 10 2 2 4 2" xfId="25564"/>
    <cellStyle name="40 % - Akzent4 10 2 2 4 3" xfId="25565"/>
    <cellStyle name="40 % - Akzent4 10 2 2 4 4" xfId="25566"/>
    <cellStyle name="40 % - Akzent4 10 2 2 4 5" xfId="25567"/>
    <cellStyle name="40 % - Akzent4 10 2 2 5" xfId="25568"/>
    <cellStyle name="40 % - Akzent4 10 2 2 6" xfId="25569"/>
    <cellStyle name="40 % - Akzent4 10 2 2 7" xfId="25570"/>
    <cellStyle name="40 % - Akzent4 10 2 2 8" xfId="25571"/>
    <cellStyle name="40 % - Akzent4 10 2 3" xfId="25572"/>
    <cellStyle name="40 % - Akzent4 10 2 3 2" xfId="25573"/>
    <cellStyle name="40 % - Akzent4 10 2 3 2 2" xfId="25574"/>
    <cellStyle name="40 % - Akzent4 10 2 3 2 3" xfId="25575"/>
    <cellStyle name="40 % - Akzent4 10 2 3 2 4" xfId="25576"/>
    <cellStyle name="40 % - Akzent4 10 2 3 2 5" xfId="25577"/>
    <cellStyle name="40 % - Akzent4 10 2 3 3" xfId="25578"/>
    <cellStyle name="40 % - Akzent4 10 2 3 4" xfId="25579"/>
    <cellStyle name="40 % - Akzent4 10 2 3 5" xfId="25580"/>
    <cellStyle name="40 % - Akzent4 10 2 3 6" xfId="25581"/>
    <cellStyle name="40 % - Akzent4 10 2 4" xfId="25582"/>
    <cellStyle name="40 % - Akzent4 10 2 4 2" xfId="25583"/>
    <cellStyle name="40 % - Akzent4 10 2 4 3" xfId="25584"/>
    <cellStyle name="40 % - Akzent4 10 2 4 4" xfId="25585"/>
    <cellStyle name="40 % - Akzent4 10 2 4 5" xfId="25586"/>
    <cellStyle name="40 % - Akzent4 10 2 5" xfId="25587"/>
    <cellStyle name="40 % - Akzent4 10 2 5 2" xfId="25588"/>
    <cellStyle name="40 % - Akzent4 10 2 5 3" xfId="25589"/>
    <cellStyle name="40 % - Akzent4 10 2 5 4" xfId="25590"/>
    <cellStyle name="40 % - Akzent4 10 2 5 5" xfId="25591"/>
    <cellStyle name="40 % - Akzent4 10 2 6" xfId="25592"/>
    <cellStyle name="40 % - Akzent4 10 2 7" xfId="25593"/>
    <cellStyle name="40 % - Akzent4 10 2 8" xfId="25594"/>
    <cellStyle name="40 % - Akzent4 10 2 9" xfId="25595"/>
    <cellStyle name="40 % - Akzent4 10 3" xfId="25596"/>
    <cellStyle name="40 % - Akzent4 10 3 2" xfId="25597"/>
    <cellStyle name="40 % - Akzent4 10 3 2 2" xfId="25598"/>
    <cellStyle name="40 % - Akzent4 10 3 2 2 2" xfId="25599"/>
    <cellStyle name="40 % - Akzent4 10 3 2 2 2 2" xfId="25600"/>
    <cellStyle name="40 % - Akzent4 10 3 2 2 2 3" xfId="25601"/>
    <cellStyle name="40 % - Akzent4 10 3 2 2 2 4" xfId="25602"/>
    <cellStyle name="40 % - Akzent4 10 3 2 2 2 5" xfId="25603"/>
    <cellStyle name="40 % - Akzent4 10 3 2 2 3" xfId="25604"/>
    <cellStyle name="40 % - Akzent4 10 3 2 2 4" xfId="25605"/>
    <cellStyle name="40 % - Akzent4 10 3 2 2 5" xfId="25606"/>
    <cellStyle name="40 % - Akzent4 10 3 2 2 6" xfId="25607"/>
    <cellStyle name="40 % - Akzent4 10 3 2 3" xfId="25608"/>
    <cellStyle name="40 % - Akzent4 10 3 2 3 2" xfId="25609"/>
    <cellStyle name="40 % - Akzent4 10 3 2 3 3" xfId="25610"/>
    <cellStyle name="40 % - Akzent4 10 3 2 3 4" xfId="25611"/>
    <cellStyle name="40 % - Akzent4 10 3 2 3 5" xfId="25612"/>
    <cellStyle name="40 % - Akzent4 10 3 2 4" xfId="25613"/>
    <cellStyle name="40 % - Akzent4 10 3 2 4 2" xfId="25614"/>
    <cellStyle name="40 % - Akzent4 10 3 2 4 3" xfId="25615"/>
    <cellStyle name="40 % - Akzent4 10 3 2 4 4" xfId="25616"/>
    <cellStyle name="40 % - Akzent4 10 3 2 4 5" xfId="25617"/>
    <cellStyle name="40 % - Akzent4 10 3 2 5" xfId="25618"/>
    <cellStyle name="40 % - Akzent4 10 3 2 6" xfId="25619"/>
    <cellStyle name="40 % - Akzent4 10 3 2 7" xfId="25620"/>
    <cellStyle name="40 % - Akzent4 10 3 2 8" xfId="25621"/>
    <cellStyle name="40 % - Akzent4 10 3 3" xfId="25622"/>
    <cellStyle name="40 % - Akzent4 10 3 3 2" xfId="25623"/>
    <cellStyle name="40 % - Akzent4 10 3 3 2 2" xfId="25624"/>
    <cellStyle name="40 % - Akzent4 10 3 3 2 3" xfId="25625"/>
    <cellStyle name="40 % - Akzent4 10 3 3 2 4" xfId="25626"/>
    <cellStyle name="40 % - Akzent4 10 3 3 2 5" xfId="25627"/>
    <cellStyle name="40 % - Akzent4 10 3 3 3" xfId="25628"/>
    <cellStyle name="40 % - Akzent4 10 3 3 4" xfId="25629"/>
    <cellStyle name="40 % - Akzent4 10 3 3 5" xfId="25630"/>
    <cellStyle name="40 % - Akzent4 10 3 3 6" xfId="25631"/>
    <cellStyle name="40 % - Akzent4 10 3 4" xfId="25632"/>
    <cellStyle name="40 % - Akzent4 10 3 4 2" xfId="25633"/>
    <cellStyle name="40 % - Akzent4 10 3 4 3" xfId="25634"/>
    <cellStyle name="40 % - Akzent4 10 3 4 4" xfId="25635"/>
    <cellStyle name="40 % - Akzent4 10 3 4 5" xfId="25636"/>
    <cellStyle name="40 % - Akzent4 10 3 5" xfId="25637"/>
    <cellStyle name="40 % - Akzent4 10 3 5 2" xfId="25638"/>
    <cellStyle name="40 % - Akzent4 10 3 5 3" xfId="25639"/>
    <cellStyle name="40 % - Akzent4 10 3 5 4" xfId="25640"/>
    <cellStyle name="40 % - Akzent4 10 3 5 5" xfId="25641"/>
    <cellStyle name="40 % - Akzent4 10 3 6" xfId="25642"/>
    <cellStyle name="40 % - Akzent4 10 3 7" xfId="25643"/>
    <cellStyle name="40 % - Akzent4 10 3 8" xfId="25644"/>
    <cellStyle name="40 % - Akzent4 10 3 9" xfId="25645"/>
    <cellStyle name="40 % - Akzent4 11" xfId="25646"/>
    <cellStyle name="40 % - Akzent4 11 10" xfId="25647"/>
    <cellStyle name="40 % - Akzent4 11 2" xfId="25648"/>
    <cellStyle name="40 % - Akzent4 11 2 2" xfId="25649"/>
    <cellStyle name="40 % - Akzent4 11 2 2 2" xfId="25650"/>
    <cellStyle name="40 % - Akzent4 11 2 2 2 2" xfId="25651"/>
    <cellStyle name="40 % - Akzent4 11 2 2 2 2 2" xfId="25652"/>
    <cellStyle name="40 % - Akzent4 11 2 2 2 2 3" xfId="25653"/>
    <cellStyle name="40 % - Akzent4 11 2 2 2 2 4" xfId="25654"/>
    <cellStyle name="40 % - Akzent4 11 2 2 2 2 5" xfId="25655"/>
    <cellStyle name="40 % - Akzent4 11 2 2 2 3" xfId="25656"/>
    <cellStyle name="40 % - Akzent4 11 2 2 2 4" xfId="25657"/>
    <cellStyle name="40 % - Akzent4 11 2 2 2 5" xfId="25658"/>
    <cellStyle name="40 % - Akzent4 11 2 2 2 6" xfId="25659"/>
    <cellStyle name="40 % - Akzent4 11 2 2 3" xfId="25660"/>
    <cellStyle name="40 % - Akzent4 11 2 2 3 2" xfId="25661"/>
    <cellStyle name="40 % - Akzent4 11 2 2 3 3" xfId="25662"/>
    <cellStyle name="40 % - Akzent4 11 2 2 3 4" xfId="25663"/>
    <cellStyle name="40 % - Akzent4 11 2 2 3 5" xfId="25664"/>
    <cellStyle name="40 % - Akzent4 11 2 2 4" xfId="25665"/>
    <cellStyle name="40 % - Akzent4 11 2 2 4 2" xfId="25666"/>
    <cellStyle name="40 % - Akzent4 11 2 2 4 3" xfId="25667"/>
    <cellStyle name="40 % - Akzent4 11 2 2 4 4" xfId="25668"/>
    <cellStyle name="40 % - Akzent4 11 2 2 4 5" xfId="25669"/>
    <cellStyle name="40 % - Akzent4 11 2 2 5" xfId="25670"/>
    <cellStyle name="40 % - Akzent4 11 2 2 6" xfId="25671"/>
    <cellStyle name="40 % - Akzent4 11 2 2 7" xfId="25672"/>
    <cellStyle name="40 % - Akzent4 11 2 2 8" xfId="25673"/>
    <cellStyle name="40 % - Akzent4 11 2 3" xfId="25674"/>
    <cellStyle name="40 % - Akzent4 11 2 3 2" xfId="25675"/>
    <cellStyle name="40 % - Akzent4 11 2 3 2 2" xfId="25676"/>
    <cellStyle name="40 % - Akzent4 11 2 3 2 3" xfId="25677"/>
    <cellStyle name="40 % - Akzent4 11 2 3 2 4" xfId="25678"/>
    <cellStyle name="40 % - Akzent4 11 2 3 2 5" xfId="25679"/>
    <cellStyle name="40 % - Akzent4 11 2 3 3" xfId="25680"/>
    <cellStyle name="40 % - Akzent4 11 2 3 4" xfId="25681"/>
    <cellStyle name="40 % - Akzent4 11 2 3 5" xfId="25682"/>
    <cellStyle name="40 % - Akzent4 11 2 3 6" xfId="25683"/>
    <cellStyle name="40 % - Akzent4 11 2 4" xfId="25684"/>
    <cellStyle name="40 % - Akzent4 11 2 4 2" xfId="25685"/>
    <cellStyle name="40 % - Akzent4 11 2 4 3" xfId="25686"/>
    <cellStyle name="40 % - Akzent4 11 2 4 4" xfId="25687"/>
    <cellStyle name="40 % - Akzent4 11 2 4 5" xfId="25688"/>
    <cellStyle name="40 % - Akzent4 11 2 5" xfId="25689"/>
    <cellStyle name="40 % - Akzent4 11 2 5 2" xfId="25690"/>
    <cellStyle name="40 % - Akzent4 11 2 5 3" xfId="25691"/>
    <cellStyle name="40 % - Akzent4 11 2 5 4" xfId="25692"/>
    <cellStyle name="40 % - Akzent4 11 2 5 5" xfId="25693"/>
    <cellStyle name="40 % - Akzent4 11 2 6" xfId="25694"/>
    <cellStyle name="40 % - Akzent4 11 2 7" xfId="25695"/>
    <cellStyle name="40 % - Akzent4 11 2 8" xfId="25696"/>
    <cellStyle name="40 % - Akzent4 11 2 9" xfId="25697"/>
    <cellStyle name="40 % - Akzent4 11 3" xfId="25698"/>
    <cellStyle name="40 % - Akzent4 11 3 2" xfId="25699"/>
    <cellStyle name="40 % - Akzent4 11 3 2 2" xfId="25700"/>
    <cellStyle name="40 % - Akzent4 11 3 2 2 2" xfId="25701"/>
    <cellStyle name="40 % - Akzent4 11 3 2 2 3" xfId="25702"/>
    <cellStyle name="40 % - Akzent4 11 3 2 2 4" xfId="25703"/>
    <cellStyle name="40 % - Akzent4 11 3 2 2 5" xfId="25704"/>
    <cellStyle name="40 % - Akzent4 11 3 2 3" xfId="25705"/>
    <cellStyle name="40 % - Akzent4 11 3 2 4" xfId="25706"/>
    <cellStyle name="40 % - Akzent4 11 3 2 5" xfId="25707"/>
    <cellStyle name="40 % - Akzent4 11 3 2 6" xfId="25708"/>
    <cellStyle name="40 % - Akzent4 11 3 3" xfId="25709"/>
    <cellStyle name="40 % - Akzent4 11 3 3 2" xfId="25710"/>
    <cellStyle name="40 % - Akzent4 11 3 3 3" xfId="25711"/>
    <cellStyle name="40 % - Akzent4 11 3 3 4" xfId="25712"/>
    <cellStyle name="40 % - Akzent4 11 3 3 5" xfId="25713"/>
    <cellStyle name="40 % - Akzent4 11 3 4" xfId="25714"/>
    <cellStyle name="40 % - Akzent4 11 3 4 2" xfId="25715"/>
    <cellStyle name="40 % - Akzent4 11 3 4 3" xfId="25716"/>
    <cellStyle name="40 % - Akzent4 11 3 4 4" xfId="25717"/>
    <cellStyle name="40 % - Akzent4 11 3 4 5" xfId="25718"/>
    <cellStyle name="40 % - Akzent4 11 3 5" xfId="25719"/>
    <cellStyle name="40 % - Akzent4 11 3 6" xfId="25720"/>
    <cellStyle name="40 % - Akzent4 11 3 7" xfId="25721"/>
    <cellStyle name="40 % - Akzent4 11 3 8" xfId="25722"/>
    <cellStyle name="40 % - Akzent4 11 4" xfId="25723"/>
    <cellStyle name="40 % - Akzent4 11 4 2" xfId="25724"/>
    <cellStyle name="40 % - Akzent4 11 4 2 2" xfId="25725"/>
    <cellStyle name="40 % - Akzent4 11 4 2 3" xfId="25726"/>
    <cellStyle name="40 % - Akzent4 11 4 2 4" xfId="25727"/>
    <cellStyle name="40 % - Akzent4 11 4 2 5" xfId="25728"/>
    <cellStyle name="40 % - Akzent4 11 4 3" xfId="25729"/>
    <cellStyle name="40 % - Akzent4 11 4 4" xfId="25730"/>
    <cellStyle name="40 % - Akzent4 11 4 5" xfId="25731"/>
    <cellStyle name="40 % - Akzent4 11 4 6" xfId="25732"/>
    <cellStyle name="40 % - Akzent4 11 5" xfId="25733"/>
    <cellStyle name="40 % - Akzent4 11 5 2" xfId="25734"/>
    <cellStyle name="40 % - Akzent4 11 5 3" xfId="25735"/>
    <cellStyle name="40 % - Akzent4 11 5 4" xfId="25736"/>
    <cellStyle name="40 % - Akzent4 11 5 5" xfId="25737"/>
    <cellStyle name="40 % - Akzent4 11 6" xfId="25738"/>
    <cellStyle name="40 % - Akzent4 11 6 2" xfId="25739"/>
    <cellStyle name="40 % - Akzent4 11 6 3" xfId="25740"/>
    <cellStyle name="40 % - Akzent4 11 6 4" xfId="25741"/>
    <cellStyle name="40 % - Akzent4 11 6 5" xfId="25742"/>
    <cellStyle name="40 % - Akzent4 11 7" xfId="25743"/>
    <cellStyle name="40 % - Akzent4 11 8" xfId="25744"/>
    <cellStyle name="40 % - Akzent4 11 9" xfId="25745"/>
    <cellStyle name="40 % - Akzent4 12" xfId="25746"/>
    <cellStyle name="40 % - Akzent4 12 2" xfId="25747"/>
    <cellStyle name="40 % - Akzent4 12 2 2" xfId="25748"/>
    <cellStyle name="40 % - Akzent4 12 2 2 2" xfId="25749"/>
    <cellStyle name="40 % - Akzent4 12 2 2 2 2" xfId="25750"/>
    <cellStyle name="40 % - Akzent4 12 2 2 2 3" xfId="25751"/>
    <cellStyle name="40 % - Akzent4 12 2 2 2 4" xfId="25752"/>
    <cellStyle name="40 % - Akzent4 12 2 2 2 5" xfId="25753"/>
    <cellStyle name="40 % - Akzent4 12 2 2 3" xfId="25754"/>
    <cellStyle name="40 % - Akzent4 12 2 2 4" xfId="25755"/>
    <cellStyle name="40 % - Akzent4 12 2 2 5" xfId="25756"/>
    <cellStyle name="40 % - Akzent4 12 2 2 6" xfId="25757"/>
    <cellStyle name="40 % - Akzent4 12 2 3" xfId="25758"/>
    <cellStyle name="40 % - Akzent4 12 2 3 2" xfId="25759"/>
    <cellStyle name="40 % - Akzent4 12 2 3 3" xfId="25760"/>
    <cellStyle name="40 % - Akzent4 12 2 3 4" xfId="25761"/>
    <cellStyle name="40 % - Akzent4 12 2 3 5" xfId="25762"/>
    <cellStyle name="40 % - Akzent4 12 2 4" xfId="25763"/>
    <cellStyle name="40 % - Akzent4 12 2 4 2" xfId="25764"/>
    <cellStyle name="40 % - Akzent4 12 2 4 3" xfId="25765"/>
    <cellStyle name="40 % - Akzent4 12 2 4 4" xfId="25766"/>
    <cellStyle name="40 % - Akzent4 12 2 4 5" xfId="25767"/>
    <cellStyle name="40 % - Akzent4 12 2 5" xfId="25768"/>
    <cellStyle name="40 % - Akzent4 12 2 6" xfId="25769"/>
    <cellStyle name="40 % - Akzent4 12 2 7" xfId="25770"/>
    <cellStyle name="40 % - Akzent4 12 2 8" xfId="25771"/>
    <cellStyle name="40 % - Akzent4 12 3" xfId="25772"/>
    <cellStyle name="40 % - Akzent4 12 3 2" xfId="25773"/>
    <cellStyle name="40 % - Akzent4 12 3 2 2" xfId="25774"/>
    <cellStyle name="40 % - Akzent4 12 3 2 3" xfId="25775"/>
    <cellStyle name="40 % - Akzent4 12 3 2 4" xfId="25776"/>
    <cellStyle name="40 % - Akzent4 12 3 2 5" xfId="25777"/>
    <cellStyle name="40 % - Akzent4 12 3 3" xfId="25778"/>
    <cellStyle name="40 % - Akzent4 12 3 4" xfId="25779"/>
    <cellStyle name="40 % - Akzent4 12 3 5" xfId="25780"/>
    <cellStyle name="40 % - Akzent4 12 3 6" xfId="25781"/>
    <cellStyle name="40 % - Akzent4 12 4" xfId="25782"/>
    <cellStyle name="40 % - Akzent4 12 4 2" xfId="25783"/>
    <cellStyle name="40 % - Akzent4 12 4 3" xfId="25784"/>
    <cellStyle name="40 % - Akzent4 12 4 4" xfId="25785"/>
    <cellStyle name="40 % - Akzent4 12 4 5" xfId="25786"/>
    <cellStyle name="40 % - Akzent4 12 5" xfId="25787"/>
    <cellStyle name="40 % - Akzent4 12 5 2" xfId="25788"/>
    <cellStyle name="40 % - Akzent4 12 5 3" xfId="25789"/>
    <cellStyle name="40 % - Akzent4 12 5 4" xfId="25790"/>
    <cellStyle name="40 % - Akzent4 12 5 5" xfId="25791"/>
    <cellStyle name="40 % - Akzent4 12 6" xfId="25792"/>
    <cellStyle name="40 % - Akzent4 12 7" xfId="25793"/>
    <cellStyle name="40 % - Akzent4 12 8" xfId="25794"/>
    <cellStyle name="40 % - Akzent4 12 9" xfId="25795"/>
    <cellStyle name="40 % - Akzent4 2" xfId="25796"/>
    <cellStyle name="40 % - Akzent4 2 10" xfId="25797"/>
    <cellStyle name="40 % - Akzent4 2 11" xfId="25798"/>
    <cellStyle name="40 % - Akzent4 2 12" xfId="25799"/>
    <cellStyle name="40 % - Akzent4 2 13" xfId="25800"/>
    <cellStyle name="40 % - Akzent4 2 14" xfId="25801"/>
    <cellStyle name="40 % - Akzent4 2 2" xfId="25802"/>
    <cellStyle name="40 % - Akzent4 2 3" xfId="25803"/>
    <cellStyle name="40 % - Akzent4 2 3 2" xfId="25804"/>
    <cellStyle name="40 % - Akzent4 2 3 2 2" xfId="25805"/>
    <cellStyle name="40 % - Akzent4 2 3 2 2 2" xfId="25806"/>
    <cellStyle name="40 % - Akzent4 2 3 2 2 2 2" xfId="25807"/>
    <cellStyle name="40 % - Akzent4 2 3 2 2 2 3" xfId="25808"/>
    <cellStyle name="40 % - Akzent4 2 3 2 2 2 4" xfId="25809"/>
    <cellStyle name="40 % - Akzent4 2 3 2 2 2 5" xfId="25810"/>
    <cellStyle name="40 % - Akzent4 2 3 2 2 3" xfId="25811"/>
    <cellStyle name="40 % - Akzent4 2 3 2 2 4" xfId="25812"/>
    <cellStyle name="40 % - Akzent4 2 3 2 2 5" xfId="25813"/>
    <cellStyle name="40 % - Akzent4 2 3 2 2 6" xfId="25814"/>
    <cellStyle name="40 % - Akzent4 2 3 2 3" xfId="25815"/>
    <cellStyle name="40 % - Akzent4 2 3 2 3 2" xfId="25816"/>
    <cellStyle name="40 % - Akzent4 2 3 2 3 3" xfId="25817"/>
    <cellStyle name="40 % - Akzent4 2 3 2 3 4" xfId="25818"/>
    <cellStyle name="40 % - Akzent4 2 3 2 3 5" xfId="25819"/>
    <cellStyle name="40 % - Akzent4 2 3 2 4" xfId="25820"/>
    <cellStyle name="40 % - Akzent4 2 3 2 4 2" xfId="25821"/>
    <cellStyle name="40 % - Akzent4 2 3 2 4 3" xfId="25822"/>
    <cellStyle name="40 % - Akzent4 2 3 2 4 4" xfId="25823"/>
    <cellStyle name="40 % - Akzent4 2 3 2 4 5" xfId="25824"/>
    <cellStyle name="40 % - Akzent4 2 3 2 5" xfId="25825"/>
    <cellStyle name="40 % - Akzent4 2 3 2 6" xfId="25826"/>
    <cellStyle name="40 % - Akzent4 2 3 2 7" xfId="25827"/>
    <cellStyle name="40 % - Akzent4 2 3 2 8" xfId="25828"/>
    <cellStyle name="40 % - Akzent4 2 3 3" xfId="25829"/>
    <cellStyle name="40 % - Akzent4 2 3 3 2" xfId="25830"/>
    <cellStyle name="40 % - Akzent4 2 3 3 2 2" xfId="25831"/>
    <cellStyle name="40 % - Akzent4 2 3 3 2 3" xfId="25832"/>
    <cellStyle name="40 % - Akzent4 2 3 3 2 4" xfId="25833"/>
    <cellStyle name="40 % - Akzent4 2 3 3 2 5" xfId="25834"/>
    <cellStyle name="40 % - Akzent4 2 3 3 3" xfId="25835"/>
    <cellStyle name="40 % - Akzent4 2 3 3 4" xfId="25836"/>
    <cellStyle name="40 % - Akzent4 2 3 3 5" xfId="25837"/>
    <cellStyle name="40 % - Akzent4 2 3 3 6" xfId="25838"/>
    <cellStyle name="40 % - Akzent4 2 3 4" xfId="25839"/>
    <cellStyle name="40 % - Akzent4 2 3 4 2" xfId="25840"/>
    <cellStyle name="40 % - Akzent4 2 3 4 3" xfId="25841"/>
    <cellStyle name="40 % - Akzent4 2 3 4 4" xfId="25842"/>
    <cellStyle name="40 % - Akzent4 2 3 4 5" xfId="25843"/>
    <cellStyle name="40 % - Akzent4 2 3 5" xfId="25844"/>
    <cellStyle name="40 % - Akzent4 2 3 5 2" xfId="25845"/>
    <cellStyle name="40 % - Akzent4 2 3 5 3" xfId="25846"/>
    <cellStyle name="40 % - Akzent4 2 3 5 4" xfId="25847"/>
    <cellStyle name="40 % - Akzent4 2 3 5 5" xfId="25848"/>
    <cellStyle name="40 % - Akzent4 2 3 6" xfId="25849"/>
    <cellStyle name="40 % - Akzent4 2 3 7" xfId="25850"/>
    <cellStyle name="40 % - Akzent4 2 3 8" xfId="25851"/>
    <cellStyle name="40 % - Akzent4 2 3 9" xfId="25852"/>
    <cellStyle name="40 % - Akzent4 2 4" xfId="25853"/>
    <cellStyle name="40 % - Akzent4 2 4 2" xfId="25854"/>
    <cellStyle name="40 % - Akzent4 2 4 2 2" xfId="25855"/>
    <cellStyle name="40 % - Akzent4 2 4 2 2 2" xfId="25856"/>
    <cellStyle name="40 % - Akzent4 2 4 2 2 2 2" xfId="25857"/>
    <cellStyle name="40 % - Akzent4 2 4 2 2 2 3" xfId="25858"/>
    <cellStyle name="40 % - Akzent4 2 4 2 2 2 4" xfId="25859"/>
    <cellStyle name="40 % - Akzent4 2 4 2 2 2 5" xfId="25860"/>
    <cellStyle name="40 % - Akzent4 2 4 2 2 3" xfId="25861"/>
    <cellStyle name="40 % - Akzent4 2 4 2 2 4" xfId="25862"/>
    <cellStyle name="40 % - Akzent4 2 4 2 2 5" xfId="25863"/>
    <cellStyle name="40 % - Akzent4 2 4 2 2 6" xfId="25864"/>
    <cellStyle name="40 % - Akzent4 2 4 2 3" xfId="25865"/>
    <cellStyle name="40 % - Akzent4 2 4 2 3 2" xfId="25866"/>
    <cellStyle name="40 % - Akzent4 2 4 2 3 3" xfId="25867"/>
    <cellStyle name="40 % - Akzent4 2 4 2 3 4" xfId="25868"/>
    <cellStyle name="40 % - Akzent4 2 4 2 3 5" xfId="25869"/>
    <cellStyle name="40 % - Akzent4 2 4 2 4" xfId="25870"/>
    <cellStyle name="40 % - Akzent4 2 4 2 4 2" xfId="25871"/>
    <cellStyle name="40 % - Akzent4 2 4 2 4 3" xfId="25872"/>
    <cellStyle name="40 % - Akzent4 2 4 2 4 4" xfId="25873"/>
    <cellStyle name="40 % - Akzent4 2 4 2 4 5" xfId="25874"/>
    <cellStyle name="40 % - Akzent4 2 4 2 5" xfId="25875"/>
    <cellStyle name="40 % - Akzent4 2 4 2 6" xfId="25876"/>
    <cellStyle name="40 % - Akzent4 2 4 2 7" xfId="25877"/>
    <cellStyle name="40 % - Akzent4 2 4 2 8" xfId="25878"/>
    <cellStyle name="40 % - Akzent4 2 4 3" xfId="25879"/>
    <cellStyle name="40 % - Akzent4 2 4 3 2" xfId="25880"/>
    <cellStyle name="40 % - Akzent4 2 4 3 2 2" xfId="25881"/>
    <cellStyle name="40 % - Akzent4 2 4 3 2 3" xfId="25882"/>
    <cellStyle name="40 % - Akzent4 2 4 3 2 4" xfId="25883"/>
    <cellStyle name="40 % - Akzent4 2 4 3 2 5" xfId="25884"/>
    <cellStyle name="40 % - Akzent4 2 4 3 3" xfId="25885"/>
    <cellStyle name="40 % - Akzent4 2 4 3 4" xfId="25886"/>
    <cellStyle name="40 % - Akzent4 2 4 3 5" xfId="25887"/>
    <cellStyle name="40 % - Akzent4 2 4 3 6" xfId="25888"/>
    <cellStyle name="40 % - Akzent4 2 4 4" xfId="25889"/>
    <cellStyle name="40 % - Akzent4 2 4 4 2" xfId="25890"/>
    <cellStyle name="40 % - Akzent4 2 4 4 3" xfId="25891"/>
    <cellStyle name="40 % - Akzent4 2 4 4 4" xfId="25892"/>
    <cellStyle name="40 % - Akzent4 2 4 4 5" xfId="25893"/>
    <cellStyle name="40 % - Akzent4 2 4 5" xfId="25894"/>
    <cellStyle name="40 % - Akzent4 2 4 5 2" xfId="25895"/>
    <cellStyle name="40 % - Akzent4 2 4 5 3" xfId="25896"/>
    <cellStyle name="40 % - Akzent4 2 4 5 4" xfId="25897"/>
    <cellStyle name="40 % - Akzent4 2 4 5 5" xfId="25898"/>
    <cellStyle name="40 % - Akzent4 2 4 6" xfId="25899"/>
    <cellStyle name="40 % - Akzent4 2 4 7" xfId="25900"/>
    <cellStyle name="40 % - Akzent4 2 4 8" xfId="25901"/>
    <cellStyle name="40 % - Akzent4 2 4 9" xfId="25902"/>
    <cellStyle name="40 % - Akzent4 2 5" xfId="25903"/>
    <cellStyle name="40 % - Akzent4 2 5 2" xfId="25904"/>
    <cellStyle name="40 % - Akzent4 2 5 2 2" xfId="25905"/>
    <cellStyle name="40 % - Akzent4 2 5 2 2 2" xfId="25906"/>
    <cellStyle name="40 % - Akzent4 2 5 2 2 2 2" xfId="25907"/>
    <cellStyle name="40 % - Akzent4 2 5 2 2 2 3" xfId="25908"/>
    <cellStyle name="40 % - Akzent4 2 5 2 2 2 4" xfId="25909"/>
    <cellStyle name="40 % - Akzent4 2 5 2 2 2 5" xfId="25910"/>
    <cellStyle name="40 % - Akzent4 2 5 2 2 3" xfId="25911"/>
    <cellStyle name="40 % - Akzent4 2 5 2 2 4" xfId="25912"/>
    <cellStyle name="40 % - Akzent4 2 5 2 2 5" xfId="25913"/>
    <cellStyle name="40 % - Akzent4 2 5 2 2 6" xfId="25914"/>
    <cellStyle name="40 % - Akzent4 2 5 2 3" xfId="25915"/>
    <cellStyle name="40 % - Akzent4 2 5 2 3 2" xfId="25916"/>
    <cellStyle name="40 % - Akzent4 2 5 2 3 3" xfId="25917"/>
    <cellStyle name="40 % - Akzent4 2 5 2 3 4" xfId="25918"/>
    <cellStyle name="40 % - Akzent4 2 5 2 3 5" xfId="25919"/>
    <cellStyle name="40 % - Akzent4 2 5 2 4" xfId="25920"/>
    <cellStyle name="40 % - Akzent4 2 5 2 4 2" xfId="25921"/>
    <cellStyle name="40 % - Akzent4 2 5 2 4 3" xfId="25922"/>
    <cellStyle name="40 % - Akzent4 2 5 2 4 4" xfId="25923"/>
    <cellStyle name="40 % - Akzent4 2 5 2 4 5" xfId="25924"/>
    <cellStyle name="40 % - Akzent4 2 5 2 5" xfId="25925"/>
    <cellStyle name="40 % - Akzent4 2 5 2 6" xfId="25926"/>
    <cellStyle name="40 % - Akzent4 2 5 2 7" xfId="25927"/>
    <cellStyle name="40 % - Akzent4 2 5 2 8" xfId="25928"/>
    <cellStyle name="40 % - Akzent4 2 5 3" xfId="25929"/>
    <cellStyle name="40 % - Akzent4 2 5 3 2" xfId="25930"/>
    <cellStyle name="40 % - Akzent4 2 5 3 2 2" xfId="25931"/>
    <cellStyle name="40 % - Akzent4 2 5 3 2 3" xfId="25932"/>
    <cellStyle name="40 % - Akzent4 2 5 3 2 4" xfId="25933"/>
    <cellStyle name="40 % - Akzent4 2 5 3 2 5" xfId="25934"/>
    <cellStyle name="40 % - Akzent4 2 5 3 3" xfId="25935"/>
    <cellStyle name="40 % - Akzent4 2 5 3 4" xfId="25936"/>
    <cellStyle name="40 % - Akzent4 2 5 3 5" xfId="25937"/>
    <cellStyle name="40 % - Akzent4 2 5 3 6" xfId="25938"/>
    <cellStyle name="40 % - Akzent4 2 5 4" xfId="25939"/>
    <cellStyle name="40 % - Akzent4 2 5 4 2" xfId="25940"/>
    <cellStyle name="40 % - Akzent4 2 5 4 3" xfId="25941"/>
    <cellStyle name="40 % - Akzent4 2 5 4 4" xfId="25942"/>
    <cellStyle name="40 % - Akzent4 2 5 4 5" xfId="25943"/>
    <cellStyle name="40 % - Akzent4 2 5 5" xfId="25944"/>
    <cellStyle name="40 % - Akzent4 2 5 5 2" xfId="25945"/>
    <cellStyle name="40 % - Akzent4 2 5 5 3" xfId="25946"/>
    <cellStyle name="40 % - Akzent4 2 5 5 4" xfId="25947"/>
    <cellStyle name="40 % - Akzent4 2 5 5 5" xfId="25948"/>
    <cellStyle name="40 % - Akzent4 2 5 6" xfId="25949"/>
    <cellStyle name="40 % - Akzent4 2 5 7" xfId="25950"/>
    <cellStyle name="40 % - Akzent4 2 5 8" xfId="25951"/>
    <cellStyle name="40 % - Akzent4 2 5 9" xfId="25952"/>
    <cellStyle name="40 % - Akzent4 2 6" xfId="25953"/>
    <cellStyle name="40 % - Akzent4 2 6 2" xfId="25954"/>
    <cellStyle name="40 % - Akzent4 2 6 2 2" xfId="25955"/>
    <cellStyle name="40 % - Akzent4 2 6 2 2 2" xfId="25956"/>
    <cellStyle name="40 % - Akzent4 2 6 2 2 3" xfId="25957"/>
    <cellStyle name="40 % - Akzent4 2 6 2 2 4" xfId="25958"/>
    <cellStyle name="40 % - Akzent4 2 6 2 2 5" xfId="25959"/>
    <cellStyle name="40 % - Akzent4 2 6 2 3" xfId="25960"/>
    <cellStyle name="40 % - Akzent4 2 6 2 4" xfId="25961"/>
    <cellStyle name="40 % - Akzent4 2 6 2 5" xfId="25962"/>
    <cellStyle name="40 % - Akzent4 2 6 2 6" xfId="25963"/>
    <cellStyle name="40 % - Akzent4 2 6 3" xfId="25964"/>
    <cellStyle name="40 % - Akzent4 2 6 3 2" xfId="25965"/>
    <cellStyle name="40 % - Akzent4 2 6 3 3" xfId="25966"/>
    <cellStyle name="40 % - Akzent4 2 6 3 4" xfId="25967"/>
    <cellStyle name="40 % - Akzent4 2 6 3 5" xfId="25968"/>
    <cellStyle name="40 % - Akzent4 2 6 4" xfId="25969"/>
    <cellStyle name="40 % - Akzent4 2 6 4 2" xfId="25970"/>
    <cellStyle name="40 % - Akzent4 2 6 4 3" xfId="25971"/>
    <cellStyle name="40 % - Akzent4 2 6 4 4" xfId="25972"/>
    <cellStyle name="40 % - Akzent4 2 6 4 5" xfId="25973"/>
    <cellStyle name="40 % - Akzent4 2 6 5" xfId="25974"/>
    <cellStyle name="40 % - Akzent4 2 6 6" xfId="25975"/>
    <cellStyle name="40 % - Akzent4 2 6 7" xfId="25976"/>
    <cellStyle name="40 % - Akzent4 2 6 8" xfId="25977"/>
    <cellStyle name="40 % - Akzent4 2 7" xfId="25978"/>
    <cellStyle name="40 % - Akzent4 2 7 2" xfId="25979"/>
    <cellStyle name="40 % - Akzent4 2 7 2 2" xfId="25980"/>
    <cellStyle name="40 % - Akzent4 2 7 2 3" xfId="25981"/>
    <cellStyle name="40 % - Akzent4 2 7 2 4" xfId="25982"/>
    <cellStyle name="40 % - Akzent4 2 7 2 5" xfId="25983"/>
    <cellStyle name="40 % - Akzent4 2 7 3" xfId="25984"/>
    <cellStyle name="40 % - Akzent4 2 7 4" xfId="25985"/>
    <cellStyle name="40 % - Akzent4 2 7 5" xfId="25986"/>
    <cellStyle name="40 % - Akzent4 2 7 6" xfId="25987"/>
    <cellStyle name="40 % - Akzent4 2 8" xfId="25988"/>
    <cellStyle name="40 % - Akzent4 2 8 2" xfId="25989"/>
    <cellStyle name="40 % - Akzent4 2 8 3" xfId="25990"/>
    <cellStyle name="40 % - Akzent4 2 8 4" xfId="25991"/>
    <cellStyle name="40 % - Akzent4 2 8 5" xfId="25992"/>
    <cellStyle name="40 % - Akzent4 2 9" xfId="25993"/>
    <cellStyle name="40 % - Akzent4 2 9 2" xfId="25994"/>
    <cellStyle name="40 % - Akzent4 2 9 3" xfId="25995"/>
    <cellStyle name="40 % - Akzent4 2 9 4" xfId="25996"/>
    <cellStyle name="40 % - Akzent4 2 9 5" xfId="25997"/>
    <cellStyle name="40 % - Akzent4 3" xfId="25998"/>
    <cellStyle name="40 % - Akzent4 3 2" xfId="25999"/>
    <cellStyle name="40 % - Akzent4 3 2 2" xfId="26000"/>
    <cellStyle name="40 % - Akzent4 3 2 2 2" xfId="26001"/>
    <cellStyle name="40 % - Akzent4 3 2 2 2 2" xfId="26002"/>
    <cellStyle name="40 % - Akzent4 3 2 2 2 2 2" xfId="26003"/>
    <cellStyle name="40 % - Akzent4 3 2 2 2 2 2 2" xfId="26004"/>
    <cellStyle name="40 % - Akzent4 3 2 2 2 2 2 2 2" xfId="26005"/>
    <cellStyle name="40 % - Akzent4 3 2 2 2 2 2 2 2 2" xfId="26006"/>
    <cellStyle name="40 % - Akzent4 3 2 2 2 2 2 2 2 3" xfId="26007"/>
    <cellStyle name="40 % - Akzent4 3 2 2 2 2 2 2 2 4" xfId="26008"/>
    <cellStyle name="40 % - Akzent4 3 2 2 2 2 2 2 2 5" xfId="26009"/>
    <cellStyle name="40 % - Akzent4 3 2 2 2 2 2 2 3" xfId="26010"/>
    <cellStyle name="40 % - Akzent4 3 2 2 2 2 2 2 4" xfId="26011"/>
    <cellStyle name="40 % - Akzent4 3 2 2 2 2 2 2 5" xfId="26012"/>
    <cellStyle name="40 % - Akzent4 3 2 2 2 2 2 2 6" xfId="26013"/>
    <cellStyle name="40 % - Akzent4 3 2 2 2 2 2 3" xfId="26014"/>
    <cellStyle name="40 % - Akzent4 3 2 2 2 2 2 3 2" xfId="26015"/>
    <cellStyle name="40 % - Akzent4 3 2 2 2 2 2 3 3" xfId="26016"/>
    <cellStyle name="40 % - Akzent4 3 2 2 2 2 2 3 4" xfId="26017"/>
    <cellStyle name="40 % - Akzent4 3 2 2 2 2 2 3 5" xfId="26018"/>
    <cellStyle name="40 % - Akzent4 3 2 2 2 2 2 4" xfId="26019"/>
    <cellStyle name="40 % - Akzent4 3 2 2 2 2 2 4 2" xfId="26020"/>
    <cellStyle name="40 % - Akzent4 3 2 2 2 2 2 4 3" xfId="26021"/>
    <cellStyle name="40 % - Akzent4 3 2 2 2 2 2 4 4" xfId="26022"/>
    <cellStyle name="40 % - Akzent4 3 2 2 2 2 2 4 5" xfId="26023"/>
    <cellStyle name="40 % - Akzent4 3 2 2 2 2 2 5" xfId="26024"/>
    <cellStyle name="40 % - Akzent4 3 2 2 2 2 2 6" xfId="26025"/>
    <cellStyle name="40 % - Akzent4 3 2 2 2 2 2 7" xfId="26026"/>
    <cellStyle name="40 % - Akzent4 3 2 2 2 2 2 8" xfId="26027"/>
    <cellStyle name="40 % - Akzent4 3 2 2 2 2 3" xfId="26028"/>
    <cellStyle name="40 % - Akzent4 3 2 2 2 2 3 2" xfId="26029"/>
    <cellStyle name="40 % - Akzent4 3 2 2 2 2 3 2 2" xfId="26030"/>
    <cellStyle name="40 % - Akzent4 3 2 2 2 2 3 2 3" xfId="26031"/>
    <cellStyle name="40 % - Akzent4 3 2 2 2 2 3 2 4" xfId="26032"/>
    <cellStyle name="40 % - Akzent4 3 2 2 2 2 3 2 5" xfId="26033"/>
    <cellStyle name="40 % - Akzent4 3 2 2 2 2 3 3" xfId="26034"/>
    <cellStyle name="40 % - Akzent4 3 2 2 2 2 3 4" xfId="26035"/>
    <cellStyle name="40 % - Akzent4 3 2 2 2 2 3 5" xfId="26036"/>
    <cellStyle name="40 % - Akzent4 3 2 2 2 2 3 6" xfId="26037"/>
    <cellStyle name="40 % - Akzent4 3 2 2 2 2 4" xfId="26038"/>
    <cellStyle name="40 % - Akzent4 3 2 2 2 2 4 2" xfId="26039"/>
    <cellStyle name="40 % - Akzent4 3 2 2 2 2 4 3" xfId="26040"/>
    <cellStyle name="40 % - Akzent4 3 2 2 2 2 4 4" xfId="26041"/>
    <cellStyle name="40 % - Akzent4 3 2 2 2 2 4 5" xfId="26042"/>
    <cellStyle name="40 % - Akzent4 3 2 2 2 2 5" xfId="26043"/>
    <cellStyle name="40 % - Akzent4 3 2 2 2 2 5 2" xfId="26044"/>
    <cellStyle name="40 % - Akzent4 3 2 2 2 2 5 3" xfId="26045"/>
    <cellStyle name="40 % - Akzent4 3 2 2 2 2 5 4" xfId="26046"/>
    <cellStyle name="40 % - Akzent4 3 2 2 2 2 5 5" xfId="26047"/>
    <cellStyle name="40 % - Akzent4 3 2 2 2 2 6" xfId="26048"/>
    <cellStyle name="40 % - Akzent4 3 2 2 2 2 7" xfId="26049"/>
    <cellStyle name="40 % - Akzent4 3 2 2 2 2 8" xfId="26050"/>
    <cellStyle name="40 % - Akzent4 3 2 2 2 2 9" xfId="26051"/>
    <cellStyle name="40 % - Akzent4 3 2 2 2 3" xfId="26052"/>
    <cellStyle name="40 % - Akzent4 3 2 2 2 3 2" xfId="26053"/>
    <cellStyle name="40 % - Akzent4 3 2 2 2 3 2 2" xfId="26054"/>
    <cellStyle name="40 % - Akzent4 3 2 2 2 3 2 2 2" xfId="26055"/>
    <cellStyle name="40 % - Akzent4 3 2 2 2 3 2 2 2 2" xfId="26056"/>
    <cellStyle name="40 % - Akzent4 3 2 2 2 3 2 2 2 3" xfId="26057"/>
    <cellStyle name="40 % - Akzent4 3 2 2 2 3 2 2 2 4" xfId="26058"/>
    <cellStyle name="40 % - Akzent4 3 2 2 2 3 2 2 2 5" xfId="26059"/>
    <cellStyle name="40 % - Akzent4 3 2 2 2 3 2 2 3" xfId="26060"/>
    <cellStyle name="40 % - Akzent4 3 2 2 2 3 2 2 4" xfId="26061"/>
    <cellStyle name="40 % - Akzent4 3 2 2 2 3 2 2 5" xfId="26062"/>
    <cellStyle name="40 % - Akzent4 3 2 2 2 3 2 2 6" xfId="26063"/>
    <cellStyle name="40 % - Akzent4 3 2 2 2 3 2 3" xfId="26064"/>
    <cellStyle name="40 % - Akzent4 3 2 2 2 3 2 3 2" xfId="26065"/>
    <cellStyle name="40 % - Akzent4 3 2 2 2 3 2 3 3" xfId="26066"/>
    <cellStyle name="40 % - Akzent4 3 2 2 2 3 2 3 4" xfId="26067"/>
    <cellStyle name="40 % - Akzent4 3 2 2 2 3 2 3 5" xfId="26068"/>
    <cellStyle name="40 % - Akzent4 3 2 2 2 3 2 4" xfId="26069"/>
    <cellStyle name="40 % - Akzent4 3 2 2 2 3 2 4 2" xfId="26070"/>
    <cellStyle name="40 % - Akzent4 3 2 2 2 3 2 4 3" xfId="26071"/>
    <cellStyle name="40 % - Akzent4 3 2 2 2 3 2 4 4" xfId="26072"/>
    <cellStyle name="40 % - Akzent4 3 2 2 2 3 2 4 5" xfId="26073"/>
    <cellStyle name="40 % - Akzent4 3 2 2 2 3 2 5" xfId="26074"/>
    <cellStyle name="40 % - Akzent4 3 2 2 2 3 2 6" xfId="26075"/>
    <cellStyle name="40 % - Akzent4 3 2 2 2 3 2 7" xfId="26076"/>
    <cellStyle name="40 % - Akzent4 3 2 2 2 3 2 8" xfId="26077"/>
    <cellStyle name="40 % - Akzent4 3 2 2 2 3 3" xfId="26078"/>
    <cellStyle name="40 % - Akzent4 3 2 2 2 3 3 2" xfId="26079"/>
    <cellStyle name="40 % - Akzent4 3 2 2 2 3 3 2 2" xfId="26080"/>
    <cellStyle name="40 % - Akzent4 3 2 2 2 3 3 2 3" xfId="26081"/>
    <cellStyle name="40 % - Akzent4 3 2 2 2 3 3 2 4" xfId="26082"/>
    <cellStyle name="40 % - Akzent4 3 2 2 2 3 3 2 5" xfId="26083"/>
    <cellStyle name="40 % - Akzent4 3 2 2 2 3 3 3" xfId="26084"/>
    <cellStyle name="40 % - Akzent4 3 2 2 2 3 3 4" xfId="26085"/>
    <cellStyle name="40 % - Akzent4 3 2 2 2 3 3 5" xfId="26086"/>
    <cellStyle name="40 % - Akzent4 3 2 2 2 3 3 6" xfId="26087"/>
    <cellStyle name="40 % - Akzent4 3 2 2 2 3 4" xfId="26088"/>
    <cellStyle name="40 % - Akzent4 3 2 2 2 3 4 2" xfId="26089"/>
    <cellStyle name="40 % - Akzent4 3 2 2 2 3 4 3" xfId="26090"/>
    <cellStyle name="40 % - Akzent4 3 2 2 2 3 4 4" xfId="26091"/>
    <cellStyle name="40 % - Akzent4 3 2 2 2 3 4 5" xfId="26092"/>
    <cellStyle name="40 % - Akzent4 3 2 2 2 3 5" xfId="26093"/>
    <cellStyle name="40 % - Akzent4 3 2 2 2 3 5 2" xfId="26094"/>
    <cellStyle name="40 % - Akzent4 3 2 2 2 3 5 3" xfId="26095"/>
    <cellStyle name="40 % - Akzent4 3 2 2 2 3 5 4" xfId="26096"/>
    <cellStyle name="40 % - Akzent4 3 2 2 2 3 5 5" xfId="26097"/>
    <cellStyle name="40 % - Akzent4 3 2 2 2 3 6" xfId="26098"/>
    <cellStyle name="40 % - Akzent4 3 2 2 2 3 7" xfId="26099"/>
    <cellStyle name="40 % - Akzent4 3 2 2 2 3 8" xfId="26100"/>
    <cellStyle name="40 % - Akzent4 3 2 2 2 3 9" xfId="26101"/>
    <cellStyle name="40 % - Akzent4 3 2 2 3" xfId="26102"/>
    <cellStyle name="40 % - Akzent4 3 2 2 3 2" xfId="26103"/>
    <cellStyle name="40 % - Akzent4 3 2 2 3 2 2" xfId="26104"/>
    <cellStyle name="40 % - Akzent4 3 2 2 3 2 2 2" xfId="26105"/>
    <cellStyle name="40 % - Akzent4 3 2 2 3 2 2 2 2" xfId="26106"/>
    <cellStyle name="40 % - Akzent4 3 2 2 3 2 2 2 3" xfId="26107"/>
    <cellStyle name="40 % - Akzent4 3 2 2 3 2 2 2 4" xfId="26108"/>
    <cellStyle name="40 % - Akzent4 3 2 2 3 2 2 2 5" xfId="26109"/>
    <cellStyle name="40 % - Akzent4 3 2 2 3 2 2 3" xfId="26110"/>
    <cellStyle name="40 % - Akzent4 3 2 2 3 2 2 4" xfId="26111"/>
    <cellStyle name="40 % - Akzent4 3 2 2 3 2 2 5" xfId="26112"/>
    <cellStyle name="40 % - Akzent4 3 2 2 3 2 2 6" xfId="26113"/>
    <cellStyle name="40 % - Akzent4 3 2 2 3 2 3" xfId="26114"/>
    <cellStyle name="40 % - Akzent4 3 2 2 3 2 3 2" xfId="26115"/>
    <cellStyle name="40 % - Akzent4 3 2 2 3 2 3 3" xfId="26116"/>
    <cellStyle name="40 % - Akzent4 3 2 2 3 2 3 4" xfId="26117"/>
    <cellStyle name="40 % - Akzent4 3 2 2 3 2 3 5" xfId="26118"/>
    <cellStyle name="40 % - Akzent4 3 2 2 3 2 4" xfId="26119"/>
    <cellStyle name="40 % - Akzent4 3 2 2 3 2 4 2" xfId="26120"/>
    <cellStyle name="40 % - Akzent4 3 2 2 3 2 4 3" xfId="26121"/>
    <cellStyle name="40 % - Akzent4 3 2 2 3 2 4 4" xfId="26122"/>
    <cellStyle name="40 % - Akzent4 3 2 2 3 2 4 5" xfId="26123"/>
    <cellStyle name="40 % - Akzent4 3 2 2 3 2 5" xfId="26124"/>
    <cellStyle name="40 % - Akzent4 3 2 2 3 2 6" xfId="26125"/>
    <cellStyle name="40 % - Akzent4 3 2 2 3 2 7" xfId="26126"/>
    <cellStyle name="40 % - Akzent4 3 2 2 3 2 8" xfId="26127"/>
    <cellStyle name="40 % - Akzent4 3 2 2 3 3" xfId="26128"/>
    <cellStyle name="40 % - Akzent4 3 2 2 3 3 2" xfId="26129"/>
    <cellStyle name="40 % - Akzent4 3 2 2 3 3 2 2" xfId="26130"/>
    <cellStyle name="40 % - Akzent4 3 2 2 3 3 2 3" xfId="26131"/>
    <cellStyle name="40 % - Akzent4 3 2 2 3 3 2 4" xfId="26132"/>
    <cellStyle name="40 % - Akzent4 3 2 2 3 3 2 5" xfId="26133"/>
    <cellStyle name="40 % - Akzent4 3 2 2 3 3 3" xfId="26134"/>
    <cellStyle name="40 % - Akzent4 3 2 2 3 3 4" xfId="26135"/>
    <cellStyle name="40 % - Akzent4 3 2 2 3 3 5" xfId="26136"/>
    <cellStyle name="40 % - Akzent4 3 2 2 3 3 6" xfId="26137"/>
    <cellStyle name="40 % - Akzent4 3 2 2 3 4" xfId="26138"/>
    <cellStyle name="40 % - Akzent4 3 2 2 3 4 2" xfId="26139"/>
    <cellStyle name="40 % - Akzent4 3 2 2 3 4 3" xfId="26140"/>
    <cellStyle name="40 % - Akzent4 3 2 2 3 4 4" xfId="26141"/>
    <cellStyle name="40 % - Akzent4 3 2 2 3 4 5" xfId="26142"/>
    <cellStyle name="40 % - Akzent4 3 2 2 3 5" xfId="26143"/>
    <cellStyle name="40 % - Akzent4 3 2 2 3 5 2" xfId="26144"/>
    <cellStyle name="40 % - Akzent4 3 2 2 3 5 3" xfId="26145"/>
    <cellStyle name="40 % - Akzent4 3 2 2 3 5 4" xfId="26146"/>
    <cellStyle name="40 % - Akzent4 3 2 2 3 5 5" xfId="26147"/>
    <cellStyle name="40 % - Akzent4 3 2 2 3 6" xfId="26148"/>
    <cellStyle name="40 % - Akzent4 3 2 2 3 7" xfId="26149"/>
    <cellStyle name="40 % - Akzent4 3 2 2 3 8" xfId="26150"/>
    <cellStyle name="40 % - Akzent4 3 2 2 3 9" xfId="26151"/>
    <cellStyle name="40 % - Akzent4 3 2 2 4" xfId="26152"/>
    <cellStyle name="40 % - Akzent4 3 2 2 4 2" xfId="26153"/>
    <cellStyle name="40 % - Akzent4 3 2 2 4 2 2" xfId="26154"/>
    <cellStyle name="40 % - Akzent4 3 2 2 4 2 2 2" xfId="26155"/>
    <cellStyle name="40 % - Akzent4 3 2 2 4 2 2 2 2" xfId="26156"/>
    <cellStyle name="40 % - Akzent4 3 2 2 4 2 2 2 3" xfId="26157"/>
    <cellStyle name="40 % - Akzent4 3 2 2 4 2 2 2 4" xfId="26158"/>
    <cellStyle name="40 % - Akzent4 3 2 2 4 2 2 2 5" xfId="26159"/>
    <cellStyle name="40 % - Akzent4 3 2 2 4 2 2 3" xfId="26160"/>
    <cellStyle name="40 % - Akzent4 3 2 2 4 2 2 4" xfId="26161"/>
    <cellStyle name="40 % - Akzent4 3 2 2 4 2 2 5" xfId="26162"/>
    <cellStyle name="40 % - Akzent4 3 2 2 4 2 2 6" xfId="26163"/>
    <cellStyle name="40 % - Akzent4 3 2 2 4 2 3" xfId="26164"/>
    <cellStyle name="40 % - Akzent4 3 2 2 4 2 3 2" xfId="26165"/>
    <cellStyle name="40 % - Akzent4 3 2 2 4 2 3 3" xfId="26166"/>
    <cellStyle name="40 % - Akzent4 3 2 2 4 2 3 4" xfId="26167"/>
    <cellStyle name="40 % - Akzent4 3 2 2 4 2 3 5" xfId="26168"/>
    <cellStyle name="40 % - Akzent4 3 2 2 4 2 4" xfId="26169"/>
    <cellStyle name="40 % - Akzent4 3 2 2 4 2 4 2" xfId="26170"/>
    <cellStyle name="40 % - Akzent4 3 2 2 4 2 4 3" xfId="26171"/>
    <cellStyle name="40 % - Akzent4 3 2 2 4 2 4 4" xfId="26172"/>
    <cellStyle name="40 % - Akzent4 3 2 2 4 2 4 5" xfId="26173"/>
    <cellStyle name="40 % - Akzent4 3 2 2 4 2 5" xfId="26174"/>
    <cellStyle name="40 % - Akzent4 3 2 2 4 2 6" xfId="26175"/>
    <cellStyle name="40 % - Akzent4 3 2 2 4 2 7" xfId="26176"/>
    <cellStyle name="40 % - Akzent4 3 2 2 4 2 8" xfId="26177"/>
    <cellStyle name="40 % - Akzent4 3 2 2 4 3" xfId="26178"/>
    <cellStyle name="40 % - Akzent4 3 2 2 4 3 2" xfId="26179"/>
    <cellStyle name="40 % - Akzent4 3 2 2 4 3 2 2" xfId="26180"/>
    <cellStyle name="40 % - Akzent4 3 2 2 4 3 2 3" xfId="26181"/>
    <cellStyle name="40 % - Akzent4 3 2 2 4 3 2 4" xfId="26182"/>
    <cellStyle name="40 % - Akzent4 3 2 2 4 3 2 5" xfId="26183"/>
    <cellStyle name="40 % - Akzent4 3 2 2 4 3 3" xfId="26184"/>
    <cellStyle name="40 % - Akzent4 3 2 2 4 3 4" xfId="26185"/>
    <cellStyle name="40 % - Akzent4 3 2 2 4 3 5" xfId="26186"/>
    <cellStyle name="40 % - Akzent4 3 2 2 4 3 6" xfId="26187"/>
    <cellStyle name="40 % - Akzent4 3 2 2 4 4" xfId="26188"/>
    <cellStyle name="40 % - Akzent4 3 2 2 4 4 2" xfId="26189"/>
    <cellStyle name="40 % - Akzent4 3 2 2 4 4 3" xfId="26190"/>
    <cellStyle name="40 % - Akzent4 3 2 2 4 4 4" xfId="26191"/>
    <cellStyle name="40 % - Akzent4 3 2 2 4 4 5" xfId="26192"/>
    <cellStyle name="40 % - Akzent4 3 2 2 4 5" xfId="26193"/>
    <cellStyle name="40 % - Akzent4 3 2 2 4 5 2" xfId="26194"/>
    <cellStyle name="40 % - Akzent4 3 2 2 4 5 3" xfId="26195"/>
    <cellStyle name="40 % - Akzent4 3 2 2 4 5 4" xfId="26196"/>
    <cellStyle name="40 % - Akzent4 3 2 2 4 5 5" xfId="26197"/>
    <cellStyle name="40 % - Akzent4 3 2 2 4 6" xfId="26198"/>
    <cellStyle name="40 % - Akzent4 3 2 2 4 7" xfId="26199"/>
    <cellStyle name="40 % - Akzent4 3 2 2 4 8" xfId="26200"/>
    <cellStyle name="40 % - Akzent4 3 2 2 4 9" xfId="26201"/>
    <cellStyle name="40 % - Akzent4 3 2 3" xfId="26202"/>
    <cellStyle name="40 % - Akzent4 3 2 3 2" xfId="26203"/>
    <cellStyle name="40 % - Akzent4 3 2 3 2 2" xfId="26204"/>
    <cellStyle name="40 % - Akzent4 3 2 3 2 2 2" xfId="26205"/>
    <cellStyle name="40 % - Akzent4 3 2 3 2 2 2 2" xfId="26206"/>
    <cellStyle name="40 % - Akzent4 3 2 3 2 2 2 2 2" xfId="26207"/>
    <cellStyle name="40 % - Akzent4 3 2 3 2 2 2 2 2 2" xfId="26208"/>
    <cellStyle name="40 % - Akzent4 3 2 3 2 2 2 2 2 3" xfId="26209"/>
    <cellStyle name="40 % - Akzent4 3 2 3 2 2 2 2 2 4" xfId="26210"/>
    <cellStyle name="40 % - Akzent4 3 2 3 2 2 2 2 2 5" xfId="26211"/>
    <cellStyle name="40 % - Akzent4 3 2 3 2 2 2 2 3" xfId="26212"/>
    <cellStyle name="40 % - Akzent4 3 2 3 2 2 2 2 4" xfId="26213"/>
    <cellStyle name="40 % - Akzent4 3 2 3 2 2 2 2 5" xfId="26214"/>
    <cellStyle name="40 % - Akzent4 3 2 3 2 2 2 2 6" xfId="26215"/>
    <cellStyle name="40 % - Akzent4 3 2 3 2 2 2 3" xfId="26216"/>
    <cellStyle name="40 % - Akzent4 3 2 3 2 2 2 3 2" xfId="26217"/>
    <cellStyle name="40 % - Akzent4 3 2 3 2 2 2 3 3" xfId="26218"/>
    <cellStyle name="40 % - Akzent4 3 2 3 2 2 2 3 4" xfId="26219"/>
    <cellStyle name="40 % - Akzent4 3 2 3 2 2 2 3 5" xfId="26220"/>
    <cellStyle name="40 % - Akzent4 3 2 3 2 2 2 4" xfId="26221"/>
    <cellStyle name="40 % - Akzent4 3 2 3 2 2 2 4 2" xfId="26222"/>
    <cellStyle name="40 % - Akzent4 3 2 3 2 2 2 4 3" xfId="26223"/>
    <cellStyle name="40 % - Akzent4 3 2 3 2 2 2 4 4" xfId="26224"/>
    <cellStyle name="40 % - Akzent4 3 2 3 2 2 2 4 5" xfId="26225"/>
    <cellStyle name="40 % - Akzent4 3 2 3 2 2 2 5" xfId="26226"/>
    <cellStyle name="40 % - Akzent4 3 2 3 2 2 2 6" xfId="26227"/>
    <cellStyle name="40 % - Akzent4 3 2 3 2 2 2 7" xfId="26228"/>
    <cellStyle name="40 % - Akzent4 3 2 3 2 2 2 8" xfId="26229"/>
    <cellStyle name="40 % - Akzent4 3 2 3 2 2 3" xfId="26230"/>
    <cellStyle name="40 % - Akzent4 3 2 3 2 2 3 2" xfId="26231"/>
    <cellStyle name="40 % - Akzent4 3 2 3 2 2 3 2 2" xfId="26232"/>
    <cellStyle name="40 % - Akzent4 3 2 3 2 2 3 2 3" xfId="26233"/>
    <cellStyle name="40 % - Akzent4 3 2 3 2 2 3 2 4" xfId="26234"/>
    <cellStyle name="40 % - Akzent4 3 2 3 2 2 3 2 5" xfId="26235"/>
    <cellStyle name="40 % - Akzent4 3 2 3 2 2 3 3" xfId="26236"/>
    <cellStyle name="40 % - Akzent4 3 2 3 2 2 3 4" xfId="26237"/>
    <cellStyle name="40 % - Akzent4 3 2 3 2 2 3 5" xfId="26238"/>
    <cellStyle name="40 % - Akzent4 3 2 3 2 2 3 6" xfId="26239"/>
    <cellStyle name="40 % - Akzent4 3 2 3 2 2 4" xfId="26240"/>
    <cellStyle name="40 % - Akzent4 3 2 3 2 2 4 2" xfId="26241"/>
    <cellStyle name="40 % - Akzent4 3 2 3 2 2 4 3" xfId="26242"/>
    <cellStyle name="40 % - Akzent4 3 2 3 2 2 4 4" xfId="26243"/>
    <cellStyle name="40 % - Akzent4 3 2 3 2 2 4 5" xfId="26244"/>
    <cellStyle name="40 % - Akzent4 3 2 3 2 2 5" xfId="26245"/>
    <cellStyle name="40 % - Akzent4 3 2 3 2 2 5 2" xfId="26246"/>
    <cellStyle name="40 % - Akzent4 3 2 3 2 2 5 3" xfId="26247"/>
    <cellStyle name="40 % - Akzent4 3 2 3 2 2 5 4" xfId="26248"/>
    <cellStyle name="40 % - Akzent4 3 2 3 2 2 5 5" xfId="26249"/>
    <cellStyle name="40 % - Akzent4 3 2 3 2 2 6" xfId="26250"/>
    <cellStyle name="40 % - Akzent4 3 2 3 2 2 7" xfId="26251"/>
    <cellStyle name="40 % - Akzent4 3 2 3 2 2 8" xfId="26252"/>
    <cellStyle name="40 % - Akzent4 3 2 3 2 2 9" xfId="26253"/>
    <cellStyle name="40 % - Akzent4 3 2 3 3" xfId="26254"/>
    <cellStyle name="40 % - Akzent4 3 2 3 3 2" xfId="26255"/>
    <cellStyle name="40 % - Akzent4 3 2 3 3 2 2" xfId="26256"/>
    <cellStyle name="40 % - Akzent4 3 2 3 3 2 2 2" xfId="26257"/>
    <cellStyle name="40 % - Akzent4 3 2 3 3 2 2 2 2" xfId="26258"/>
    <cellStyle name="40 % - Akzent4 3 2 3 3 2 2 2 3" xfId="26259"/>
    <cellStyle name="40 % - Akzent4 3 2 3 3 2 2 2 4" xfId="26260"/>
    <cellStyle name="40 % - Akzent4 3 2 3 3 2 2 2 5" xfId="26261"/>
    <cellStyle name="40 % - Akzent4 3 2 3 3 2 2 3" xfId="26262"/>
    <cellStyle name="40 % - Akzent4 3 2 3 3 2 2 4" xfId="26263"/>
    <cellStyle name="40 % - Akzent4 3 2 3 3 2 2 5" xfId="26264"/>
    <cellStyle name="40 % - Akzent4 3 2 3 3 2 2 6" xfId="26265"/>
    <cellStyle name="40 % - Akzent4 3 2 3 3 2 3" xfId="26266"/>
    <cellStyle name="40 % - Akzent4 3 2 3 3 2 3 2" xfId="26267"/>
    <cellStyle name="40 % - Akzent4 3 2 3 3 2 3 3" xfId="26268"/>
    <cellStyle name="40 % - Akzent4 3 2 3 3 2 3 4" xfId="26269"/>
    <cellStyle name="40 % - Akzent4 3 2 3 3 2 3 5" xfId="26270"/>
    <cellStyle name="40 % - Akzent4 3 2 3 3 2 4" xfId="26271"/>
    <cellStyle name="40 % - Akzent4 3 2 3 3 2 4 2" xfId="26272"/>
    <cellStyle name="40 % - Akzent4 3 2 3 3 2 4 3" xfId="26273"/>
    <cellStyle name="40 % - Akzent4 3 2 3 3 2 4 4" xfId="26274"/>
    <cellStyle name="40 % - Akzent4 3 2 3 3 2 4 5" xfId="26275"/>
    <cellStyle name="40 % - Akzent4 3 2 3 3 2 5" xfId="26276"/>
    <cellStyle name="40 % - Akzent4 3 2 3 3 2 6" xfId="26277"/>
    <cellStyle name="40 % - Akzent4 3 2 3 3 2 7" xfId="26278"/>
    <cellStyle name="40 % - Akzent4 3 2 3 3 2 8" xfId="26279"/>
    <cellStyle name="40 % - Akzent4 3 2 3 3 3" xfId="26280"/>
    <cellStyle name="40 % - Akzent4 3 2 3 3 3 2" xfId="26281"/>
    <cellStyle name="40 % - Akzent4 3 2 3 3 3 2 2" xfId="26282"/>
    <cellStyle name="40 % - Akzent4 3 2 3 3 3 2 3" xfId="26283"/>
    <cellStyle name="40 % - Akzent4 3 2 3 3 3 2 4" xfId="26284"/>
    <cellStyle name="40 % - Akzent4 3 2 3 3 3 2 5" xfId="26285"/>
    <cellStyle name="40 % - Akzent4 3 2 3 3 3 3" xfId="26286"/>
    <cellStyle name="40 % - Akzent4 3 2 3 3 3 4" xfId="26287"/>
    <cellStyle name="40 % - Akzent4 3 2 3 3 3 5" xfId="26288"/>
    <cellStyle name="40 % - Akzent4 3 2 3 3 3 6" xfId="26289"/>
    <cellStyle name="40 % - Akzent4 3 2 3 3 4" xfId="26290"/>
    <cellStyle name="40 % - Akzent4 3 2 3 3 4 2" xfId="26291"/>
    <cellStyle name="40 % - Akzent4 3 2 3 3 4 3" xfId="26292"/>
    <cellStyle name="40 % - Akzent4 3 2 3 3 4 4" xfId="26293"/>
    <cellStyle name="40 % - Akzent4 3 2 3 3 4 5" xfId="26294"/>
    <cellStyle name="40 % - Akzent4 3 2 3 3 5" xfId="26295"/>
    <cellStyle name="40 % - Akzent4 3 2 3 3 5 2" xfId="26296"/>
    <cellStyle name="40 % - Akzent4 3 2 3 3 5 3" xfId="26297"/>
    <cellStyle name="40 % - Akzent4 3 2 3 3 5 4" xfId="26298"/>
    <cellStyle name="40 % - Akzent4 3 2 3 3 5 5" xfId="26299"/>
    <cellStyle name="40 % - Akzent4 3 2 3 3 6" xfId="26300"/>
    <cellStyle name="40 % - Akzent4 3 2 3 3 7" xfId="26301"/>
    <cellStyle name="40 % - Akzent4 3 2 3 3 8" xfId="26302"/>
    <cellStyle name="40 % - Akzent4 3 2 3 3 9" xfId="26303"/>
    <cellStyle name="40 % - Akzent4 3 2 4" xfId="26304"/>
    <cellStyle name="40 % - Akzent4 3 2 4 2" xfId="26305"/>
    <cellStyle name="40 % - Akzent4 3 2 4 2 2" xfId="26306"/>
    <cellStyle name="40 % - Akzent4 3 2 4 2 2 2" xfId="26307"/>
    <cellStyle name="40 % - Akzent4 3 2 4 2 2 2 2" xfId="26308"/>
    <cellStyle name="40 % - Akzent4 3 2 4 2 2 2 2 2" xfId="26309"/>
    <cellStyle name="40 % - Akzent4 3 2 4 2 2 2 2 3" xfId="26310"/>
    <cellStyle name="40 % - Akzent4 3 2 4 2 2 2 2 4" xfId="26311"/>
    <cellStyle name="40 % - Akzent4 3 2 4 2 2 2 2 5" xfId="26312"/>
    <cellStyle name="40 % - Akzent4 3 2 4 2 2 2 3" xfId="26313"/>
    <cellStyle name="40 % - Akzent4 3 2 4 2 2 2 4" xfId="26314"/>
    <cellStyle name="40 % - Akzent4 3 2 4 2 2 2 5" xfId="26315"/>
    <cellStyle name="40 % - Akzent4 3 2 4 2 2 2 6" xfId="26316"/>
    <cellStyle name="40 % - Akzent4 3 2 4 2 2 3" xfId="26317"/>
    <cellStyle name="40 % - Akzent4 3 2 4 2 2 3 2" xfId="26318"/>
    <cellStyle name="40 % - Akzent4 3 2 4 2 2 3 3" xfId="26319"/>
    <cellStyle name="40 % - Akzent4 3 2 4 2 2 3 4" xfId="26320"/>
    <cellStyle name="40 % - Akzent4 3 2 4 2 2 3 5" xfId="26321"/>
    <cellStyle name="40 % - Akzent4 3 2 4 2 2 4" xfId="26322"/>
    <cellStyle name="40 % - Akzent4 3 2 4 2 2 4 2" xfId="26323"/>
    <cellStyle name="40 % - Akzent4 3 2 4 2 2 4 3" xfId="26324"/>
    <cellStyle name="40 % - Akzent4 3 2 4 2 2 4 4" xfId="26325"/>
    <cellStyle name="40 % - Akzent4 3 2 4 2 2 4 5" xfId="26326"/>
    <cellStyle name="40 % - Akzent4 3 2 4 2 2 5" xfId="26327"/>
    <cellStyle name="40 % - Akzent4 3 2 4 2 2 6" xfId="26328"/>
    <cellStyle name="40 % - Akzent4 3 2 4 2 2 7" xfId="26329"/>
    <cellStyle name="40 % - Akzent4 3 2 4 2 2 8" xfId="26330"/>
    <cellStyle name="40 % - Akzent4 3 2 4 2 3" xfId="26331"/>
    <cellStyle name="40 % - Akzent4 3 2 4 2 3 2" xfId="26332"/>
    <cellStyle name="40 % - Akzent4 3 2 4 2 3 2 2" xfId="26333"/>
    <cellStyle name="40 % - Akzent4 3 2 4 2 3 2 3" xfId="26334"/>
    <cellStyle name="40 % - Akzent4 3 2 4 2 3 2 4" xfId="26335"/>
    <cellStyle name="40 % - Akzent4 3 2 4 2 3 2 5" xfId="26336"/>
    <cellStyle name="40 % - Akzent4 3 2 4 2 3 3" xfId="26337"/>
    <cellStyle name="40 % - Akzent4 3 2 4 2 3 4" xfId="26338"/>
    <cellStyle name="40 % - Akzent4 3 2 4 2 3 5" xfId="26339"/>
    <cellStyle name="40 % - Akzent4 3 2 4 2 3 6" xfId="26340"/>
    <cellStyle name="40 % - Akzent4 3 2 4 2 4" xfId="26341"/>
    <cellStyle name="40 % - Akzent4 3 2 4 2 4 2" xfId="26342"/>
    <cellStyle name="40 % - Akzent4 3 2 4 2 4 3" xfId="26343"/>
    <cellStyle name="40 % - Akzent4 3 2 4 2 4 4" xfId="26344"/>
    <cellStyle name="40 % - Akzent4 3 2 4 2 4 5" xfId="26345"/>
    <cellStyle name="40 % - Akzent4 3 2 4 2 5" xfId="26346"/>
    <cellStyle name="40 % - Akzent4 3 2 4 2 5 2" xfId="26347"/>
    <cellStyle name="40 % - Akzent4 3 2 4 2 5 3" xfId="26348"/>
    <cellStyle name="40 % - Akzent4 3 2 4 2 5 4" xfId="26349"/>
    <cellStyle name="40 % - Akzent4 3 2 4 2 5 5" xfId="26350"/>
    <cellStyle name="40 % - Akzent4 3 2 4 2 6" xfId="26351"/>
    <cellStyle name="40 % - Akzent4 3 2 4 2 7" xfId="26352"/>
    <cellStyle name="40 % - Akzent4 3 2 4 2 8" xfId="26353"/>
    <cellStyle name="40 % - Akzent4 3 2 4 2 9" xfId="26354"/>
    <cellStyle name="40 % - Akzent4 3 2 5" xfId="26355"/>
    <cellStyle name="40 % - Akzent4 3 2 6" xfId="26356"/>
    <cellStyle name="40 % - Akzent4 3 2 6 2" xfId="26357"/>
    <cellStyle name="40 % - Akzent4 3 2 6 2 2" xfId="26358"/>
    <cellStyle name="40 % - Akzent4 3 2 6 2 2 2" xfId="26359"/>
    <cellStyle name="40 % - Akzent4 3 2 6 2 2 2 2" xfId="26360"/>
    <cellStyle name="40 % - Akzent4 3 2 6 2 2 2 3" xfId="26361"/>
    <cellStyle name="40 % - Akzent4 3 2 6 2 2 2 4" xfId="26362"/>
    <cellStyle name="40 % - Akzent4 3 2 6 2 2 2 5" xfId="26363"/>
    <cellStyle name="40 % - Akzent4 3 2 6 2 2 3" xfId="26364"/>
    <cellStyle name="40 % - Akzent4 3 2 6 2 2 4" xfId="26365"/>
    <cellStyle name="40 % - Akzent4 3 2 6 2 2 5" xfId="26366"/>
    <cellStyle name="40 % - Akzent4 3 2 6 2 2 6" xfId="26367"/>
    <cellStyle name="40 % - Akzent4 3 2 6 2 3" xfId="26368"/>
    <cellStyle name="40 % - Akzent4 3 2 6 2 3 2" xfId="26369"/>
    <cellStyle name="40 % - Akzent4 3 2 6 2 3 3" xfId="26370"/>
    <cellStyle name="40 % - Akzent4 3 2 6 2 3 4" xfId="26371"/>
    <cellStyle name="40 % - Akzent4 3 2 6 2 3 5" xfId="26372"/>
    <cellStyle name="40 % - Akzent4 3 2 6 2 4" xfId="26373"/>
    <cellStyle name="40 % - Akzent4 3 2 6 2 4 2" xfId="26374"/>
    <cellStyle name="40 % - Akzent4 3 2 6 2 4 3" xfId="26375"/>
    <cellStyle name="40 % - Akzent4 3 2 6 2 4 4" xfId="26376"/>
    <cellStyle name="40 % - Akzent4 3 2 6 2 4 5" xfId="26377"/>
    <cellStyle name="40 % - Akzent4 3 2 6 2 5" xfId="26378"/>
    <cellStyle name="40 % - Akzent4 3 2 6 2 6" xfId="26379"/>
    <cellStyle name="40 % - Akzent4 3 2 6 2 7" xfId="26380"/>
    <cellStyle name="40 % - Akzent4 3 2 6 2 8" xfId="26381"/>
    <cellStyle name="40 % - Akzent4 3 2 6 3" xfId="26382"/>
    <cellStyle name="40 % - Akzent4 3 2 6 3 2" xfId="26383"/>
    <cellStyle name="40 % - Akzent4 3 2 6 3 2 2" xfId="26384"/>
    <cellStyle name="40 % - Akzent4 3 2 6 3 2 3" xfId="26385"/>
    <cellStyle name="40 % - Akzent4 3 2 6 3 2 4" xfId="26386"/>
    <cellStyle name="40 % - Akzent4 3 2 6 3 2 5" xfId="26387"/>
    <cellStyle name="40 % - Akzent4 3 2 6 3 3" xfId="26388"/>
    <cellStyle name="40 % - Akzent4 3 2 6 3 4" xfId="26389"/>
    <cellStyle name="40 % - Akzent4 3 2 6 3 5" xfId="26390"/>
    <cellStyle name="40 % - Akzent4 3 2 6 3 6" xfId="26391"/>
    <cellStyle name="40 % - Akzent4 3 2 6 4" xfId="26392"/>
    <cellStyle name="40 % - Akzent4 3 2 6 4 2" xfId="26393"/>
    <cellStyle name="40 % - Akzent4 3 2 6 4 3" xfId="26394"/>
    <cellStyle name="40 % - Akzent4 3 2 6 4 4" xfId="26395"/>
    <cellStyle name="40 % - Akzent4 3 2 6 4 5" xfId="26396"/>
    <cellStyle name="40 % - Akzent4 3 2 6 5" xfId="26397"/>
    <cellStyle name="40 % - Akzent4 3 2 6 5 2" xfId="26398"/>
    <cellStyle name="40 % - Akzent4 3 2 6 5 3" xfId="26399"/>
    <cellStyle name="40 % - Akzent4 3 2 6 5 4" xfId="26400"/>
    <cellStyle name="40 % - Akzent4 3 2 6 5 5" xfId="26401"/>
    <cellStyle name="40 % - Akzent4 3 2 6 6" xfId="26402"/>
    <cellStyle name="40 % - Akzent4 3 2 6 7" xfId="26403"/>
    <cellStyle name="40 % - Akzent4 3 2 6 8" xfId="26404"/>
    <cellStyle name="40 % - Akzent4 3 2 6 9" xfId="26405"/>
    <cellStyle name="40 % - Akzent4 3 3" xfId="26406"/>
    <cellStyle name="40 % - Akzent4 3 3 2" xfId="26407"/>
    <cellStyle name="40 % - Akzent4 3 3 2 2" xfId="26408"/>
    <cellStyle name="40 % - Akzent4 3 3 2 2 2" xfId="26409"/>
    <cellStyle name="40 % - Akzent4 3 3 2 2 2 2" xfId="26410"/>
    <cellStyle name="40 % - Akzent4 3 3 2 2 2 2 2" xfId="26411"/>
    <cellStyle name="40 % - Akzent4 3 3 2 2 2 2 2 2" xfId="26412"/>
    <cellStyle name="40 % - Akzent4 3 3 2 2 2 2 2 3" xfId="26413"/>
    <cellStyle name="40 % - Akzent4 3 3 2 2 2 2 2 4" xfId="26414"/>
    <cellStyle name="40 % - Akzent4 3 3 2 2 2 2 2 5" xfId="26415"/>
    <cellStyle name="40 % - Akzent4 3 3 2 2 2 2 3" xfId="26416"/>
    <cellStyle name="40 % - Akzent4 3 3 2 2 2 2 4" xfId="26417"/>
    <cellStyle name="40 % - Akzent4 3 3 2 2 2 2 5" xfId="26418"/>
    <cellStyle name="40 % - Akzent4 3 3 2 2 2 2 6" xfId="26419"/>
    <cellStyle name="40 % - Akzent4 3 3 2 2 2 3" xfId="26420"/>
    <cellStyle name="40 % - Akzent4 3 3 2 2 2 3 2" xfId="26421"/>
    <cellStyle name="40 % - Akzent4 3 3 2 2 2 3 3" xfId="26422"/>
    <cellStyle name="40 % - Akzent4 3 3 2 2 2 3 4" xfId="26423"/>
    <cellStyle name="40 % - Akzent4 3 3 2 2 2 3 5" xfId="26424"/>
    <cellStyle name="40 % - Akzent4 3 3 2 2 2 4" xfId="26425"/>
    <cellStyle name="40 % - Akzent4 3 3 2 2 2 4 2" xfId="26426"/>
    <cellStyle name="40 % - Akzent4 3 3 2 2 2 4 3" xfId="26427"/>
    <cellStyle name="40 % - Akzent4 3 3 2 2 2 4 4" xfId="26428"/>
    <cellStyle name="40 % - Akzent4 3 3 2 2 2 4 5" xfId="26429"/>
    <cellStyle name="40 % - Akzent4 3 3 2 2 2 5" xfId="26430"/>
    <cellStyle name="40 % - Akzent4 3 3 2 2 2 6" xfId="26431"/>
    <cellStyle name="40 % - Akzent4 3 3 2 2 2 7" xfId="26432"/>
    <cellStyle name="40 % - Akzent4 3 3 2 2 2 8" xfId="26433"/>
    <cellStyle name="40 % - Akzent4 3 3 2 2 3" xfId="26434"/>
    <cellStyle name="40 % - Akzent4 3 3 2 2 3 2" xfId="26435"/>
    <cellStyle name="40 % - Akzent4 3 3 2 2 3 2 2" xfId="26436"/>
    <cellStyle name="40 % - Akzent4 3 3 2 2 3 2 3" xfId="26437"/>
    <cellStyle name="40 % - Akzent4 3 3 2 2 3 2 4" xfId="26438"/>
    <cellStyle name="40 % - Akzent4 3 3 2 2 3 2 5" xfId="26439"/>
    <cellStyle name="40 % - Akzent4 3 3 2 2 3 3" xfId="26440"/>
    <cellStyle name="40 % - Akzent4 3 3 2 2 3 4" xfId="26441"/>
    <cellStyle name="40 % - Akzent4 3 3 2 2 3 5" xfId="26442"/>
    <cellStyle name="40 % - Akzent4 3 3 2 2 3 6" xfId="26443"/>
    <cellStyle name="40 % - Akzent4 3 3 2 2 4" xfId="26444"/>
    <cellStyle name="40 % - Akzent4 3 3 2 2 4 2" xfId="26445"/>
    <cellStyle name="40 % - Akzent4 3 3 2 2 4 3" xfId="26446"/>
    <cellStyle name="40 % - Akzent4 3 3 2 2 4 4" xfId="26447"/>
    <cellStyle name="40 % - Akzent4 3 3 2 2 4 5" xfId="26448"/>
    <cellStyle name="40 % - Akzent4 3 3 2 2 5" xfId="26449"/>
    <cellStyle name="40 % - Akzent4 3 3 2 2 5 2" xfId="26450"/>
    <cellStyle name="40 % - Akzent4 3 3 2 2 5 3" xfId="26451"/>
    <cellStyle name="40 % - Akzent4 3 3 2 2 5 4" xfId="26452"/>
    <cellStyle name="40 % - Akzent4 3 3 2 2 5 5" xfId="26453"/>
    <cellStyle name="40 % - Akzent4 3 3 2 2 6" xfId="26454"/>
    <cellStyle name="40 % - Akzent4 3 3 2 2 7" xfId="26455"/>
    <cellStyle name="40 % - Akzent4 3 3 2 2 8" xfId="26456"/>
    <cellStyle name="40 % - Akzent4 3 3 2 2 9" xfId="26457"/>
    <cellStyle name="40 % - Akzent4 3 3 2 3" xfId="26458"/>
    <cellStyle name="40 % - Akzent4 3 3 2 3 2" xfId="26459"/>
    <cellStyle name="40 % - Akzent4 3 3 2 3 2 2" xfId="26460"/>
    <cellStyle name="40 % - Akzent4 3 3 2 3 2 2 2" xfId="26461"/>
    <cellStyle name="40 % - Akzent4 3 3 2 3 2 2 2 2" xfId="26462"/>
    <cellStyle name="40 % - Akzent4 3 3 2 3 2 2 2 3" xfId="26463"/>
    <cellStyle name="40 % - Akzent4 3 3 2 3 2 2 2 4" xfId="26464"/>
    <cellStyle name="40 % - Akzent4 3 3 2 3 2 2 2 5" xfId="26465"/>
    <cellStyle name="40 % - Akzent4 3 3 2 3 2 2 3" xfId="26466"/>
    <cellStyle name="40 % - Akzent4 3 3 2 3 2 2 4" xfId="26467"/>
    <cellStyle name="40 % - Akzent4 3 3 2 3 2 2 5" xfId="26468"/>
    <cellStyle name="40 % - Akzent4 3 3 2 3 2 2 6" xfId="26469"/>
    <cellStyle name="40 % - Akzent4 3 3 2 3 2 3" xfId="26470"/>
    <cellStyle name="40 % - Akzent4 3 3 2 3 2 3 2" xfId="26471"/>
    <cellStyle name="40 % - Akzent4 3 3 2 3 2 3 3" xfId="26472"/>
    <cellStyle name="40 % - Akzent4 3 3 2 3 2 3 4" xfId="26473"/>
    <cellStyle name="40 % - Akzent4 3 3 2 3 2 3 5" xfId="26474"/>
    <cellStyle name="40 % - Akzent4 3 3 2 3 2 4" xfId="26475"/>
    <cellStyle name="40 % - Akzent4 3 3 2 3 2 4 2" xfId="26476"/>
    <cellStyle name="40 % - Akzent4 3 3 2 3 2 4 3" xfId="26477"/>
    <cellStyle name="40 % - Akzent4 3 3 2 3 2 4 4" xfId="26478"/>
    <cellStyle name="40 % - Akzent4 3 3 2 3 2 4 5" xfId="26479"/>
    <cellStyle name="40 % - Akzent4 3 3 2 3 2 5" xfId="26480"/>
    <cellStyle name="40 % - Akzent4 3 3 2 3 2 6" xfId="26481"/>
    <cellStyle name="40 % - Akzent4 3 3 2 3 2 7" xfId="26482"/>
    <cellStyle name="40 % - Akzent4 3 3 2 3 2 8" xfId="26483"/>
    <cellStyle name="40 % - Akzent4 3 3 2 3 3" xfId="26484"/>
    <cellStyle name="40 % - Akzent4 3 3 2 3 3 2" xfId="26485"/>
    <cellStyle name="40 % - Akzent4 3 3 2 3 3 2 2" xfId="26486"/>
    <cellStyle name="40 % - Akzent4 3 3 2 3 3 2 3" xfId="26487"/>
    <cellStyle name="40 % - Akzent4 3 3 2 3 3 2 4" xfId="26488"/>
    <cellStyle name="40 % - Akzent4 3 3 2 3 3 2 5" xfId="26489"/>
    <cellStyle name="40 % - Akzent4 3 3 2 3 3 3" xfId="26490"/>
    <cellStyle name="40 % - Akzent4 3 3 2 3 3 4" xfId="26491"/>
    <cellStyle name="40 % - Akzent4 3 3 2 3 3 5" xfId="26492"/>
    <cellStyle name="40 % - Akzent4 3 3 2 3 3 6" xfId="26493"/>
    <cellStyle name="40 % - Akzent4 3 3 2 3 4" xfId="26494"/>
    <cellStyle name="40 % - Akzent4 3 3 2 3 4 2" xfId="26495"/>
    <cellStyle name="40 % - Akzent4 3 3 2 3 4 3" xfId="26496"/>
    <cellStyle name="40 % - Akzent4 3 3 2 3 4 4" xfId="26497"/>
    <cellStyle name="40 % - Akzent4 3 3 2 3 4 5" xfId="26498"/>
    <cellStyle name="40 % - Akzent4 3 3 2 3 5" xfId="26499"/>
    <cellStyle name="40 % - Akzent4 3 3 2 3 5 2" xfId="26500"/>
    <cellStyle name="40 % - Akzent4 3 3 2 3 5 3" xfId="26501"/>
    <cellStyle name="40 % - Akzent4 3 3 2 3 5 4" xfId="26502"/>
    <cellStyle name="40 % - Akzent4 3 3 2 3 5 5" xfId="26503"/>
    <cellStyle name="40 % - Akzent4 3 3 2 3 6" xfId="26504"/>
    <cellStyle name="40 % - Akzent4 3 3 2 3 7" xfId="26505"/>
    <cellStyle name="40 % - Akzent4 3 3 2 3 8" xfId="26506"/>
    <cellStyle name="40 % - Akzent4 3 3 2 3 9" xfId="26507"/>
    <cellStyle name="40 % - Akzent4 3 3 3" xfId="26508"/>
    <cellStyle name="40 % - Akzent4 3 3 3 2" xfId="26509"/>
    <cellStyle name="40 % - Akzent4 3 3 3 2 2" xfId="26510"/>
    <cellStyle name="40 % - Akzent4 3 3 3 2 2 2" xfId="26511"/>
    <cellStyle name="40 % - Akzent4 3 3 3 2 2 2 2" xfId="26512"/>
    <cellStyle name="40 % - Akzent4 3 3 3 2 2 2 3" xfId="26513"/>
    <cellStyle name="40 % - Akzent4 3 3 3 2 2 2 4" xfId="26514"/>
    <cellStyle name="40 % - Akzent4 3 3 3 2 2 2 5" xfId="26515"/>
    <cellStyle name="40 % - Akzent4 3 3 3 2 2 3" xfId="26516"/>
    <cellStyle name="40 % - Akzent4 3 3 3 2 2 4" xfId="26517"/>
    <cellStyle name="40 % - Akzent4 3 3 3 2 2 5" xfId="26518"/>
    <cellStyle name="40 % - Akzent4 3 3 3 2 2 6" xfId="26519"/>
    <cellStyle name="40 % - Akzent4 3 3 3 2 3" xfId="26520"/>
    <cellStyle name="40 % - Akzent4 3 3 3 2 3 2" xfId="26521"/>
    <cellStyle name="40 % - Akzent4 3 3 3 2 3 3" xfId="26522"/>
    <cellStyle name="40 % - Akzent4 3 3 3 2 3 4" xfId="26523"/>
    <cellStyle name="40 % - Akzent4 3 3 3 2 3 5" xfId="26524"/>
    <cellStyle name="40 % - Akzent4 3 3 3 2 4" xfId="26525"/>
    <cellStyle name="40 % - Akzent4 3 3 3 2 4 2" xfId="26526"/>
    <cellStyle name="40 % - Akzent4 3 3 3 2 4 3" xfId="26527"/>
    <cellStyle name="40 % - Akzent4 3 3 3 2 4 4" xfId="26528"/>
    <cellStyle name="40 % - Akzent4 3 3 3 2 4 5" xfId="26529"/>
    <cellStyle name="40 % - Akzent4 3 3 3 2 5" xfId="26530"/>
    <cellStyle name="40 % - Akzent4 3 3 3 2 6" xfId="26531"/>
    <cellStyle name="40 % - Akzent4 3 3 3 2 7" xfId="26532"/>
    <cellStyle name="40 % - Akzent4 3 3 3 2 8" xfId="26533"/>
    <cellStyle name="40 % - Akzent4 3 3 3 3" xfId="26534"/>
    <cellStyle name="40 % - Akzent4 3 3 3 3 2" xfId="26535"/>
    <cellStyle name="40 % - Akzent4 3 3 3 3 2 2" xfId="26536"/>
    <cellStyle name="40 % - Akzent4 3 3 3 3 2 3" xfId="26537"/>
    <cellStyle name="40 % - Akzent4 3 3 3 3 2 4" xfId="26538"/>
    <cellStyle name="40 % - Akzent4 3 3 3 3 2 5" xfId="26539"/>
    <cellStyle name="40 % - Akzent4 3 3 3 3 3" xfId="26540"/>
    <cellStyle name="40 % - Akzent4 3 3 3 3 4" xfId="26541"/>
    <cellStyle name="40 % - Akzent4 3 3 3 3 5" xfId="26542"/>
    <cellStyle name="40 % - Akzent4 3 3 3 3 6" xfId="26543"/>
    <cellStyle name="40 % - Akzent4 3 3 3 4" xfId="26544"/>
    <cellStyle name="40 % - Akzent4 3 3 3 4 2" xfId="26545"/>
    <cellStyle name="40 % - Akzent4 3 3 3 4 3" xfId="26546"/>
    <cellStyle name="40 % - Akzent4 3 3 3 4 4" xfId="26547"/>
    <cellStyle name="40 % - Akzent4 3 3 3 4 5" xfId="26548"/>
    <cellStyle name="40 % - Akzent4 3 3 3 5" xfId="26549"/>
    <cellStyle name="40 % - Akzent4 3 3 3 5 2" xfId="26550"/>
    <cellStyle name="40 % - Akzent4 3 3 3 5 3" xfId="26551"/>
    <cellStyle name="40 % - Akzent4 3 3 3 5 4" xfId="26552"/>
    <cellStyle name="40 % - Akzent4 3 3 3 5 5" xfId="26553"/>
    <cellStyle name="40 % - Akzent4 3 3 3 6" xfId="26554"/>
    <cellStyle name="40 % - Akzent4 3 3 3 7" xfId="26555"/>
    <cellStyle name="40 % - Akzent4 3 3 3 8" xfId="26556"/>
    <cellStyle name="40 % - Akzent4 3 3 3 9" xfId="26557"/>
    <cellStyle name="40 % - Akzent4 3 3 4" xfId="26558"/>
    <cellStyle name="40 % - Akzent4 3 3 4 2" xfId="26559"/>
    <cellStyle name="40 % - Akzent4 3 3 4 2 2" xfId="26560"/>
    <cellStyle name="40 % - Akzent4 3 3 4 2 2 2" xfId="26561"/>
    <cellStyle name="40 % - Akzent4 3 3 4 2 2 2 2" xfId="26562"/>
    <cellStyle name="40 % - Akzent4 3 3 4 2 2 2 3" xfId="26563"/>
    <cellStyle name="40 % - Akzent4 3 3 4 2 2 2 4" xfId="26564"/>
    <cellStyle name="40 % - Akzent4 3 3 4 2 2 2 5" xfId="26565"/>
    <cellStyle name="40 % - Akzent4 3 3 4 2 2 3" xfId="26566"/>
    <cellStyle name="40 % - Akzent4 3 3 4 2 2 4" xfId="26567"/>
    <cellStyle name="40 % - Akzent4 3 3 4 2 2 5" xfId="26568"/>
    <cellStyle name="40 % - Akzent4 3 3 4 2 2 6" xfId="26569"/>
    <cellStyle name="40 % - Akzent4 3 3 4 2 3" xfId="26570"/>
    <cellStyle name="40 % - Akzent4 3 3 4 2 3 2" xfId="26571"/>
    <cellStyle name="40 % - Akzent4 3 3 4 2 3 3" xfId="26572"/>
    <cellStyle name="40 % - Akzent4 3 3 4 2 3 4" xfId="26573"/>
    <cellStyle name="40 % - Akzent4 3 3 4 2 3 5" xfId="26574"/>
    <cellStyle name="40 % - Akzent4 3 3 4 2 4" xfId="26575"/>
    <cellStyle name="40 % - Akzent4 3 3 4 2 4 2" xfId="26576"/>
    <cellStyle name="40 % - Akzent4 3 3 4 2 4 3" xfId="26577"/>
    <cellStyle name="40 % - Akzent4 3 3 4 2 4 4" xfId="26578"/>
    <cellStyle name="40 % - Akzent4 3 3 4 2 4 5" xfId="26579"/>
    <cellStyle name="40 % - Akzent4 3 3 4 2 5" xfId="26580"/>
    <cellStyle name="40 % - Akzent4 3 3 4 2 6" xfId="26581"/>
    <cellStyle name="40 % - Akzent4 3 3 4 2 7" xfId="26582"/>
    <cellStyle name="40 % - Akzent4 3 3 4 2 8" xfId="26583"/>
    <cellStyle name="40 % - Akzent4 3 3 4 3" xfId="26584"/>
    <cellStyle name="40 % - Akzent4 3 3 4 3 2" xfId="26585"/>
    <cellStyle name="40 % - Akzent4 3 3 4 3 2 2" xfId="26586"/>
    <cellStyle name="40 % - Akzent4 3 3 4 3 2 3" xfId="26587"/>
    <cellStyle name="40 % - Akzent4 3 3 4 3 2 4" xfId="26588"/>
    <cellStyle name="40 % - Akzent4 3 3 4 3 2 5" xfId="26589"/>
    <cellStyle name="40 % - Akzent4 3 3 4 3 3" xfId="26590"/>
    <cellStyle name="40 % - Akzent4 3 3 4 3 4" xfId="26591"/>
    <cellStyle name="40 % - Akzent4 3 3 4 3 5" xfId="26592"/>
    <cellStyle name="40 % - Akzent4 3 3 4 3 6" xfId="26593"/>
    <cellStyle name="40 % - Akzent4 3 3 4 4" xfId="26594"/>
    <cellStyle name="40 % - Akzent4 3 3 4 4 2" xfId="26595"/>
    <cellStyle name="40 % - Akzent4 3 3 4 4 3" xfId="26596"/>
    <cellStyle name="40 % - Akzent4 3 3 4 4 4" xfId="26597"/>
    <cellStyle name="40 % - Akzent4 3 3 4 4 5" xfId="26598"/>
    <cellStyle name="40 % - Akzent4 3 3 4 5" xfId="26599"/>
    <cellStyle name="40 % - Akzent4 3 3 4 5 2" xfId="26600"/>
    <cellStyle name="40 % - Akzent4 3 3 4 5 3" xfId="26601"/>
    <cellStyle name="40 % - Akzent4 3 3 4 5 4" xfId="26602"/>
    <cellStyle name="40 % - Akzent4 3 3 4 5 5" xfId="26603"/>
    <cellStyle name="40 % - Akzent4 3 3 4 6" xfId="26604"/>
    <cellStyle name="40 % - Akzent4 3 3 4 7" xfId="26605"/>
    <cellStyle name="40 % - Akzent4 3 3 4 8" xfId="26606"/>
    <cellStyle name="40 % - Akzent4 3 3 4 9" xfId="26607"/>
    <cellStyle name="40 % - Akzent4 3 4" xfId="26608"/>
    <cellStyle name="40 % - Akzent4 3 4 2" xfId="26609"/>
    <cellStyle name="40 % - Akzent4 3 4 2 2" xfId="26610"/>
    <cellStyle name="40 % - Akzent4 3 4 2 2 2" xfId="26611"/>
    <cellStyle name="40 % - Akzent4 3 4 2 2 2 2" xfId="26612"/>
    <cellStyle name="40 % - Akzent4 3 4 2 2 2 2 2" xfId="26613"/>
    <cellStyle name="40 % - Akzent4 3 4 2 2 2 2 2 2" xfId="26614"/>
    <cellStyle name="40 % - Akzent4 3 4 2 2 2 2 2 3" xfId="26615"/>
    <cellStyle name="40 % - Akzent4 3 4 2 2 2 2 2 4" xfId="26616"/>
    <cellStyle name="40 % - Akzent4 3 4 2 2 2 2 2 5" xfId="26617"/>
    <cellStyle name="40 % - Akzent4 3 4 2 2 2 2 3" xfId="26618"/>
    <cellStyle name="40 % - Akzent4 3 4 2 2 2 2 4" xfId="26619"/>
    <cellStyle name="40 % - Akzent4 3 4 2 2 2 2 5" xfId="26620"/>
    <cellStyle name="40 % - Akzent4 3 4 2 2 2 2 6" xfId="26621"/>
    <cellStyle name="40 % - Akzent4 3 4 2 2 2 3" xfId="26622"/>
    <cellStyle name="40 % - Akzent4 3 4 2 2 2 3 2" xfId="26623"/>
    <cellStyle name="40 % - Akzent4 3 4 2 2 2 3 3" xfId="26624"/>
    <cellStyle name="40 % - Akzent4 3 4 2 2 2 3 4" xfId="26625"/>
    <cellStyle name="40 % - Akzent4 3 4 2 2 2 3 5" xfId="26626"/>
    <cellStyle name="40 % - Akzent4 3 4 2 2 2 4" xfId="26627"/>
    <cellStyle name="40 % - Akzent4 3 4 2 2 2 4 2" xfId="26628"/>
    <cellStyle name="40 % - Akzent4 3 4 2 2 2 4 3" xfId="26629"/>
    <cellStyle name="40 % - Akzent4 3 4 2 2 2 4 4" xfId="26630"/>
    <cellStyle name="40 % - Akzent4 3 4 2 2 2 4 5" xfId="26631"/>
    <cellStyle name="40 % - Akzent4 3 4 2 2 2 5" xfId="26632"/>
    <cellStyle name="40 % - Akzent4 3 4 2 2 2 6" xfId="26633"/>
    <cellStyle name="40 % - Akzent4 3 4 2 2 2 7" xfId="26634"/>
    <cellStyle name="40 % - Akzent4 3 4 2 2 2 8" xfId="26635"/>
    <cellStyle name="40 % - Akzent4 3 4 2 2 3" xfId="26636"/>
    <cellStyle name="40 % - Akzent4 3 4 2 2 3 2" xfId="26637"/>
    <cellStyle name="40 % - Akzent4 3 4 2 2 3 2 2" xfId="26638"/>
    <cellStyle name="40 % - Akzent4 3 4 2 2 3 2 3" xfId="26639"/>
    <cellStyle name="40 % - Akzent4 3 4 2 2 3 2 4" xfId="26640"/>
    <cellStyle name="40 % - Akzent4 3 4 2 2 3 2 5" xfId="26641"/>
    <cellStyle name="40 % - Akzent4 3 4 2 2 3 3" xfId="26642"/>
    <cellStyle name="40 % - Akzent4 3 4 2 2 3 4" xfId="26643"/>
    <cellStyle name="40 % - Akzent4 3 4 2 2 3 5" xfId="26644"/>
    <cellStyle name="40 % - Akzent4 3 4 2 2 3 6" xfId="26645"/>
    <cellStyle name="40 % - Akzent4 3 4 2 2 4" xfId="26646"/>
    <cellStyle name="40 % - Akzent4 3 4 2 2 4 2" xfId="26647"/>
    <cellStyle name="40 % - Akzent4 3 4 2 2 4 3" xfId="26648"/>
    <cellStyle name="40 % - Akzent4 3 4 2 2 4 4" xfId="26649"/>
    <cellStyle name="40 % - Akzent4 3 4 2 2 4 5" xfId="26650"/>
    <cellStyle name="40 % - Akzent4 3 4 2 2 5" xfId="26651"/>
    <cellStyle name="40 % - Akzent4 3 4 2 2 5 2" xfId="26652"/>
    <cellStyle name="40 % - Akzent4 3 4 2 2 5 3" xfId="26653"/>
    <cellStyle name="40 % - Akzent4 3 4 2 2 5 4" xfId="26654"/>
    <cellStyle name="40 % - Akzent4 3 4 2 2 5 5" xfId="26655"/>
    <cellStyle name="40 % - Akzent4 3 4 2 2 6" xfId="26656"/>
    <cellStyle name="40 % - Akzent4 3 4 2 2 7" xfId="26657"/>
    <cellStyle name="40 % - Akzent4 3 4 2 2 8" xfId="26658"/>
    <cellStyle name="40 % - Akzent4 3 4 2 2 9" xfId="26659"/>
    <cellStyle name="40 % - Akzent4 3 4 3" xfId="26660"/>
    <cellStyle name="40 % - Akzent4 3 4 3 2" xfId="26661"/>
    <cellStyle name="40 % - Akzent4 3 4 3 2 2" xfId="26662"/>
    <cellStyle name="40 % - Akzent4 3 4 3 2 2 2" xfId="26663"/>
    <cellStyle name="40 % - Akzent4 3 4 3 2 2 2 2" xfId="26664"/>
    <cellStyle name="40 % - Akzent4 3 4 3 2 2 2 3" xfId="26665"/>
    <cellStyle name="40 % - Akzent4 3 4 3 2 2 2 4" xfId="26666"/>
    <cellStyle name="40 % - Akzent4 3 4 3 2 2 2 5" xfId="26667"/>
    <cellStyle name="40 % - Akzent4 3 4 3 2 2 3" xfId="26668"/>
    <cellStyle name="40 % - Akzent4 3 4 3 2 2 4" xfId="26669"/>
    <cellStyle name="40 % - Akzent4 3 4 3 2 2 5" xfId="26670"/>
    <cellStyle name="40 % - Akzent4 3 4 3 2 2 6" xfId="26671"/>
    <cellStyle name="40 % - Akzent4 3 4 3 2 3" xfId="26672"/>
    <cellStyle name="40 % - Akzent4 3 4 3 2 3 2" xfId="26673"/>
    <cellStyle name="40 % - Akzent4 3 4 3 2 3 3" xfId="26674"/>
    <cellStyle name="40 % - Akzent4 3 4 3 2 3 4" xfId="26675"/>
    <cellStyle name="40 % - Akzent4 3 4 3 2 3 5" xfId="26676"/>
    <cellStyle name="40 % - Akzent4 3 4 3 2 4" xfId="26677"/>
    <cellStyle name="40 % - Akzent4 3 4 3 2 4 2" xfId="26678"/>
    <cellStyle name="40 % - Akzent4 3 4 3 2 4 3" xfId="26679"/>
    <cellStyle name="40 % - Akzent4 3 4 3 2 4 4" xfId="26680"/>
    <cellStyle name="40 % - Akzent4 3 4 3 2 4 5" xfId="26681"/>
    <cellStyle name="40 % - Akzent4 3 4 3 2 5" xfId="26682"/>
    <cellStyle name="40 % - Akzent4 3 4 3 2 6" xfId="26683"/>
    <cellStyle name="40 % - Akzent4 3 4 3 2 7" xfId="26684"/>
    <cellStyle name="40 % - Akzent4 3 4 3 2 8" xfId="26685"/>
    <cellStyle name="40 % - Akzent4 3 4 3 3" xfId="26686"/>
    <cellStyle name="40 % - Akzent4 3 4 3 3 2" xfId="26687"/>
    <cellStyle name="40 % - Akzent4 3 4 3 3 2 2" xfId="26688"/>
    <cellStyle name="40 % - Akzent4 3 4 3 3 2 3" xfId="26689"/>
    <cellStyle name="40 % - Akzent4 3 4 3 3 2 4" xfId="26690"/>
    <cellStyle name="40 % - Akzent4 3 4 3 3 2 5" xfId="26691"/>
    <cellStyle name="40 % - Akzent4 3 4 3 3 3" xfId="26692"/>
    <cellStyle name="40 % - Akzent4 3 4 3 3 4" xfId="26693"/>
    <cellStyle name="40 % - Akzent4 3 4 3 3 5" xfId="26694"/>
    <cellStyle name="40 % - Akzent4 3 4 3 3 6" xfId="26695"/>
    <cellStyle name="40 % - Akzent4 3 4 3 4" xfId="26696"/>
    <cellStyle name="40 % - Akzent4 3 4 3 4 2" xfId="26697"/>
    <cellStyle name="40 % - Akzent4 3 4 3 4 3" xfId="26698"/>
    <cellStyle name="40 % - Akzent4 3 4 3 4 4" xfId="26699"/>
    <cellStyle name="40 % - Akzent4 3 4 3 4 5" xfId="26700"/>
    <cellStyle name="40 % - Akzent4 3 4 3 5" xfId="26701"/>
    <cellStyle name="40 % - Akzent4 3 4 3 5 2" xfId="26702"/>
    <cellStyle name="40 % - Akzent4 3 4 3 5 3" xfId="26703"/>
    <cellStyle name="40 % - Akzent4 3 4 3 5 4" xfId="26704"/>
    <cellStyle name="40 % - Akzent4 3 4 3 5 5" xfId="26705"/>
    <cellStyle name="40 % - Akzent4 3 4 3 6" xfId="26706"/>
    <cellStyle name="40 % - Akzent4 3 4 3 7" xfId="26707"/>
    <cellStyle name="40 % - Akzent4 3 4 3 8" xfId="26708"/>
    <cellStyle name="40 % - Akzent4 3 4 3 9" xfId="26709"/>
    <cellStyle name="40 % - Akzent4 3 5" xfId="26710"/>
    <cellStyle name="40 % - Akzent4 3 5 2" xfId="26711"/>
    <cellStyle name="40 % - Akzent4 3 5 2 2" xfId="26712"/>
    <cellStyle name="40 % - Akzent4 3 5 2 2 2" xfId="26713"/>
    <cellStyle name="40 % - Akzent4 3 5 2 2 2 2" xfId="26714"/>
    <cellStyle name="40 % - Akzent4 3 5 2 2 2 2 2" xfId="26715"/>
    <cellStyle name="40 % - Akzent4 3 5 2 2 2 2 3" xfId="26716"/>
    <cellStyle name="40 % - Akzent4 3 5 2 2 2 2 4" xfId="26717"/>
    <cellStyle name="40 % - Akzent4 3 5 2 2 2 2 5" xfId="26718"/>
    <cellStyle name="40 % - Akzent4 3 5 2 2 2 3" xfId="26719"/>
    <cellStyle name="40 % - Akzent4 3 5 2 2 2 4" xfId="26720"/>
    <cellStyle name="40 % - Akzent4 3 5 2 2 2 5" xfId="26721"/>
    <cellStyle name="40 % - Akzent4 3 5 2 2 2 6" xfId="26722"/>
    <cellStyle name="40 % - Akzent4 3 5 2 2 3" xfId="26723"/>
    <cellStyle name="40 % - Akzent4 3 5 2 2 3 2" xfId="26724"/>
    <cellStyle name="40 % - Akzent4 3 5 2 2 3 3" xfId="26725"/>
    <cellStyle name="40 % - Akzent4 3 5 2 2 3 4" xfId="26726"/>
    <cellStyle name="40 % - Akzent4 3 5 2 2 3 5" xfId="26727"/>
    <cellStyle name="40 % - Akzent4 3 5 2 2 4" xfId="26728"/>
    <cellStyle name="40 % - Akzent4 3 5 2 2 4 2" xfId="26729"/>
    <cellStyle name="40 % - Akzent4 3 5 2 2 4 3" xfId="26730"/>
    <cellStyle name="40 % - Akzent4 3 5 2 2 4 4" xfId="26731"/>
    <cellStyle name="40 % - Akzent4 3 5 2 2 4 5" xfId="26732"/>
    <cellStyle name="40 % - Akzent4 3 5 2 2 5" xfId="26733"/>
    <cellStyle name="40 % - Akzent4 3 5 2 2 6" xfId="26734"/>
    <cellStyle name="40 % - Akzent4 3 5 2 2 7" xfId="26735"/>
    <cellStyle name="40 % - Akzent4 3 5 2 2 8" xfId="26736"/>
    <cellStyle name="40 % - Akzent4 3 5 2 3" xfId="26737"/>
    <cellStyle name="40 % - Akzent4 3 5 2 3 2" xfId="26738"/>
    <cellStyle name="40 % - Akzent4 3 5 2 3 2 2" xfId="26739"/>
    <cellStyle name="40 % - Akzent4 3 5 2 3 2 3" xfId="26740"/>
    <cellStyle name="40 % - Akzent4 3 5 2 3 2 4" xfId="26741"/>
    <cellStyle name="40 % - Akzent4 3 5 2 3 2 5" xfId="26742"/>
    <cellStyle name="40 % - Akzent4 3 5 2 3 3" xfId="26743"/>
    <cellStyle name="40 % - Akzent4 3 5 2 3 4" xfId="26744"/>
    <cellStyle name="40 % - Akzent4 3 5 2 3 5" xfId="26745"/>
    <cellStyle name="40 % - Akzent4 3 5 2 3 6" xfId="26746"/>
    <cellStyle name="40 % - Akzent4 3 5 2 4" xfId="26747"/>
    <cellStyle name="40 % - Akzent4 3 5 2 4 2" xfId="26748"/>
    <cellStyle name="40 % - Akzent4 3 5 2 4 3" xfId="26749"/>
    <cellStyle name="40 % - Akzent4 3 5 2 4 4" xfId="26750"/>
    <cellStyle name="40 % - Akzent4 3 5 2 4 5" xfId="26751"/>
    <cellStyle name="40 % - Akzent4 3 5 2 5" xfId="26752"/>
    <cellStyle name="40 % - Akzent4 3 5 2 5 2" xfId="26753"/>
    <cellStyle name="40 % - Akzent4 3 5 2 5 3" xfId="26754"/>
    <cellStyle name="40 % - Akzent4 3 5 2 5 4" xfId="26755"/>
    <cellStyle name="40 % - Akzent4 3 5 2 5 5" xfId="26756"/>
    <cellStyle name="40 % - Akzent4 3 5 2 6" xfId="26757"/>
    <cellStyle name="40 % - Akzent4 3 5 2 7" xfId="26758"/>
    <cellStyle name="40 % - Akzent4 3 5 2 8" xfId="26759"/>
    <cellStyle name="40 % - Akzent4 3 5 2 9" xfId="26760"/>
    <cellStyle name="40 % - Akzent4 3 5 3" xfId="26761"/>
    <cellStyle name="40 % - Akzent4 3 5 3 2" xfId="26762"/>
    <cellStyle name="40 % - Akzent4 3 5 3 2 2" xfId="26763"/>
    <cellStyle name="40 % - Akzent4 3 5 3 2 2 2" xfId="26764"/>
    <cellStyle name="40 % - Akzent4 3 5 3 2 2 2 2" xfId="26765"/>
    <cellStyle name="40 % - Akzent4 3 5 3 2 2 2 3" xfId="26766"/>
    <cellStyle name="40 % - Akzent4 3 5 3 2 2 2 4" xfId="26767"/>
    <cellStyle name="40 % - Akzent4 3 5 3 2 2 2 5" xfId="26768"/>
    <cellStyle name="40 % - Akzent4 3 5 3 2 2 3" xfId="26769"/>
    <cellStyle name="40 % - Akzent4 3 5 3 2 2 4" xfId="26770"/>
    <cellStyle name="40 % - Akzent4 3 5 3 2 2 5" xfId="26771"/>
    <cellStyle name="40 % - Akzent4 3 5 3 2 2 6" xfId="26772"/>
    <cellStyle name="40 % - Akzent4 3 5 3 2 3" xfId="26773"/>
    <cellStyle name="40 % - Akzent4 3 5 3 2 3 2" xfId="26774"/>
    <cellStyle name="40 % - Akzent4 3 5 3 2 3 3" xfId="26775"/>
    <cellStyle name="40 % - Akzent4 3 5 3 2 3 4" xfId="26776"/>
    <cellStyle name="40 % - Akzent4 3 5 3 2 3 5" xfId="26777"/>
    <cellStyle name="40 % - Akzent4 3 5 3 2 4" xfId="26778"/>
    <cellStyle name="40 % - Akzent4 3 5 3 2 4 2" xfId="26779"/>
    <cellStyle name="40 % - Akzent4 3 5 3 2 4 3" xfId="26780"/>
    <cellStyle name="40 % - Akzent4 3 5 3 2 4 4" xfId="26781"/>
    <cellStyle name="40 % - Akzent4 3 5 3 2 4 5" xfId="26782"/>
    <cellStyle name="40 % - Akzent4 3 5 3 2 5" xfId="26783"/>
    <cellStyle name="40 % - Akzent4 3 5 3 2 6" xfId="26784"/>
    <cellStyle name="40 % - Akzent4 3 5 3 2 7" xfId="26785"/>
    <cellStyle name="40 % - Akzent4 3 5 3 2 8" xfId="26786"/>
    <cellStyle name="40 % - Akzent4 3 5 3 3" xfId="26787"/>
    <cellStyle name="40 % - Akzent4 3 5 3 3 2" xfId="26788"/>
    <cellStyle name="40 % - Akzent4 3 5 3 3 2 2" xfId="26789"/>
    <cellStyle name="40 % - Akzent4 3 5 3 3 2 3" xfId="26790"/>
    <cellStyle name="40 % - Akzent4 3 5 3 3 2 4" xfId="26791"/>
    <cellStyle name="40 % - Akzent4 3 5 3 3 2 5" xfId="26792"/>
    <cellStyle name="40 % - Akzent4 3 5 3 3 3" xfId="26793"/>
    <cellStyle name="40 % - Akzent4 3 5 3 3 4" xfId="26794"/>
    <cellStyle name="40 % - Akzent4 3 5 3 3 5" xfId="26795"/>
    <cellStyle name="40 % - Akzent4 3 5 3 3 6" xfId="26796"/>
    <cellStyle name="40 % - Akzent4 3 5 3 4" xfId="26797"/>
    <cellStyle name="40 % - Akzent4 3 5 3 4 2" xfId="26798"/>
    <cellStyle name="40 % - Akzent4 3 5 3 4 3" xfId="26799"/>
    <cellStyle name="40 % - Akzent4 3 5 3 4 4" xfId="26800"/>
    <cellStyle name="40 % - Akzent4 3 5 3 4 5" xfId="26801"/>
    <cellStyle name="40 % - Akzent4 3 5 3 5" xfId="26802"/>
    <cellStyle name="40 % - Akzent4 3 5 3 5 2" xfId="26803"/>
    <cellStyle name="40 % - Akzent4 3 5 3 5 3" xfId="26804"/>
    <cellStyle name="40 % - Akzent4 3 5 3 5 4" xfId="26805"/>
    <cellStyle name="40 % - Akzent4 3 5 3 5 5" xfId="26806"/>
    <cellStyle name="40 % - Akzent4 3 5 3 6" xfId="26807"/>
    <cellStyle name="40 % - Akzent4 3 5 3 7" xfId="26808"/>
    <cellStyle name="40 % - Akzent4 3 5 3 8" xfId="26809"/>
    <cellStyle name="40 % - Akzent4 3 5 3 9" xfId="26810"/>
    <cellStyle name="40 % - Akzent4 3 6" xfId="26811"/>
    <cellStyle name="40 % - Akzent4 3 6 2" xfId="26812"/>
    <cellStyle name="40 % - Akzent4 3 6 2 2" xfId="26813"/>
    <cellStyle name="40 % - Akzent4 3 6 2 2 2" xfId="26814"/>
    <cellStyle name="40 % - Akzent4 3 6 2 2 2 2" xfId="26815"/>
    <cellStyle name="40 % - Akzent4 3 6 2 2 2 2 2" xfId="26816"/>
    <cellStyle name="40 % - Akzent4 3 6 2 2 2 2 3" xfId="26817"/>
    <cellStyle name="40 % - Akzent4 3 6 2 2 2 2 4" xfId="26818"/>
    <cellStyle name="40 % - Akzent4 3 6 2 2 2 2 5" xfId="26819"/>
    <cellStyle name="40 % - Akzent4 3 6 2 2 2 3" xfId="26820"/>
    <cellStyle name="40 % - Akzent4 3 6 2 2 2 4" xfId="26821"/>
    <cellStyle name="40 % - Akzent4 3 6 2 2 2 5" xfId="26822"/>
    <cellStyle name="40 % - Akzent4 3 6 2 2 2 6" xfId="26823"/>
    <cellStyle name="40 % - Akzent4 3 6 2 2 3" xfId="26824"/>
    <cellStyle name="40 % - Akzent4 3 6 2 2 3 2" xfId="26825"/>
    <cellStyle name="40 % - Akzent4 3 6 2 2 3 3" xfId="26826"/>
    <cellStyle name="40 % - Akzent4 3 6 2 2 3 4" xfId="26827"/>
    <cellStyle name="40 % - Akzent4 3 6 2 2 3 5" xfId="26828"/>
    <cellStyle name="40 % - Akzent4 3 6 2 2 4" xfId="26829"/>
    <cellStyle name="40 % - Akzent4 3 6 2 2 4 2" xfId="26830"/>
    <cellStyle name="40 % - Akzent4 3 6 2 2 4 3" xfId="26831"/>
    <cellStyle name="40 % - Akzent4 3 6 2 2 4 4" xfId="26832"/>
    <cellStyle name="40 % - Akzent4 3 6 2 2 4 5" xfId="26833"/>
    <cellStyle name="40 % - Akzent4 3 6 2 2 5" xfId="26834"/>
    <cellStyle name="40 % - Akzent4 3 6 2 2 6" xfId="26835"/>
    <cellStyle name="40 % - Akzent4 3 6 2 2 7" xfId="26836"/>
    <cellStyle name="40 % - Akzent4 3 6 2 2 8" xfId="26837"/>
    <cellStyle name="40 % - Akzent4 3 6 2 3" xfId="26838"/>
    <cellStyle name="40 % - Akzent4 3 6 2 3 2" xfId="26839"/>
    <cellStyle name="40 % - Akzent4 3 6 2 3 2 2" xfId="26840"/>
    <cellStyle name="40 % - Akzent4 3 6 2 3 2 3" xfId="26841"/>
    <cellStyle name="40 % - Akzent4 3 6 2 3 2 4" xfId="26842"/>
    <cellStyle name="40 % - Akzent4 3 6 2 3 2 5" xfId="26843"/>
    <cellStyle name="40 % - Akzent4 3 6 2 3 3" xfId="26844"/>
    <cellStyle name="40 % - Akzent4 3 6 2 3 4" xfId="26845"/>
    <cellStyle name="40 % - Akzent4 3 6 2 3 5" xfId="26846"/>
    <cellStyle name="40 % - Akzent4 3 6 2 3 6" xfId="26847"/>
    <cellStyle name="40 % - Akzent4 3 6 2 4" xfId="26848"/>
    <cellStyle name="40 % - Akzent4 3 6 2 4 2" xfId="26849"/>
    <cellStyle name="40 % - Akzent4 3 6 2 4 3" xfId="26850"/>
    <cellStyle name="40 % - Akzent4 3 6 2 4 4" xfId="26851"/>
    <cellStyle name="40 % - Akzent4 3 6 2 4 5" xfId="26852"/>
    <cellStyle name="40 % - Akzent4 3 6 2 5" xfId="26853"/>
    <cellStyle name="40 % - Akzent4 3 6 2 5 2" xfId="26854"/>
    <cellStyle name="40 % - Akzent4 3 6 2 5 3" xfId="26855"/>
    <cellStyle name="40 % - Akzent4 3 6 2 5 4" xfId="26856"/>
    <cellStyle name="40 % - Akzent4 3 6 2 5 5" xfId="26857"/>
    <cellStyle name="40 % - Akzent4 3 6 2 6" xfId="26858"/>
    <cellStyle name="40 % - Akzent4 3 6 2 7" xfId="26859"/>
    <cellStyle name="40 % - Akzent4 3 6 2 8" xfId="26860"/>
    <cellStyle name="40 % - Akzent4 3 6 2 9" xfId="26861"/>
    <cellStyle name="40 % - Akzent4 3 7" xfId="26862"/>
    <cellStyle name="40 % - Akzent4 3 7 2" xfId="26863"/>
    <cellStyle name="40 % - Akzent4 3 7 2 2" xfId="26864"/>
    <cellStyle name="40 % - Akzent4 3 7 2 2 2" xfId="26865"/>
    <cellStyle name="40 % - Akzent4 3 7 2 2 2 2" xfId="26866"/>
    <cellStyle name="40 % - Akzent4 3 7 2 2 2 3" xfId="26867"/>
    <cellStyle name="40 % - Akzent4 3 7 2 2 2 4" xfId="26868"/>
    <cellStyle name="40 % - Akzent4 3 7 2 2 2 5" xfId="26869"/>
    <cellStyle name="40 % - Akzent4 3 7 2 2 3" xfId="26870"/>
    <cellStyle name="40 % - Akzent4 3 7 2 2 4" xfId="26871"/>
    <cellStyle name="40 % - Akzent4 3 7 2 2 5" xfId="26872"/>
    <cellStyle name="40 % - Akzent4 3 7 2 2 6" xfId="26873"/>
    <cellStyle name="40 % - Akzent4 3 7 2 3" xfId="26874"/>
    <cellStyle name="40 % - Akzent4 3 7 2 3 2" xfId="26875"/>
    <cellStyle name="40 % - Akzent4 3 7 2 3 3" xfId="26876"/>
    <cellStyle name="40 % - Akzent4 3 7 2 3 4" xfId="26877"/>
    <cellStyle name="40 % - Akzent4 3 7 2 3 5" xfId="26878"/>
    <cellStyle name="40 % - Akzent4 3 7 2 4" xfId="26879"/>
    <cellStyle name="40 % - Akzent4 3 7 2 4 2" xfId="26880"/>
    <cellStyle name="40 % - Akzent4 3 7 2 4 3" xfId="26881"/>
    <cellStyle name="40 % - Akzent4 3 7 2 4 4" xfId="26882"/>
    <cellStyle name="40 % - Akzent4 3 7 2 4 5" xfId="26883"/>
    <cellStyle name="40 % - Akzent4 3 7 2 5" xfId="26884"/>
    <cellStyle name="40 % - Akzent4 3 7 2 6" xfId="26885"/>
    <cellStyle name="40 % - Akzent4 3 7 2 7" xfId="26886"/>
    <cellStyle name="40 % - Akzent4 3 7 2 8" xfId="26887"/>
    <cellStyle name="40 % - Akzent4 3 7 3" xfId="26888"/>
    <cellStyle name="40 % - Akzent4 3 7 3 2" xfId="26889"/>
    <cellStyle name="40 % - Akzent4 3 7 3 2 2" xfId="26890"/>
    <cellStyle name="40 % - Akzent4 3 7 3 2 3" xfId="26891"/>
    <cellStyle name="40 % - Akzent4 3 7 3 2 4" xfId="26892"/>
    <cellStyle name="40 % - Akzent4 3 7 3 2 5" xfId="26893"/>
    <cellStyle name="40 % - Akzent4 3 7 3 3" xfId="26894"/>
    <cellStyle name="40 % - Akzent4 3 7 3 4" xfId="26895"/>
    <cellStyle name="40 % - Akzent4 3 7 3 5" xfId="26896"/>
    <cellStyle name="40 % - Akzent4 3 7 3 6" xfId="26897"/>
    <cellStyle name="40 % - Akzent4 3 7 4" xfId="26898"/>
    <cellStyle name="40 % - Akzent4 3 7 4 2" xfId="26899"/>
    <cellStyle name="40 % - Akzent4 3 7 4 3" xfId="26900"/>
    <cellStyle name="40 % - Akzent4 3 7 4 4" xfId="26901"/>
    <cellStyle name="40 % - Akzent4 3 7 4 5" xfId="26902"/>
    <cellStyle name="40 % - Akzent4 3 7 5" xfId="26903"/>
    <cellStyle name="40 % - Akzent4 3 7 5 2" xfId="26904"/>
    <cellStyle name="40 % - Akzent4 3 7 5 3" xfId="26905"/>
    <cellStyle name="40 % - Akzent4 3 7 5 4" xfId="26906"/>
    <cellStyle name="40 % - Akzent4 3 7 5 5" xfId="26907"/>
    <cellStyle name="40 % - Akzent4 3 7 6" xfId="26908"/>
    <cellStyle name="40 % - Akzent4 3 7 7" xfId="26909"/>
    <cellStyle name="40 % - Akzent4 3 7 8" xfId="26910"/>
    <cellStyle name="40 % - Akzent4 3 7 9" xfId="26911"/>
    <cellStyle name="40 % - Akzent4 3 8" xfId="26912"/>
    <cellStyle name="40 % - Akzent4 3 8 2" xfId="26913"/>
    <cellStyle name="40 % - Akzent4 3 8 2 2" xfId="26914"/>
    <cellStyle name="40 % - Akzent4 3 8 2 2 2" xfId="26915"/>
    <cellStyle name="40 % - Akzent4 3 8 2 2 2 2" xfId="26916"/>
    <cellStyle name="40 % - Akzent4 3 8 2 2 2 3" xfId="26917"/>
    <cellStyle name="40 % - Akzent4 3 8 2 2 2 4" xfId="26918"/>
    <cellStyle name="40 % - Akzent4 3 8 2 2 2 5" xfId="26919"/>
    <cellStyle name="40 % - Akzent4 3 8 2 2 3" xfId="26920"/>
    <cellStyle name="40 % - Akzent4 3 8 2 2 4" xfId="26921"/>
    <cellStyle name="40 % - Akzent4 3 8 2 2 5" xfId="26922"/>
    <cellStyle name="40 % - Akzent4 3 8 2 2 6" xfId="26923"/>
    <cellStyle name="40 % - Akzent4 3 8 2 3" xfId="26924"/>
    <cellStyle name="40 % - Akzent4 3 8 2 3 2" xfId="26925"/>
    <cellStyle name="40 % - Akzent4 3 8 2 3 3" xfId="26926"/>
    <cellStyle name="40 % - Akzent4 3 8 2 3 4" xfId="26927"/>
    <cellStyle name="40 % - Akzent4 3 8 2 3 5" xfId="26928"/>
    <cellStyle name="40 % - Akzent4 3 8 2 4" xfId="26929"/>
    <cellStyle name="40 % - Akzent4 3 8 2 4 2" xfId="26930"/>
    <cellStyle name="40 % - Akzent4 3 8 2 4 3" xfId="26931"/>
    <cellStyle name="40 % - Akzent4 3 8 2 4 4" xfId="26932"/>
    <cellStyle name="40 % - Akzent4 3 8 2 4 5" xfId="26933"/>
    <cellStyle name="40 % - Akzent4 3 8 2 5" xfId="26934"/>
    <cellStyle name="40 % - Akzent4 3 8 2 6" xfId="26935"/>
    <cellStyle name="40 % - Akzent4 3 8 2 7" xfId="26936"/>
    <cellStyle name="40 % - Akzent4 3 8 2 8" xfId="26937"/>
    <cellStyle name="40 % - Akzent4 3 8 3" xfId="26938"/>
    <cellStyle name="40 % - Akzent4 3 8 3 2" xfId="26939"/>
    <cellStyle name="40 % - Akzent4 3 8 3 2 2" xfId="26940"/>
    <cellStyle name="40 % - Akzent4 3 8 3 2 3" xfId="26941"/>
    <cellStyle name="40 % - Akzent4 3 8 3 2 4" xfId="26942"/>
    <cellStyle name="40 % - Akzent4 3 8 3 2 5" xfId="26943"/>
    <cellStyle name="40 % - Akzent4 3 8 3 3" xfId="26944"/>
    <cellStyle name="40 % - Akzent4 3 8 3 4" xfId="26945"/>
    <cellStyle name="40 % - Akzent4 3 8 3 5" xfId="26946"/>
    <cellStyle name="40 % - Akzent4 3 8 3 6" xfId="26947"/>
    <cellStyle name="40 % - Akzent4 3 8 4" xfId="26948"/>
    <cellStyle name="40 % - Akzent4 3 8 4 2" xfId="26949"/>
    <cellStyle name="40 % - Akzent4 3 8 4 3" xfId="26950"/>
    <cellStyle name="40 % - Akzent4 3 8 4 4" xfId="26951"/>
    <cellStyle name="40 % - Akzent4 3 8 4 5" xfId="26952"/>
    <cellStyle name="40 % - Akzent4 3 8 5" xfId="26953"/>
    <cellStyle name="40 % - Akzent4 3 8 5 2" xfId="26954"/>
    <cellStyle name="40 % - Akzent4 3 8 5 3" xfId="26955"/>
    <cellStyle name="40 % - Akzent4 3 8 5 4" xfId="26956"/>
    <cellStyle name="40 % - Akzent4 3 8 5 5" xfId="26957"/>
    <cellStyle name="40 % - Akzent4 3 8 6" xfId="26958"/>
    <cellStyle name="40 % - Akzent4 3 8 7" xfId="26959"/>
    <cellStyle name="40 % - Akzent4 3 8 8" xfId="26960"/>
    <cellStyle name="40 % - Akzent4 3 8 9" xfId="26961"/>
    <cellStyle name="40 % - Akzent4 4" xfId="26962"/>
    <cellStyle name="40 % - Akzent4 4 2" xfId="26963"/>
    <cellStyle name="40 % - Akzent4 4 2 2" xfId="26964"/>
    <cellStyle name="40 % - Akzent4 4 2 2 2" xfId="26965"/>
    <cellStyle name="40 % - Akzent4 4 2 2 2 2" xfId="26966"/>
    <cellStyle name="40 % - Akzent4 4 2 2 2 2 2" xfId="26967"/>
    <cellStyle name="40 % - Akzent4 4 2 2 2 2 2 2" xfId="26968"/>
    <cellStyle name="40 % - Akzent4 4 2 2 2 2 2 2 2" xfId="26969"/>
    <cellStyle name="40 % - Akzent4 4 2 2 2 2 2 2 3" xfId="26970"/>
    <cellStyle name="40 % - Akzent4 4 2 2 2 2 2 2 4" xfId="26971"/>
    <cellStyle name="40 % - Akzent4 4 2 2 2 2 2 2 5" xfId="26972"/>
    <cellStyle name="40 % - Akzent4 4 2 2 2 2 2 3" xfId="26973"/>
    <cellStyle name="40 % - Akzent4 4 2 2 2 2 2 4" xfId="26974"/>
    <cellStyle name="40 % - Akzent4 4 2 2 2 2 2 5" xfId="26975"/>
    <cellStyle name="40 % - Akzent4 4 2 2 2 2 2 6" xfId="26976"/>
    <cellStyle name="40 % - Akzent4 4 2 2 2 2 3" xfId="26977"/>
    <cellStyle name="40 % - Akzent4 4 2 2 2 2 3 2" xfId="26978"/>
    <cellStyle name="40 % - Akzent4 4 2 2 2 2 3 3" xfId="26979"/>
    <cellStyle name="40 % - Akzent4 4 2 2 2 2 3 4" xfId="26980"/>
    <cellStyle name="40 % - Akzent4 4 2 2 2 2 3 5" xfId="26981"/>
    <cellStyle name="40 % - Akzent4 4 2 2 2 2 4" xfId="26982"/>
    <cellStyle name="40 % - Akzent4 4 2 2 2 2 4 2" xfId="26983"/>
    <cellStyle name="40 % - Akzent4 4 2 2 2 2 4 3" xfId="26984"/>
    <cellStyle name="40 % - Akzent4 4 2 2 2 2 4 4" xfId="26985"/>
    <cellStyle name="40 % - Akzent4 4 2 2 2 2 4 5" xfId="26986"/>
    <cellStyle name="40 % - Akzent4 4 2 2 2 2 5" xfId="26987"/>
    <cellStyle name="40 % - Akzent4 4 2 2 2 2 6" xfId="26988"/>
    <cellStyle name="40 % - Akzent4 4 2 2 2 2 7" xfId="26989"/>
    <cellStyle name="40 % - Akzent4 4 2 2 2 2 8" xfId="26990"/>
    <cellStyle name="40 % - Akzent4 4 2 2 2 3" xfId="26991"/>
    <cellStyle name="40 % - Akzent4 4 2 2 2 3 2" xfId="26992"/>
    <cellStyle name="40 % - Akzent4 4 2 2 2 3 2 2" xfId="26993"/>
    <cellStyle name="40 % - Akzent4 4 2 2 2 3 2 3" xfId="26994"/>
    <cellStyle name="40 % - Akzent4 4 2 2 2 3 2 4" xfId="26995"/>
    <cellStyle name="40 % - Akzent4 4 2 2 2 3 2 5" xfId="26996"/>
    <cellStyle name="40 % - Akzent4 4 2 2 2 3 3" xfId="26997"/>
    <cellStyle name="40 % - Akzent4 4 2 2 2 3 4" xfId="26998"/>
    <cellStyle name="40 % - Akzent4 4 2 2 2 3 5" xfId="26999"/>
    <cellStyle name="40 % - Akzent4 4 2 2 2 3 6" xfId="27000"/>
    <cellStyle name="40 % - Akzent4 4 2 2 2 4" xfId="27001"/>
    <cellStyle name="40 % - Akzent4 4 2 2 2 4 2" xfId="27002"/>
    <cellStyle name="40 % - Akzent4 4 2 2 2 4 3" xfId="27003"/>
    <cellStyle name="40 % - Akzent4 4 2 2 2 4 4" xfId="27004"/>
    <cellStyle name="40 % - Akzent4 4 2 2 2 4 5" xfId="27005"/>
    <cellStyle name="40 % - Akzent4 4 2 2 2 5" xfId="27006"/>
    <cellStyle name="40 % - Akzent4 4 2 2 2 5 2" xfId="27007"/>
    <cellStyle name="40 % - Akzent4 4 2 2 2 5 3" xfId="27008"/>
    <cellStyle name="40 % - Akzent4 4 2 2 2 5 4" xfId="27009"/>
    <cellStyle name="40 % - Akzent4 4 2 2 2 5 5" xfId="27010"/>
    <cellStyle name="40 % - Akzent4 4 2 2 2 6" xfId="27011"/>
    <cellStyle name="40 % - Akzent4 4 2 2 2 7" xfId="27012"/>
    <cellStyle name="40 % - Akzent4 4 2 2 2 8" xfId="27013"/>
    <cellStyle name="40 % - Akzent4 4 2 2 2 9" xfId="27014"/>
    <cellStyle name="40 % - Akzent4 4 2 2 3" xfId="27015"/>
    <cellStyle name="40 % - Akzent4 4 2 2 3 2" xfId="27016"/>
    <cellStyle name="40 % - Akzent4 4 2 2 3 2 2" xfId="27017"/>
    <cellStyle name="40 % - Akzent4 4 2 2 3 2 2 2" xfId="27018"/>
    <cellStyle name="40 % - Akzent4 4 2 2 3 2 2 2 2" xfId="27019"/>
    <cellStyle name="40 % - Akzent4 4 2 2 3 2 2 2 3" xfId="27020"/>
    <cellStyle name="40 % - Akzent4 4 2 2 3 2 2 2 4" xfId="27021"/>
    <cellStyle name="40 % - Akzent4 4 2 2 3 2 2 2 5" xfId="27022"/>
    <cellStyle name="40 % - Akzent4 4 2 2 3 2 2 3" xfId="27023"/>
    <cellStyle name="40 % - Akzent4 4 2 2 3 2 2 4" xfId="27024"/>
    <cellStyle name="40 % - Akzent4 4 2 2 3 2 2 5" xfId="27025"/>
    <cellStyle name="40 % - Akzent4 4 2 2 3 2 2 6" xfId="27026"/>
    <cellStyle name="40 % - Akzent4 4 2 2 3 2 3" xfId="27027"/>
    <cellStyle name="40 % - Akzent4 4 2 2 3 2 3 2" xfId="27028"/>
    <cellStyle name="40 % - Akzent4 4 2 2 3 2 3 3" xfId="27029"/>
    <cellStyle name="40 % - Akzent4 4 2 2 3 2 3 4" xfId="27030"/>
    <cellStyle name="40 % - Akzent4 4 2 2 3 2 3 5" xfId="27031"/>
    <cellStyle name="40 % - Akzent4 4 2 2 3 2 4" xfId="27032"/>
    <cellStyle name="40 % - Akzent4 4 2 2 3 2 4 2" xfId="27033"/>
    <cellStyle name="40 % - Akzent4 4 2 2 3 2 4 3" xfId="27034"/>
    <cellStyle name="40 % - Akzent4 4 2 2 3 2 4 4" xfId="27035"/>
    <cellStyle name="40 % - Akzent4 4 2 2 3 2 4 5" xfId="27036"/>
    <cellStyle name="40 % - Akzent4 4 2 2 3 2 5" xfId="27037"/>
    <cellStyle name="40 % - Akzent4 4 2 2 3 2 6" xfId="27038"/>
    <cellStyle name="40 % - Akzent4 4 2 2 3 2 7" xfId="27039"/>
    <cellStyle name="40 % - Akzent4 4 2 2 3 2 8" xfId="27040"/>
    <cellStyle name="40 % - Akzent4 4 2 2 3 3" xfId="27041"/>
    <cellStyle name="40 % - Akzent4 4 2 2 3 3 2" xfId="27042"/>
    <cellStyle name="40 % - Akzent4 4 2 2 3 3 2 2" xfId="27043"/>
    <cellStyle name="40 % - Akzent4 4 2 2 3 3 2 3" xfId="27044"/>
    <cellStyle name="40 % - Akzent4 4 2 2 3 3 2 4" xfId="27045"/>
    <cellStyle name="40 % - Akzent4 4 2 2 3 3 2 5" xfId="27046"/>
    <cellStyle name="40 % - Akzent4 4 2 2 3 3 3" xfId="27047"/>
    <cellStyle name="40 % - Akzent4 4 2 2 3 3 4" xfId="27048"/>
    <cellStyle name="40 % - Akzent4 4 2 2 3 3 5" xfId="27049"/>
    <cellStyle name="40 % - Akzent4 4 2 2 3 3 6" xfId="27050"/>
    <cellStyle name="40 % - Akzent4 4 2 2 3 4" xfId="27051"/>
    <cellStyle name="40 % - Akzent4 4 2 2 3 4 2" xfId="27052"/>
    <cellStyle name="40 % - Akzent4 4 2 2 3 4 3" xfId="27053"/>
    <cellStyle name="40 % - Akzent4 4 2 2 3 4 4" xfId="27054"/>
    <cellStyle name="40 % - Akzent4 4 2 2 3 4 5" xfId="27055"/>
    <cellStyle name="40 % - Akzent4 4 2 2 3 5" xfId="27056"/>
    <cellStyle name="40 % - Akzent4 4 2 2 3 5 2" xfId="27057"/>
    <cellStyle name="40 % - Akzent4 4 2 2 3 5 3" xfId="27058"/>
    <cellStyle name="40 % - Akzent4 4 2 2 3 5 4" xfId="27059"/>
    <cellStyle name="40 % - Akzent4 4 2 2 3 5 5" xfId="27060"/>
    <cellStyle name="40 % - Akzent4 4 2 2 3 6" xfId="27061"/>
    <cellStyle name="40 % - Akzent4 4 2 2 3 7" xfId="27062"/>
    <cellStyle name="40 % - Akzent4 4 2 2 3 8" xfId="27063"/>
    <cellStyle name="40 % - Akzent4 4 2 2 3 9" xfId="27064"/>
    <cellStyle name="40 % - Akzent4 4 2 3" xfId="27065"/>
    <cellStyle name="40 % - Akzent4 4 2 3 2" xfId="27066"/>
    <cellStyle name="40 % - Akzent4 4 2 3 2 2" xfId="27067"/>
    <cellStyle name="40 % - Akzent4 4 2 3 2 2 2" xfId="27068"/>
    <cellStyle name="40 % - Akzent4 4 2 3 2 2 2 2" xfId="27069"/>
    <cellStyle name="40 % - Akzent4 4 2 3 2 2 2 3" xfId="27070"/>
    <cellStyle name="40 % - Akzent4 4 2 3 2 2 2 4" xfId="27071"/>
    <cellStyle name="40 % - Akzent4 4 2 3 2 2 2 5" xfId="27072"/>
    <cellStyle name="40 % - Akzent4 4 2 3 2 2 3" xfId="27073"/>
    <cellStyle name="40 % - Akzent4 4 2 3 2 2 4" xfId="27074"/>
    <cellStyle name="40 % - Akzent4 4 2 3 2 2 5" xfId="27075"/>
    <cellStyle name="40 % - Akzent4 4 2 3 2 2 6" xfId="27076"/>
    <cellStyle name="40 % - Akzent4 4 2 3 2 3" xfId="27077"/>
    <cellStyle name="40 % - Akzent4 4 2 3 2 3 2" xfId="27078"/>
    <cellStyle name="40 % - Akzent4 4 2 3 2 3 3" xfId="27079"/>
    <cellStyle name="40 % - Akzent4 4 2 3 2 3 4" xfId="27080"/>
    <cellStyle name="40 % - Akzent4 4 2 3 2 3 5" xfId="27081"/>
    <cellStyle name="40 % - Akzent4 4 2 3 2 4" xfId="27082"/>
    <cellStyle name="40 % - Akzent4 4 2 3 2 4 2" xfId="27083"/>
    <cellStyle name="40 % - Akzent4 4 2 3 2 4 3" xfId="27084"/>
    <cellStyle name="40 % - Akzent4 4 2 3 2 4 4" xfId="27085"/>
    <cellStyle name="40 % - Akzent4 4 2 3 2 4 5" xfId="27086"/>
    <cellStyle name="40 % - Akzent4 4 2 3 2 5" xfId="27087"/>
    <cellStyle name="40 % - Akzent4 4 2 3 2 6" xfId="27088"/>
    <cellStyle name="40 % - Akzent4 4 2 3 2 7" xfId="27089"/>
    <cellStyle name="40 % - Akzent4 4 2 3 2 8" xfId="27090"/>
    <cellStyle name="40 % - Akzent4 4 2 3 3" xfId="27091"/>
    <cellStyle name="40 % - Akzent4 4 2 3 3 2" xfId="27092"/>
    <cellStyle name="40 % - Akzent4 4 2 3 3 2 2" xfId="27093"/>
    <cellStyle name="40 % - Akzent4 4 2 3 3 2 3" xfId="27094"/>
    <cellStyle name="40 % - Akzent4 4 2 3 3 2 4" xfId="27095"/>
    <cellStyle name="40 % - Akzent4 4 2 3 3 2 5" xfId="27096"/>
    <cellStyle name="40 % - Akzent4 4 2 3 3 3" xfId="27097"/>
    <cellStyle name="40 % - Akzent4 4 2 3 3 4" xfId="27098"/>
    <cellStyle name="40 % - Akzent4 4 2 3 3 5" xfId="27099"/>
    <cellStyle name="40 % - Akzent4 4 2 3 3 6" xfId="27100"/>
    <cellStyle name="40 % - Akzent4 4 2 3 4" xfId="27101"/>
    <cellStyle name="40 % - Akzent4 4 2 3 4 2" xfId="27102"/>
    <cellStyle name="40 % - Akzent4 4 2 3 4 3" xfId="27103"/>
    <cellStyle name="40 % - Akzent4 4 2 3 4 4" xfId="27104"/>
    <cellStyle name="40 % - Akzent4 4 2 3 4 5" xfId="27105"/>
    <cellStyle name="40 % - Akzent4 4 2 3 5" xfId="27106"/>
    <cellStyle name="40 % - Akzent4 4 2 3 5 2" xfId="27107"/>
    <cellStyle name="40 % - Akzent4 4 2 3 5 3" xfId="27108"/>
    <cellStyle name="40 % - Akzent4 4 2 3 5 4" xfId="27109"/>
    <cellStyle name="40 % - Akzent4 4 2 3 5 5" xfId="27110"/>
    <cellStyle name="40 % - Akzent4 4 2 3 6" xfId="27111"/>
    <cellStyle name="40 % - Akzent4 4 2 3 7" xfId="27112"/>
    <cellStyle name="40 % - Akzent4 4 2 3 8" xfId="27113"/>
    <cellStyle name="40 % - Akzent4 4 2 3 9" xfId="27114"/>
    <cellStyle name="40 % - Akzent4 4 2 4" xfId="27115"/>
    <cellStyle name="40 % - Akzent4 4 2 4 2" xfId="27116"/>
    <cellStyle name="40 % - Akzent4 4 2 4 2 2" xfId="27117"/>
    <cellStyle name="40 % - Akzent4 4 2 4 2 2 2" xfId="27118"/>
    <cellStyle name="40 % - Akzent4 4 2 4 2 2 2 2" xfId="27119"/>
    <cellStyle name="40 % - Akzent4 4 2 4 2 2 2 3" xfId="27120"/>
    <cellStyle name="40 % - Akzent4 4 2 4 2 2 2 4" xfId="27121"/>
    <cellStyle name="40 % - Akzent4 4 2 4 2 2 2 5" xfId="27122"/>
    <cellStyle name="40 % - Akzent4 4 2 4 2 2 3" xfId="27123"/>
    <cellStyle name="40 % - Akzent4 4 2 4 2 2 4" xfId="27124"/>
    <cellStyle name="40 % - Akzent4 4 2 4 2 2 5" xfId="27125"/>
    <cellStyle name="40 % - Akzent4 4 2 4 2 2 6" xfId="27126"/>
    <cellStyle name="40 % - Akzent4 4 2 4 2 3" xfId="27127"/>
    <cellStyle name="40 % - Akzent4 4 2 4 2 3 2" xfId="27128"/>
    <cellStyle name="40 % - Akzent4 4 2 4 2 3 3" xfId="27129"/>
    <cellStyle name="40 % - Akzent4 4 2 4 2 3 4" xfId="27130"/>
    <cellStyle name="40 % - Akzent4 4 2 4 2 3 5" xfId="27131"/>
    <cellStyle name="40 % - Akzent4 4 2 4 2 4" xfId="27132"/>
    <cellStyle name="40 % - Akzent4 4 2 4 2 4 2" xfId="27133"/>
    <cellStyle name="40 % - Akzent4 4 2 4 2 4 3" xfId="27134"/>
    <cellStyle name="40 % - Akzent4 4 2 4 2 4 4" xfId="27135"/>
    <cellStyle name="40 % - Akzent4 4 2 4 2 4 5" xfId="27136"/>
    <cellStyle name="40 % - Akzent4 4 2 4 2 5" xfId="27137"/>
    <cellStyle name="40 % - Akzent4 4 2 4 2 6" xfId="27138"/>
    <cellStyle name="40 % - Akzent4 4 2 4 2 7" xfId="27139"/>
    <cellStyle name="40 % - Akzent4 4 2 4 2 8" xfId="27140"/>
    <cellStyle name="40 % - Akzent4 4 2 4 3" xfId="27141"/>
    <cellStyle name="40 % - Akzent4 4 2 4 3 2" xfId="27142"/>
    <cellStyle name="40 % - Akzent4 4 2 4 3 2 2" xfId="27143"/>
    <cellStyle name="40 % - Akzent4 4 2 4 3 2 3" xfId="27144"/>
    <cellStyle name="40 % - Akzent4 4 2 4 3 2 4" xfId="27145"/>
    <cellStyle name="40 % - Akzent4 4 2 4 3 2 5" xfId="27146"/>
    <cellStyle name="40 % - Akzent4 4 2 4 3 3" xfId="27147"/>
    <cellStyle name="40 % - Akzent4 4 2 4 3 4" xfId="27148"/>
    <cellStyle name="40 % - Akzent4 4 2 4 3 5" xfId="27149"/>
    <cellStyle name="40 % - Akzent4 4 2 4 3 6" xfId="27150"/>
    <cellStyle name="40 % - Akzent4 4 2 4 4" xfId="27151"/>
    <cellStyle name="40 % - Akzent4 4 2 4 4 2" xfId="27152"/>
    <cellStyle name="40 % - Akzent4 4 2 4 4 3" xfId="27153"/>
    <cellStyle name="40 % - Akzent4 4 2 4 4 4" xfId="27154"/>
    <cellStyle name="40 % - Akzent4 4 2 4 4 5" xfId="27155"/>
    <cellStyle name="40 % - Akzent4 4 2 4 5" xfId="27156"/>
    <cellStyle name="40 % - Akzent4 4 2 4 5 2" xfId="27157"/>
    <cellStyle name="40 % - Akzent4 4 2 4 5 3" xfId="27158"/>
    <cellStyle name="40 % - Akzent4 4 2 4 5 4" xfId="27159"/>
    <cellStyle name="40 % - Akzent4 4 2 4 5 5" xfId="27160"/>
    <cellStyle name="40 % - Akzent4 4 2 4 6" xfId="27161"/>
    <cellStyle name="40 % - Akzent4 4 2 4 7" xfId="27162"/>
    <cellStyle name="40 % - Akzent4 4 2 4 8" xfId="27163"/>
    <cellStyle name="40 % - Akzent4 4 2 4 9" xfId="27164"/>
    <cellStyle name="40 % - Akzent4 4 3" xfId="27165"/>
    <cellStyle name="40 % - Akzent4 4 3 2" xfId="27166"/>
    <cellStyle name="40 % - Akzent4 4 3 2 2" xfId="27167"/>
    <cellStyle name="40 % - Akzent4 4 3 2 2 2" xfId="27168"/>
    <cellStyle name="40 % - Akzent4 4 3 2 2 2 2" xfId="27169"/>
    <cellStyle name="40 % - Akzent4 4 3 2 2 2 2 2" xfId="27170"/>
    <cellStyle name="40 % - Akzent4 4 3 2 2 2 2 2 2" xfId="27171"/>
    <cellStyle name="40 % - Akzent4 4 3 2 2 2 2 2 3" xfId="27172"/>
    <cellStyle name="40 % - Akzent4 4 3 2 2 2 2 2 4" xfId="27173"/>
    <cellStyle name="40 % - Akzent4 4 3 2 2 2 2 2 5" xfId="27174"/>
    <cellStyle name="40 % - Akzent4 4 3 2 2 2 2 3" xfId="27175"/>
    <cellStyle name="40 % - Akzent4 4 3 2 2 2 2 4" xfId="27176"/>
    <cellStyle name="40 % - Akzent4 4 3 2 2 2 2 5" xfId="27177"/>
    <cellStyle name="40 % - Akzent4 4 3 2 2 2 2 6" xfId="27178"/>
    <cellStyle name="40 % - Akzent4 4 3 2 2 2 3" xfId="27179"/>
    <cellStyle name="40 % - Akzent4 4 3 2 2 2 3 2" xfId="27180"/>
    <cellStyle name="40 % - Akzent4 4 3 2 2 2 3 3" xfId="27181"/>
    <cellStyle name="40 % - Akzent4 4 3 2 2 2 3 4" xfId="27182"/>
    <cellStyle name="40 % - Akzent4 4 3 2 2 2 3 5" xfId="27183"/>
    <cellStyle name="40 % - Akzent4 4 3 2 2 2 4" xfId="27184"/>
    <cellStyle name="40 % - Akzent4 4 3 2 2 2 4 2" xfId="27185"/>
    <cellStyle name="40 % - Akzent4 4 3 2 2 2 4 3" xfId="27186"/>
    <cellStyle name="40 % - Akzent4 4 3 2 2 2 4 4" xfId="27187"/>
    <cellStyle name="40 % - Akzent4 4 3 2 2 2 4 5" xfId="27188"/>
    <cellStyle name="40 % - Akzent4 4 3 2 2 2 5" xfId="27189"/>
    <cellStyle name="40 % - Akzent4 4 3 2 2 2 6" xfId="27190"/>
    <cellStyle name="40 % - Akzent4 4 3 2 2 2 7" xfId="27191"/>
    <cellStyle name="40 % - Akzent4 4 3 2 2 2 8" xfId="27192"/>
    <cellStyle name="40 % - Akzent4 4 3 2 2 3" xfId="27193"/>
    <cellStyle name="40 % - Akzent4 4 3 2 2 3 2" xfId="27194"/>
    <cellStyle name="40 % - Akzent4 4 3 2 2 3 2 2" xfId="27195"/>
    <cellStyle name="40 % - Akzent4 4 3 2 2 3 2 3" xfId="27196"/>
    <cellStyle name="40 % - Akzent4 4 3 2 2 3 2 4" xfId="27197"/>
    <cellStyle name="40 % - Akzent4 4 3 2 2 3 2 5" xfId="27198"/>
    <cellStyle name="40 % - Akzent4 4 3 2 2 3 3" xfId="27199"/>
    <cellStyle name="40 % - Akzent4 4 3 2 2 3 4" xfId="27200"/>
    <cellStyle name="40 % - Akzent4 4 3 2 2 3 5" xfId="27201"/>
    <cellStyle name="40 % - Akzent4 4 3 2 2 3 6" xfId="27202"/>
    <cellStyle name="40 % - Akzent4 4 3 2 2 4" xfId="27203"/>
    <cellStyle name="40 % - Akzent4 4 3 2 2 4 2" xfId="27204"/>
    <cellStyle name="40 % - Akzent4 4 3 2 2 4 3" xfId="27205"/>
    <cellStyle name="40 % - Akzent4 4 3 2 2 4 4" xfId="27206"/>
    <cellStyle name="40 % - Akzent4 4 3 2 2 4 5" xfId="27207"/>
    <cellStyle name="40 % - Akzent4 4 3 2 2 5" xfId="27208"/>
    <cellStyle name="40 % - Akzent4 4 3 2 2 5 2" xfId="27209"/>
    <cellStyle name="40 % - Akzent4 4 3 2 2 5 3" xfId="27210"/>
    <cellStyle name="40 % - Akzent4 4 3 2 2 5 4" xfId="27211"/>
    <cellStyle name="40 % - Akzent4 4 3 2 2 5 5" xfId="27212"/>
    <cellStyle name="40 % - Akzent4 4 3 2 2 6" xfId="27213"/>
    <cellStyle name="40 % - Akzent4 4 3 2 2 7" xfId="27214"/>
    <cellStyle name="40 % - Akzent4 4 3 2 2 8" xfId="27215"/>
    <cellStyle name="40 % - Akzent4 4 3 2 2 9" xfId="27216"/>
    <cellStyle name="40 % - Akzent4 4 3 3" xfId="27217"/>
    <cellStyle name="40 % - Akzent4 4 3 3 2" xfId="27218"/>
    <cellStyle name="40 % - Akzent4 4 3 3 2 2" xfId="27219"/>
    <cellStyle name="40 % - Akzent4 4 3 3 2 2 2" xfId="27220"/>
    <cellStyle name="40 % - Akzent4 4 3 3 2 2 2 2" xfId="27221"/>
    <cellStyle name="40 % - Akzent4 4 3 3 2 2 2 3" xfId="27222"/>
    <cellStyle name="40 % - Akzent4 4 3 3 2 2 2 4" xfId="27223"/>
    <cellStyle name="40 % - Akzent4 4 3 3 2 2 2 5" xfId="27224"/>
    <cellStyle name="40 % - Akzent4 4 3 3 2 2 3" xfId="27225"/>
    <cellStyle name="40 % - Akzent4 4 3 3 2 2 4" xfId="27226"/>
    <cellStyle name="40 % - Akzent4 4 3 3 2 2 5" xfId="27227"/>
    <cellStyle name="40 % - Akzent4 4 3 3 2 2 6" xfId="27228"/>
    <cellStyle name="40 % - Akzent4 4 3 3 2 3" xfId="27229"/>
    <cellStyle name="40 % - Akzent4 4 3 3 2 3 2" xfId="27230"/>
    <cellStyle name="40 % - Akzent4 4 3 3 2 3 3" xfId="27231"/>
    <cellStyle name="40 % - Akzent4 4 3 3 2 3 4" xfId="27232"/>
    <cellStyle name="40 % - Akzent4 4 3 3 2 3 5" xfId="27233"/>
    <cellStyle name="40 % - Akzent4 4 3 3 2 4" xfId="27234"/>
    <cellStyle name="40 % - Akzent4 4 3 3 2 4 2" xfId="27235"/>
    <cellStyle name="40 % - Akzent4 4 3 3 2 4 3" xfId="27236"/>
    <cellStyle name="40 % - Akzent4 4 3 3 2 4 4" xfId="27237"/>
    <cellStyle name="40 % - Akzent4 4 3 3 2 4 5" xfId="27238"/>
    <cellStyle name="40 % - Akzent4 4 3 3 2 5" xfId="27239"/>
    <cellStyle name="40 % - Akzent4 4 3 3 2 6" xfId="27240"/>
    <cellStyle name="40 % - Akzent4 4 3 3 2 7" xfId="27241"/>
    <cellStyle name="40 % - Akzent4 4 3 3 2 8" xfId="27242"/>
    <cellStyle name="40 % - Akzent4 4 3 3 3" xfId="27243"/>
    <cellStyle name="40 % - Akzent4 4 3 3 3 2" xfId="27244"/>
    <cellStyle name="40 % - Akzent4 4 3 3 3 2 2" xfId="27245"/>
    <cellStyle name="40 % - Akzent4 4 3 3 3 2 3" xfId="27246"/>
    <cellStyle name="40 % - Akzent4 4 3 3 3 2 4" xfId="27247"/>
    <cellStyle name="40 % - Akzent4 4 3 3 3 2 5" xfId="27248"/>
    <cellStyle name="40 % - Akzent4 4 3 3 3 3" xfId="27249"/>
    <cellStyle name="40 % - Akzent4 4 3 3 3 4" xfId="27250"/>
    <cellStyle name="40 % - Akzent4 4 3 3 3 5" xfId="27251"/>
    <cellStyle name="40 % - Akzent4 4 3 3 3 6" xfId="27252"/>
    <cellStyle name="40 % - Akzent4 4 3 3 4" xfId="27253"/>
    <cellStyle name="40 % - Akzent4 4 3 3 4 2" xfId="27254"/>
    <cellStyle name="40 % - Akzent4 4 3 3 4 3" xfId="27255"/>
    <cellStyle name="40 % - Akzent4 4 3 3 4 4" xfId="27256"/>
    <cellStyle name="40 % - Akzent4 4 3 3 4 5" xfId="27257"/>
    <cellStyle name="40 % - Akzent4 4 3 3 5" xfId="27258"/>
    <cellStyle name="40 % - Akzent4 4 3 3 5 2" xfId="27259"/>
    <cellStyle name="40 % - Akzent4 4 3 3 5 3" xfId="27260"/>
    <cellStyle name="40 % - Akzent4 4 3 3 5 4" xfId="27261"/>
    <cellStyle name="40 % - Akzent4 4 3 3 5 5" xfId="27262"/>
    <cellStyle name="40 % - Akzent4 4 3 3 6" xfId="27263"/>
    <cellStyle name="40 % - Akzent4 4 3 3 7" xfId="27264"/>
    <cellStyle name="40 % - Akzent4 4 3 3 8" xfId="27265"/>
    <cellStyle name="40 % - Akzent4 4 3 3 9" xfId="27266"/>
    <cellStyle name="40 % - Akzent4 4 4" xfId="27267"/>
    <cellStyle name="40 % - Akzent4 4 4 2" xfId="27268"/>
    <cellStyle name="40 % - Akzent4 4 4 2 2" xfId="27269"/>
    <cellStyle name="40 % - Akzent4 4 4 2 2 2" xfId="27270"/>
    <cellStyle name="40 % - Akzent4 4 4 2 2 2 2" xfId="27271"/>
    <cellStyle name="40 % - Akzent4 4 4 2 2 2 2 2" xfId="27272"/>
    <cellStyle name="40 % - Akzent4 4 4 2 2 2 2 3" xfId="27273"/>
    <cellStyle name="40 % - Akzent4 4 4 2 2 2 2 4" xfId="27274"/>
    <cellStyle name="40 % - Akzent4 4 4 2 2 2 2 5" xfId="27275"/>
    <cellStyle name="40 % - Akzent4 4 4 2 2 2 3" xfId="27276"/>
    <cellStyle name="40 % - Akzent4 4 4 2 2 2 4" xfId="27277"/>
    <cellStyle name="40 % - Akzent4 4 4 2 2 2 5" xfId="27278"/>
    <cellStyle name="40 % - Akzent4 4 4 2 2 2 6" xfId="27279"/>
    <cellStyle name="40 % - Akzent4 4 4 2 2 3" xfId="27280"/>
    <cellStyle name="40 % - Akzent4 4 4 2 2 3 2" xfId="27281"/>
    <cellStyle name="40 % - Akzent4 4 4 2 2 3 3" xfId="27282"/>
    <cellStyle name="40 % - Akzent4 4 4 2 2 3 4" xfId="27283"/>
    <cellStyle name="40 % - Akzent4 4 4 2 2 3 5" xfId="27284"/>
    <cellStyle name="40 % - Akzent4 4 4 2 2 4" xfId="27285"/>
    <cellStyle name="40 % - Akzent4 4 4 2 2 4 2" xfId="27286"/>
    <cellStyle name="40 % - Akzent4 4 4 2 2 4 3" xfId="27287"/>
    <cellStyle name="40 % - Akzent4 4 4 2 2 4 4" xfId="27288"/>
    <cellStyle name="40 % - Akzent4 4 4 2 2 4 5" xfId="27289"/>
    <cellStyle name="40 % - Akzent4 4 4 2 2 5" xfId="27290"/>
    <cellStyle name="40 % - Akzent4 4 4 2 2 6" xfId="27291"/>
    <cellStyle name="40 % - Akzent4 4 4 2 2 7" xfId="27292"/>
    <cellStyle name="40 % - Akzent4 4 4 2 2 8" xfId="27293"/>
    <cellStyle name="40 % - Akzent4 4 4 2 3" xfId="27294"/>
    <cellStyle name="40 % - Akzent4 4 4 2 3 2" xfId="27295"/>
    <cellStyle name="40 % - Akzent4 4 4 2 3 2 2" xfId="27296"/>
    <cellStyle name="40 % - Akzent4 4 4 2 3 2 3" xfId="27297"/>
    <cellStyle name="40 % - Akzent4 4 4 2 3 2 4" xfId="27298"/>
    <cellStyle name="40 % - Akzent4 4 4 2 3 2 5" xfId="27299"/>
    <cellStyle name="40 % - Akzent4 4 4 2 3 3" xfId="27300"/>
    <cellStyle name="40 % - Akzent4 4 4 2 3 4" xfId="27301"/>
    <cellStyle name="40 % - Akzent4 4 4 2 3 5" xfId="27302"/>
    <cellStyle name="40 % - Akzent4 4 4 2 3 6" xfId="27303"/>
    <cellStyle name="40 % - Akzent4 4 4 2 4" xfId="27304"/>
    <cellStyle name="40 % - Akzent4 4 4 2 4 2" xfId="27305"/>
    <cellStyle name="40 % - Akzent4 4 4 2 4 3" xfId="27306"/>
    <cellStyle name="40 % - Akzent4 4 4 2 4 4" xfId="27307"/>
    <cellStyle name="40 % - Akzent4 4 4 2 4 5" xfId="27308"/>
    <cellStyle name="40 % - Akzent4 4 4 2 5" xfId="27309"/>
    <cellStyle name="40 % - Akzent4 4 4 2 5 2" xfId="27310"/>
    <cellStyle name="40 % - Akzent4 4 4 2 5 3" xfId="27311"/>
    <cellStyle name="40 % - Akzent4 4 4 2 5 4" xfId="27312"/>
    <cellStyle name="40 % - Akzent4 4 4 2 5 5" xfId="27313"/>
    <cellStyle name="40 % - Akzent4 4 4 2 6" xfId="27314"/>
    <cellStyle name="40 % - Akzent4 4 4 2 7" xfId="27315"/>
    <cellStyle name="40 % - Akzent4 4 4 2 8" xfId="27316"/>
    <cellStyle name="40 % - Akzent4 4 4 2 9" xfId="27317"/>
    <cellStyle name="40 % - Akzent4 4 5" xfId="27318"/>
    <cellStyle name="40 % - Akzent4 4 6" xfId="27319"/>
    <cellStyle name="40 % - Akzent4 4 6 2" xfId="27320"/>
    <cellStyle name="40 % - Akzent4 4 6 2 2" xfId="27321"/>
    <cellStyle name="40 % - Akzent4 4 6 2 2 2" xfId="27322"/>
    <cellStyle name="40 % - Akzent4 4 6 2 2 2 2" xfId="27323"/>
    <cellStyle name="40 % - Akzent4 4 6 2 2 2 3" xfId="27324"/>
    <cellStyle name="40 % - Akzent4 4 6 2 2 2 4" xfId="27325"/>
    <cellStyle name="40 % - Akzent4 4 6 2 2 2 5" xfId="27326"/>
    <cellStyle name="40 % - Akzent4 4 6 2 2 3" xfId="27327"/>
    <cellStyle name="40 % - Akzent4 4 6 2 2 4" xfId="27328"/>
    <cellStyle name="40 % - Akzent4 4 6 2 2 5" xfId="27329"/>
    <cellStyle name="40 % - Akzent4 4 6 2 2 6" xfId="27330"/>
    <cellStyle name="40 % - Akzent4 4 6 2 3" xfId="27331"/>
    <cellStyle name="40 % - Akzent4 4 6 2 3 2" xfId="27332"/>
    <cellStyle name="40 % - Akzent4 4 6 2 3 3" xfId="27333"/>
    <cellStyle name="40 % - Akzent4 4 6 2 3 4" xfId="27334"/>
    <cellStyle name="40 % - Akzent4 4 6 2 3 5" xfId="27335"/>
    <cellStyle name="40 % - Akzent4 4 6 2 4" xfId="27336"/>
    <cellStyle name="40 % - Akzent4 4 6 2 4 2" xfId="27337"/>
    <cellStyle name="40 % - Akzent4 4 6 2 4 3" xfId="27338"/>
    <cellStyle name="40 % - Akzent4 4 6 2 4 4" xfId="27339"/>
    <cellStyle name="40 % - Akzent4 4 6 2 4 5" xfId="27340"/>
    <cellStyle name="40 % - Akzent4 4 6 2 5" xfId="27341"/>
    <cellStyle name="40 % - Akzent4 4 6 2 6" xfId="27342"/>
    <cellStyle name="40 % - Akzent4 4 6 2 7" xfId="27343"/>
    <cellStyle name="40 % - Akzent4 4 6 2 8" xfId="27344"/>
    <cellStyle name="40 % - Akzent4 4 6 3" xfId="27345"/>
    <cellStyle name="40 % - Akzent4 4 6 3 2" xfId="27346"/>
    <cellStyle name="40 % - Akzent4 4 6 3 2 2" xfId="27347"/>
    <cellStyle name="40 % - Akzent4 4 6 3 2 3" xfId="27348"/>
    <cellStyle name="40 % - Akzent4 4 6 3 2 4" xfId="27349"/>
    <cellStyle name="40 % - Akzent4 4 6 3 2 5" xfId="27350"/>
    <cellStyle name="40 % - Akzent4 4 6 3 3" xfId="27351"/>
    <cellStyle name="40 % - Akzent4 4 6 3 4" xfId="27352"/>
    <cellStyle name="40 % - Akzent4 4 6 3 5" xfId="27353"/>
    <cellStyle name="40 % - Akzent4 4 6 3 6" xfId="27354"/>
    <cellStyle name="40 % - Akzent4 4 6 4" xfId="27355"/>
    <cellStyle name="40 % - Akzent4 4 6 4 2" xfId="27356"/>
    <cellStyle name="40 % - Akzent4 4 6 4 3" xfId="27357"/>
    <cellStyle name="40 % - Akzent4 4 6 4 4" xfId="27358"/>
    <cellStyle name="40 % - Akzent4 4 6 4 5" xfId="27359"/>
    <cellStyle name="40 % - Akzent4 4 6 5" xfId="27360"/>
    <cellStyle name="40 % - Akzent4 4 6 5 2" xfId="27361"/>
    <cellStyle name="40 % - Akzent4 4 6 5 3" xfId="27362"/>
    <cellStyle name="40 % - Akzent4 4 6 5 4" xfId="27363"/>
    <cellStyle name="40 % - Akzent4 4 6 5 5" xfId="27364"/>
    <cellStyle name="40 % - Akzent4 4 6 6" xfId="27365"/>
    <cellStyle name="40 % - Akzent4 4 6 7" xfId="27366"/>
    <cellStyle name="40 % - Akzent4 4 6 8" xfId="27367"/>
    <cellStyle name="40 % - Akzent4 4 6 9" xfId="27368"/>
    <cellStyle name="40 % - Akzent4 5" xfId="27369"/>
    <cellStyle name="40 % - Akzent4 5 2" xfId="27370"/>
    <cellStyle name="40 % - Akzent4 5 2 2" xfId="27371"/>
    <cellStyle name="40 % - Akzent4 5 2 2 2" xfId="27372"/>
    <cellStyle name="40 % - Akzent4 5 2 2 2 2" xfId="27373"/>
    <cellStyle name="40 % - Akzent4 5 2 2 2 2 2" xfId="27374"/>
    <cellStyle name="40 % - Akzent4 5 2 2 2 2 2 2" xfId="27375"/>
    <cellStyle name="40 % - Akzent4 5 2 2 2 2 2 2 2" xfId="27376"/>
    <cellStyle name="40 % - Akzent4 5 2 2 2 2 2 2 3" xfId="27377"/>
    <cellStyle name="40 % - Akzent4 5 2 2 2 2 2 2 4" xfId="27378"/>
    <cellStyle name="40 % - Akzent4 5 2 2 2 2 2 2 5" xfId="27379"/>
    <cellStyle name="40 % - Akzent4 5 2 2 2 2 2 3" xfId="27380"/>
    <cellStyle name="40 % - Akzent4 5 2 2 2 2 2 4" xfId="27381"/>
    <cellStyle name="40 % - Akzent4 5 2 2 2 2 2 5" xfId="27382"/>
    <cellStyle name="40 % - Akzent4 5 2 2 2 2 2 6" xfId="27383"/>
    <cellStyle name="40 % - Akzent4 5 2 2 2 2 3" xfId="27384"/>
    <cellStyle name="40 % - Akzent4 5 2 2 2 2 3 2" xfId="27385"/>
    <cellStyle name="40 % - Akzent4 5 2 2 2 2 3 3" xfId="27386"/>
    <cellStyle name="40 % - Akzent4 5 2 2 2 2 3 4" xfId="27387"/>
    <cellStyle name="40 % - Akzent4 5 2 2 2 2 3 5" xfId="27388"/>
    <cellStyle name="40 % - Akzent4 5 2 2 2 2 4" xfId="27389"/>
    <cellStyle name="40 % - Akzent4 5 2 2 2 2 4 2" xfId="27390"/>
    <cellStyle name="40 % - Akzent4 5 2 2 2 2 4 3" xfId="27391"/>
    <cellStyle name="40 % - Akzent4 5 2 2 2 2 4 4" xfId="27392"/>
    <cellStyle name="40 % - Akzent4 5 2 2 2 2 4 5" xfId="27393"/>
    <cellStyle name="40 % - Akzent4 5 2 2 2 2 5" xfId="27394"/>
    <cellStyle name="40 % - Akzent4 5 2 2 2 2 6" xfId="27395"/>
    <cellStyle name="40 % - Akzent4 5 2 2 2 2 7" xfId="27396"/>
    <cellStyle name="40 % - Akzent4 5 2 2 2 2 8" xfId="27397"/>
    <cellStyle name="40 % - Akzent4 5 2 2 2 3" xfId="27398"/>
    <cellStyle name="40 % - Akzent4 5 2 2 2 3 2" xfId="27399"/>
    <cellStyle name="40 % - Akzent4 5 2 2 2 3 2 2" xfId="27400"/>
    <cellStyle name="40 % - Akzent4 5 2 2 2 3 2 3" xfId="27401"/>
    <cellStyle name="40 % - Akzent4 5 2 2 2 3 2 4" xfId="27402"/>
    <cellStyle name="40 % - Akzent4 5 2 2 2 3 2 5" xfId="27403"/>
    <cellStyle name="40 % - Akzent4 5 2 2 2 3 3" xfId="27404"/>
    <cellStyle name="40 % - Akzent4 5 2 2 2 3 4" xfId="27405"/>
    <cellStyle name="40 % - Akzent4 5 2 2 2 3 5" xfId="27406"/>
    <cellStyle name="40 % - Akzent4 5 2 2 2 3 6" xfId="27407"/>
    <cellStyle name="40 % - Akzent4 5 2 2 2 4" xfId="27408"/>
    <cellStyle name="40 % - Akzent4 5 2 2 2 4 2" xfId="27409"/>
    <cellStyle name="40 % - Akzent4 5 2 2 2 4 3" xfId="27410"/>
    <cellStyle name="40 % - Akzent4 5 2 2 2 4 4" xfId="27411"/>
    <cellStyle name="40 % - Akzent4 5 2 2 2 4 5" xfId="27412"/>
    <cellStyle name="40 % - Akzent4 5 2 2 2 5" xfId="27413"/>
    <cellStyle name="40 % - Akzent4 5 2 2 2 5 2" xfId="27414"/>
    <cellStyle name="40 % - Akzent4 5 2 2 2 5 3" xfId="27415"/>
    <cellStyle name="40 % - Akzent4 5 2 2 2 5 4" xfId="27416"/>
    <cellStyle name="40 % - Akzent4 5 2 2 2 5 5" xfId="27417"/>
    <cellStyle name="40 % - Akzent4 5 2 2 2 6" xfId="27418"/>
    <cellStyle name="40 % - Akzent4 5 2 2 2 7" xfId="27419"/>
    <cellStyle name="40 % - Akzent4 5 2 2 2 8" xfId="27420"/>
    <cellStyle name="40 % - Akzent4 5 2 2 2 9" xfId="27421"/>
    <cellStyle name="40 % - Akzent4 5 2 3" xfId="27422"/>
    <cellStyle name="40 % - Akzent4 5 2 3 2" xfId="27423"/>
    <cellStyle name="40 % - Akzent4 5 2 3 2 2" xfId="27424"/>
    <cellStyle name="40 % - Akzent4 5 2 3 2 2 2" xfId="27425"/>
    <cellStyle name="40 % - Akzent4 5 2 3 2 2 2 2" xfId="27426"/>
    <cellStyle name="40 % - Akzent4 5 2 3 2 2 2 3" xfId="27427"/>
    <cellStyle name="40 % - Akzent4 5 2 3 2 2 2 4" xfId="27428"/>
    <cellStyle name="40 % - Akzent4 5 2 3 2 2 2 5" xfId="27429"/>
    <cellStyle name="40 % - Akzent4 5 2 3 2 2 3" xfId="27430"/>
    <cellStyle name="40 % - Akzent4 5 2 3 2 2 4" xfId="27431"/>
    <cellStyle name="40 % - Akzent4 5 2 3 2 2 5" xfId="27432"/>
    <cellStyle name="40 % - Akzent4 5 2 3 2 2 6" xfId="27433"/>
    <cellStyle name="40 % - Akzent4 5 2 3 2 3" xfId="27434"/>
    <cellStyle name="40 % - Akzent4 5 2 3 2 3 2" xfId="27435"/>
    <cellStyle name="40 % - Akzent4 5 2 3 2 3 3" xfId="27436"/>
    <cellStyle name="40 % - Akzent4 5 2 3 2 3 4" xfId="27437"/>
    <cellStyle name="40 % - Akzent4 5 2 3 2 3 5" xfId="27438"/>
    <cellStyle name="40 % - Akzent4 5 2 3 2 4" xfId="27439"/>
    <cellStyle name="40 % - Akzent4 5 2 3 2 4 2" xfId="27440"/>
    <cellStyle name="40 % - Akzent4 5 2 3 2 4 3" xfId="27441"/>
    <cellStyle name="40 % - Akzent4 5 2 3 2 4 4" xfId="27442"/>
    <cellStyle name="40 % - Akzent4 5 2 3 2 4 5" xfId="27443"/>
    <cellStyle name="40 % - Akzent4 5 2 3 2 5" xfId="27444"/>
    <cellStyle name="40 % - Akzent4 5 2 3 2 6" xfId="27445"/>
    <cellStyle name="40 % - Akzent4 5 2 3 2 7" xfId="27446"/>
    <cellStyle name="40 % - Akzent4 5 2 3 2 8" xfId="27447"/>
    <cellStyle name="40 % - Akzent4 5 2 3 3" xfId="27448"/>
    <cellStyle name="40 % - Akzent4 5 2 3 3 2" xfId="27449"/>
    <cellStyle name="40 % - Akzent4 5 2 3 3 2 2" xfId="27450"/>
    <cellStyle name="40 % - Akzent4 5 2 3 3 2 3" xfId="27451"/>
    <cellStyle name="40 % - Akzent4 5 2 3 3 2 4" xfId="27452"/>
    <cellStyle name="40 % - Akzent4 5 2 3 3 2 5" xfId="27453"/>
    <cellStyle name="40 % - Akzent4 5 2 3 3 3" xfId="27454"/>
    <cellStyle name="40 % - Akzent4 5 2 3 3 4" xfId="27455"/>
    <cellStyle name="40 % - Akzent4 5 2 3 3 5" xfId="27456"/>
    <cellStyle name="40 % - Akzent4 5 2 3 3 6" xfId="27457"/>
    <cellStyle name="40 % - Akzent4 5 2 3 4" xfId="27458"/>
    <cellStyle name="40 % - Akzent4 5 2 3 4 2" xfId="27459"/>
    <cellStyle name="40 % - Akzent4 5 2 3 4 3" xfId="27460"/>
    <cellStyle name="40 % - Akzent4 5 2 3 4 4" xfId="27461"/>
    <cellStyle name="40 % - Akzent4 5 2 3 4 5" xfId="27462"/>
    <cellStyle name="40 % - Akzent4 5 2 3 5" xfId="27463"/>
    <cellStyle name="40 % - Akzent4 5 2 3 5 2" xfId="27464"/>
    <cellStyle name="40 % - Akzent4 5 2 3 5 3" xfId="27465"/>
    <cellStyle name="40 % - Akzent4 5 2 3 5 4" xfId="27466"/>
    <cellStyle name="40 % - Akzent4 5 2 3 5 5" xfId="27467"/>
    <cellStyle name="40 % - Akzent4 5 2 3 6" xfId="27468"/>
    <cellStyle name="40 % - Akzent4 5 2 3 7" xfId="27469"/>
    <cellStyle name="40 % - Akzent4 5 2 3 8" xfId="27470"/>
    <cellStyle name="40 % - Akzent4 5 2 3 9" xfId="27471"/>
    <cellStyle name="40 % - Akzent4 5 3" xfId="27472"/>
    <cellStyle name="40 % - Akzent4 5 3 2" xfId="27473"/>
    <cellStyle name="40 % - Akzent4 5 3 3" xfId="27474"/>
    <cellStyle name="40 % - Akzent4 5 3 3 2" xfId="27475"/>
    <cellStyle name="40 % - Akzent4 5 3 3 2 2" xfId="27476"/>
    <cellStyle name="40 % - Akzent4 5 3 3 2 2 2" xfId="27477"/>
    <cellStyle name="40 % - Akzent4 5 3 3 2 2 2 2" xfId="27478"/>
    <cellStyle name="40 % - Akzent4 5 3 3 2 2 2 3" xfId="27479"/>
    <cellStyle name="40 % - Akzent4 5 3 3 2 2 2 4" xfId="27480"/>
    <cellStyle name="40 % - Akzent4 5 3 3 2 2 2 5" xfId="27481"/>
    <cellStyle name="40 % - Akzent4 5 3 3 2 2 3" xfId="27482"/>
    <cellStyle name="40 % - Akzent4 5 3 3 2 2 4" xfId="27483"/>
    <cellStyle name="40 % - Akzent4 5 3 3 2 2 5" xfId="27484"/>
    <cellStyle name="40 % - Akzent4 5 3 3 2 2 6" xfId="27485"/>
    <cellStyle name="40 % - Akzent4 5 3 3 2 3" xfId="27486"/>
    <cellStyle name="40 % - Akzent4 5 3 3 2 3 2" xfId="27487"/>
    <cellStyle name="40 % - Akzent4 5 3 3 2 3 3" xfId="27488"/>
    <cellStyle name="40 % - Akzent4 5 3 3 2 3 4" xfId="27489"/>
    <cellStyle name="40 % - Akzent4 5 3 3 2 3 5" xfId="27490"/>
    <cellStyle name="40 % - Akzent4 5 3 3 2 4" xfId="27491"/>
    <cellStyle name="40 % - Akzent4 5 3 3 2 4 2" xfId="27492"/>
    <cellStyle name="40 % - Akzent4 5 3 3 2 4 3" xfId="27493"/>
    <cellStyle name="40 % - Akzent4 5 3 3 2 4 4" xfId="27494"/>
    <cellStyle name="40 % - Akzent4 5 3 3 2 4 5" xfId="27495"/>
    <cellStyle name="40 % - Akzent4 5 3 3 2 5" xfId="27496"/>
    <cellStyle name="40 % - Akzent4 5 3 3 2 6" xfId="27497"/>
    <cellStyle name="40 % - Akzent4 5 3 3 2 7" xfId="27498"/>
    <cellStyle name="40 % - Akzent4 5 3 3 2 8" xfId="27499"/>
    <cellStyle name="40 % - Akzent4 5 3 3 3" xfId="27500"/>
    <cellStyle name="40 % - Akzent4 5 3 3 3 2" xfId="27501"/>
    <cellStyle name="40 % - Akzent4 5 3 3 3 2 2" xfId="27502"/>
    <cellStyle name="40 % - Akzent4 5 3 3 3 2 3" xfId="27503"/>
    <cellStyle name="40 % - Akzent4 5 3 3 3 2 4" xfId="27504"/>
    <cellStyle name="40 % - Akzent4 5 3 3 3 2 5" xfId="27505"/>
    <cellStyle name="40 % - Akzent4 5 3 3 3 3" xfId="27506"/>
    <cellStyle name="40 % - Akzent4 5 3 3 3 4" xfId="27507"/>
    <cellStyle name="40 % - Akzent4 5 3 3 3 5" xfId="27508"/>
    <cellStyle name="40 % - Akzent4 5 3 3 3 6" xfId="27509"/>
    <cellStyle name="40 % - Akzent4 5 3 3 4" xfId="27510"/>
    <cellStyle name="40 % - Akzent4 5 3 3 4 2" xfId="27511"/>
    <cellStyle name="40 % - Akzent4 5 3 3 4 3" xfId="27512"/>
    <cellStyle name="40 % - Akzent4 5 3 3 4 4" xfId="27513"/>
    <cellStyle name="40 % - Akzent4 5 3 3 4 5" xfId="27514"/>
    <cellStyle name="40 % - Akzent4 5 3 3 5" xfId="27515"/>
    <cellStyle name="40 % - Akzent4 5 3 3 5 2" xfId="27516"/>
    <cellStyle name="40 % - Akzent4 5 3 3 5 3" xfId="27517"/>
    <cellStyle name="40 % - Akzent4 5 3 3 5 4" xfId="27518"/>
    <cellStyle name="40 % - Akzent4 5 3 3 5 5" xfId="27519"/>
    <cellStyle name="40 % - Akzent4 5 3 3 6" xfId="27520"/>
    <cellStyle name="40 % - Akzent4 5 3 3 7" xfId="27521"/>
    <cellStyle name="40 % - Akzent4 5 3 3 8" xfId="27522"/>
    <cellStyle name="40 % - Akzent4 5 3 3 9" xfId="27523"/>
    <cellStyle name="40 % - Akzent4 5 4" xfId="27524"/>
    <cellStyle name="40 % - Akzent4 5 5" xfId="27525"/>
    <cellStyle name="40 % - Akzent4 5 6" xfId="27526"/>
    <cellStyle name="40 % - Akzent4 5 6 2" xfId="27527"/>
    <cellStyle name="40 % - Akzent4 5 6 2 2" xfId="27528"/>
    <cellStyle name="40 % - Akzent4 5 6 2 2 2" xfId="27529"/>
    <cellStyle name="40 % - Akzent4 5 6 2 2 2 2" xfId="27530"/>
    <cellStyle name="40 % - Akzent4 5 6 2 2 2 3" xfId="27531"/>
    <cellStyle name="40 % - Akzent4 5 6 2 2 2 4" xfId="27532"/>
    <cellStyle name="40 % - Akzent4 5 6 2 2 2 5" xfId="27533"/>
    <cellStyle name="40 % - Akzent4 5 6 2 2 3" xfId="27534"/>
    <cellStyle name="40 % - Akzent4 5 6 2 2 4" xfId="27535"/>
    <cellStyle name="40 % - Akzent4 5 6 2 2 5" xfId="27536"/>
    <cellStyle name="40 % - Akzent4 5 6 2 2 6" xfId="27537"/>
    <cellStyle name="40 % - Akzent4 5 6 2 3" xfId="27538"/>
    <cellStyle name="40 % - Akzent4 5 6 2 3 2" xfId="27539"/>
    <cellStyle name="40 % - Akzent4 5 6 2 3 3" xfId="27540"/>
    <cellStyle name="40 % - Akzent4 5 6 2 3 4" xfId="27541"/>
    <cellStyle name="40 % - Akzent4 5 6 2 3 5" xfId="27542"/>
    <cellStyle name="40 % - Akzent4 5 6 2 4" xfId="27543"/>
    <cellStyle name="40 % - Akzent4 5 6 2 4 2" xfId="27544"/>
    <cellStyle name="40 % - Akzent4 5 6 2 4 3" xfId="27545"/>
    <cellStyle name="40 % - Akzent4 5 6 2 4 4" xfId="27546"/>
    <cellStyle name="40 % - Akzent4 5 6 2 4 5" xfId="27547"/>
    <cellStyle name="40 % - Akzent4 5 6 2 5" xfId="27548"/>
    <cellStyle name="40 % - Akzent4 5 6 2 6" xfId="27549"/>
    <cellStyle name="40 % - Akzent4 5 6 2 7" xfId="27550"/>
    <cellStyle name="40 % - Akzent4 5 6 2 8" xfId="27551"/>
    <cellStyle name="40 % - Akzent4 5 6 3" xfId="27552"/>
    <cellStyle name="40 % - Akzent4 5 6 3 2" xfId="27553"/>
    <cellStyle name="40 % - Akzent4 5 6 3 2 2" xfId="27554"/>
    <cellStyle name="40 % - Akzent4 5 6 3 2 3" xfId="27555"/>
    <cellStyle name="40 % - Akzent4 5 6 3 2 4" xfId="27556"/>
    <cellStyle name="40 % - Akzent4 5 6 3 2 5" xfId="27557"/>
    <cellStyle name="40 % - Akzent4 5 6 3 3" xfId="27558"/>
    <cellStyle name="40 % - Akzent4 5 6 3 4" xfId="27559"/>
    <cellStyle name="40 % - Akzent4 5 6 3 5" xfId="27560"/>
    <cellStyle name="40 % - Akzent4 5 6 3 6" xfId="27561"/>
    <cellStyle name="40 % - Akzent4 5 6 4" xfId="27562"/>
    <cellStyle name="40 % - Akzent4 5 6 4 2" xfId="27563"/>
    <cellStyle name="40 % - Akzent4 5 6 4 3" xfId="27564"/>
    <cellStyle name="40 % - Akzent4 5 6 4 4" xfId="27565"/>
    <cellStyle name="40 % - Akzent4 5 6 4 5" xfId="27566"/>
    <cellStyle name="40 % - Akzent4 5 6 5" xfId="27567"/>
    <cellStyle name="40 % - Akzent4 5 6 5 2" xfId="27568"/>
    <cellStyle name="40 % - Akzent4 5 6 5 3" xfId="27569"/>
    <cellStyle name="40 % - Akzent4 5 6 5 4" xfId="27570"/>
    <cellStyle name="40 % - Akzent4 5 6 5 5" xfId="27571"/>
    <cellStyle name="40 % - Akzent4 5 6 6" xfId="27572"/>
    <cellStyle name="40 % - Akzent4 5 6 7" xfId="27573"/>
    <cellStyle name="40 % - Akzent4 5 6 8" xfId="27574"/>
    <cellStyle name="40 % - Akzent4 5 6 9" xfId="27575"/>
    <cellStyle name="40 % - Akzent4 6" xfId="27576"/>
    <cellStyle name="40 % - Akzent4 6 2" xfId="27577"/>
    <cellStyle name="40 % - Akzent4 6 2 2" xfId="27578"/>
    <cellStyle name="40 % - Akzent4 6 2 2 2" xfId="27579"/>
    <cellStyle name="40 % - Akzent4 6 2 2 2 2" xfId="27580"/>
    <cellStyle name="40 % - Akzent4 6 2 2 2 2 2" xfId="27581"/>
    <cellStyle name="40 % - Akzent4 6 2 2 2 2 2 2" xfId="27582"/>
    <cellStyle name="40 % - Akzent4 6 2 2 2 2 2 3" xfId="27583"/>
    <cellStyle name="40 % - Akzent4 6 2 2 2 2 2 4" xfId="27584"/>
    <cellStyle name="40 % - Akzent4 6 2 2 2 2 2 5" xfId="27585"/>
    <cellStyle name="40 % - Akzent4 6 2 2 2 2 3" xfId="27586"/>
    <cellStyle name="40 % - Akzent4 6 2 2 2 2 4" xfId="27587"/>
    <cellStyle name="40 % - Akzent4 6 2 2 2 2 5" xfId="27588"/>
    <cellStyle name="40 % - Akzent4 6 2 2 2 2 6" xfId="27589"/>
    <cellStyle name="40 % - Akzent4 6 2 2 2 3" xfId="27590"/>
    <cellStyle name="40 % - Akzent4 6 2 2 2 3 2" xfId="27591"/>
    <cellStyle name="40 % - Akzent4 6 2 2 2 3 3" xfId="27592"/>
    <cellStyle name="40 % - Akzent4 6 2 2 2 3 4" xfId="27593"/>
    <cellStyle name="40 % - Akzent4 6 2 2 2 3 5" xfId="27594"/>
    <cellStyle name="40 % - Akzent4 6 2 2 2 4" xfId="27595"/>
    <cellStyle name="40 % - Akzent4 6 2 2 2 4 2" xfId="27596"/>
    <cellStyle name="40 % - Akzent4 6 2 2 2 4 3" xfId="27597"/>
    <cellStyle name="40 % - Akzent4 6 2 2 2 4 4" xfId="27598"/>
    <cellStyle name="40 % - Akzent4 6 2 2 2 4 5" xfId="27599"/>
    <cellStyle name="40 % - Akzent4 6 2 2 2 5" xfId="27600"/>
    <cellStyle name="40 % - Akzent4 6 2 2 2 6" xfId="27601"/>
    <cellStyle name="40 % - Akzent4 6 2 2 2 7" xfId="27602"/>
    <cellStyle name="40 % - Akzent4 6 2 2 2 8" xfId="27603"/>
    <cellStyle name="40 % - Akzent4 6 2 2 3" xfId="27604"/>
    <cellStyle name="40 % - Akzent4 6 2 2 3 2" xfId="27605"/>
    <cellStyle name="40 % - Akzent4 6 2 2 3 2 2" xfId="27606"/>
    <cellStyle name="40 % - Akzent4 6 2 2 3 2 3" xfId="27607"/>
    <cellStyle name="40 % - Akzent4 6 2 2 3 2 4" xfId="27608"/>
    <cellStyle name="40 % - Akzent4 6 2 2 3 2 5" xfId="27609"/>
    <cellStyle name="40 % - Akzent4 6 2 2 3 3" xfId="27610"/>
    <cellStyle name="40 % - Akzent4 6 2 2 3 4" xfId="27611"/>
    <cellStyle name="40 % - Akzent4 6 2 2 3 5" xfId="27612"/>
    <cellStyle name="40 % - Akzent4 6 2 2 3 6" xfId="27613"/>
    <cellStyle name="40 % - Akzent4 6 2 2 4" xfId="27614"/>
    <cellStyle name="40 % - Akzent4 6 2 2 4 2" xfId="27615"/>
    <cellStyle name="40 % - Akzent4 6 2 2 4 3" xfId="27616"/>
    <cellStyle name="40 % - Akzent4 6 2 2 4 4" xfId="27617"/>
    <cellStyle name="40 % - Akzent4 6 2 2 4 5" xfId="27618"/>
    <cellStyle name="40 % - Akzent4 6 2 2 5" xfId="27619"/>
    <cellStyle name="40 % - Akzent4 6 2 2 5 2" xfId="27620"/>
    <cellStyle name="40 % - Akzent4 6 2 2 5 3" xfId="27621"/>
    <cellStyle name="40 % - Akzent4 6 2 2 5 4" xfId="27622"/>
    <cellStyle name="40 % - Akzent4 6 2 2 5 5" xfId="27623"/>
    <cellStyle name="40 % - Akzent4 6 2 2 6" xfId="27624"/>
    <cellStyle name="40 % - Akzent4 6 2 2 7" xfId="27625"/>
    <cellStyle name="40 % - Akzent4 6 2 2 8" xfId="27626"/>
    <cellStyle name="40 % - Akzent4 6 2 2 9" xfId="27627"/>
    <cellStyle name="40 % - Akzent4 6 2 3" xfId="27628"/>
    <cellStyle name="40 % - Akzent4 6 2 3 2" xfId="27629"/>
    <cellStyle name="40 % - Akzent4 6 2 3 2 2" xfId="27630"/>
    <cellStyle name="40 % - Akzent4 6 2 3 2 2 2" xfId="27631"/>
    <cellStyle name="40 % - Akzent4 6 2 3 2 2 2 2" xfId="27632"/>
    <cellStyle name="40 % - Akzent4 6 2 3 2 2 2 3" xfId="27633"/>
    <cellStyle name="40 % - Akzent4 6 2 3 2 2 2 4" xfId="27634"/>
    <cellStyle name="40 % - Akzent4 6 2 3 2 2 2 5" xfId="27635"/>
    <cellStyle name="40 % - Akzent4 6 2 3 2 2 3" xfId="27636"/>
    <cellStyle name="40 % - Akzent4 6 2 3 2 2 4" xfId="27637"/>
    <cellStyle name="40 % - Akzent4 6 2 3 2 2 5" xfId="27638"/>
    <cellStyle name="40 % - Akzent4 6 2 3 2 2 6" xfId="27639"/>
    <cellStyle name="40 % - Akzent4 6 2 3 2 3" xfId="27640"/>
    <cellStyle name="40 % - Akzent4 6 2 3 2 3 2" xfId="27641"/>
    <cellStyle name="40 % - Akzent4 6 2 3 2 3 3" xfId="27642"/>
    <cellStyle name="40 % - Akzent4 6 2 3 2 3 4" xfId="27643"/>
    <cellStyle name="40 % - Akzent4 6 2 3 2 3 5" xfId="27644"/>
    <cellStyle name="40 % - Akzent4 6 2 3 2 4" xfId="27645"/>
    <cellStyle name="40 % - Akzent4 6 2 3 2 4 2" xfId="27646"/>
    <cellStyle name="40 % - Akzent4 6 2 3 2 4 3" xfId="27647"/>
    <cellStyle name="40 % - Akzent4 6 2 3 2 4 4" xfId="27648"/>
    <cellStyle name="40 % - Akzent4 6 2 3 2 4 5" xfId="27649"/>
    <cellStyle name="40 % - Akzent4 6 2 3 2 5" xfId="27650"/>
    <cellStyle name="40 % - Akzent4 6 2 3 2 6" xfId="27651"/>
    <cellStyle name="40 % - Akzent4 6 2 3 2 7" xfId="27652"/>
    <cellStyle name="40 % - Akzent4 6 2 3 2 8" xfId="27653"/>
    <cellStyle name="40 % - Akzent4 6 2 3 3" xfId="27654"/>
    <cellStyle name="40 % - Akzent4 6 2 3 3 2" xfId="27655"/>
    <cellStyle name="40 % - Akzent4 6 2 3 3 2 2" xfId="27656"/>
    <cellStyle name="40 % - Akzent4 6 2 3 3 2 3" xfId="27657"/>
    <cellStyle name="40 % - Akzent4 6 2 3 3 2 4" xfId="27658"/>
    <cellStyle name="40 % - Akzent4 6 2 3 3 2 5" xfId="27659"/>
    <cellStyle name="40 % - Akzent4 6 2 3 3 3" xfId="27660"/>
    <cellStyle name="40 % - Akzent4 6 2 3 3 4" xfId="27661"/>
    <cellStyle name="40 % - Akzent4 6 2 3 3 5" xfId="27662"/>
    <cellStyle name="40 % - Akzent4 6 2 3 3 6" xfId="27663"/>
    <cellStyle name="40 % - Akzent4 6 2 3 4" xfId="27664"/>
    <cellStyle name="40 % - Akzent4 6 2 3 4 2" xfId="27665"/>
    <cellStyle name="40 % - Akzent4 6 2 3 4 3" xfId="27666"/>
    <cellStyle name="40 % - Akzent4 6 2 3 4 4" xfId="27667"/>
    <cellStyle name="40 % - Akzent4 6 2 3 4 5" xfId="27668"/>
    <cellStyle name="40 % - Akzent4 6 2 3 5" xfId="27669"/>
    <cellStyle name="40 % - Akzent4 6 2 3 5 2" xfId="27670"/>
    <cellStyle name="40 % - Akzent4 6 2 3 5 3" xfId="27671"/>
    <cellStyle name="40 % - Akzent4 6 2 3 5 4" xfId="27672"/>
    <cellStyle name="40 % - Akzent4 6 2 3 5 5" xfId="27673"/>
    <cellStyle name="40 % - Akzent4 6 2 3 6" xfId="27674"/>
    <cellStyle name="40 % - Akzent4 6 2 3 7" xfId="27675"/>
    <cellStyle name="40 % - Akzent4 6 2 3 8" xfId="27676"/>
    <cellStyle name="40 % - Akzent4 6 2 3 9" xfId="27677"/>
    <cellStyle name="40 % - Akzent4 6 3" xfId="27678"/>
    <cellStyle name="40 % - Akzent4 6 3 2" xfId="27679"/>
    <cellStyle name="40 % - Akzent4 6 3 2 2" xfId="27680"/>
    <cellStyle name="40 % - Akzent4 6 3 2 2 2" xfId="27681"/>
    <cellStyle name="40 % - Akzent4 6 3 2 2 2 2" xfId="27682"/>
    <cellStyle name="40 % - Akzent4 6 3 2 2 2 3" xfId="27683"/>
    <cellStyle name="40 % - Akzent4 6 3 2 2 2 4" xfId="27684"/>
    <cellStyle name="40 % - Akzent4 6 3 2 2 2 5" xfId="27685"/>
    <cellStyle name="40 % - Akzent4 6 3 2 2 3" xfId="27686"/>
    <cellStyle name="40 % - Akzent4 6 3 2 2 4" xfId="27687"/>
    <cellStyle name="40 % - Akzent4 6 3 2 2 5" xfId="27688"/>
    <cellStyle name="40 % - Akzent4 6 3 2 2 6" xfId="27689"/>
    <cellStyle name="40 % - Akzent4 6 3 2 3" xfId="27690"/>
    <cellStyle name="40 % - Akzent4 6 3 2 3 2" xfId="27691"/>
    <cellStyle name="40 % - Akzent4 6 3 2 3 3" xfId="27692"/>
    <cellStyle name="40 % - Akzent4 6 3 2 3 4" xfId="27693"/>
    <cellStyle name="40 % - Akzent4 6 3 2 3 5" xfId="27694"/>
    <cellStyle name="40 % - Akzent4 6 3 2 4" xfId="27695"/>
    <cellStyle name="40 % - Akzent4 6 3 2 4 2" xfId="27696"/>
    <cellStyle name="40 % - Akzent4 6 3 2 4 3" xfId="27697"/>
    <cellStyle name="40 % - Akzent4 6 3 2 4 4" xfId="27698"/>
    <cellStyle name="40 % - Akzent4 6 3 2 4 5" xfId="27699"/>
    <cellStyle name="40 % - Akzent4 6 3 2 5" xfId="27700"/>
    <cellStyle name="40 % - Akzent4 6 3 2 6" xfId="27701"/>
    <cellStyle name="40 % - Akzent4 6 3 2 7" xfId="27702"/>
    <cellStyle name="40 % - Akzent4 6 3 2 8" xfId="27703"/>
    <cellStyle name="40 % - Akzent4 6 3 3" xfId="27704"/>
    <cellStyle name="40 % - Akzent4 6 3 3 2" xfId="27705"/>
    <cellStyle name="40 % - Akzent4 6 3 3 2 2" xfId="27706"/>
    <cellStyle name="40 % - Akzent4 6 3 3 2 3" xfId="27707"/>
    <cellStyle name="40 % - Akzent4 6 3 3 2 4" xfId="27708"/>
    <cellStyle name="40 % - Akzent4 6 3 3 2 5" xfId="27709"/>
    <cellStyle name="40 % - Akzent4 6 3 3 3" xfId="27710"/>
    <cellStyle name="40 % - Akzent4 6 3 3 4" xfId="27711"/>
    <cellStyle name="40 % - Akzent4 6 3 3 5" xfId="27712"/>
    <cellStyle name="40 % - Akzent4 6 3 3 6" xfId="27713"/>
    <cellStyle name="40 % - Akzent4 6 3 4" xfId="27714"/>
    <cellStyle name="40 % - Akzent4 6 3 4 2" xfId="27715"/>
    <cellStyle name="40 % - Akzent4 6 3 4 3" xfId="27716"/>
    <cellStyle name="40 % - Akzent4 6 3 4 4" xfId="27717"/>
    <cellStyle name="40 % - Akzent4 6 3 4 5" xfId="27718"/>
    <cellStyle name="40 % - Akzent4 6 3 5" xfId="27719"/>
    <cellStyle name="40 % - Akzent4 6 3 5 2" xfId="27720"/>
    <cellStyle name="40 % - Akzent4 6 3 5 3" xfId="27721"/>
    <cellStyle name="40 % - Akzent4 6 3 5 4" xfId="27722"/>
    <cellStyle name="40 % - Akzent4 6 3 5 5" xfId="27723"/>
    <cellStyle name="40 % - Akzent4 6 3 6" xfId="27724"/>
    <cellStyle name="40 % - Akzent4 6 3 7" xfId="27725"/>
    <cellStyle name="40 % - Akzent4 6 3 8" xfId="27726"/>
    <cellStyle name="40 % - Akzent4 6 3 9" xfId="27727"/>
    <cellStyle name="40 % - Akzent4 6 4" xfId="27728"/>
    <cellStyle name="40 % - Akzent4 6 4 2" xfId="27729"/>
    <cellStyle name="40 % - Akzent4 6 4 2 2" xfId="27730"/>
    <cellStyle name="40 % - Akzent4 6 4 2 2 2" xfId="27731"/>
    <cellStyle name="40 % - Akzent4 6 4 2 2 2 2" xfId="27732"/>
    <cellStyle name="40 % - Akzent4 6 4 2 2 2 3" xfId="27733"/>
    <cellStyle name="40 % - Akzent4 6 4 2 2 2 4" xfId="27734"/>
    <cellStyle name="40 % - Akzent4 6 4 2 2 2 5" xfId="27735"/>
    <cellStyle name="40 % - Akzent4 6 4 2 2 3" xfId="27736"/>
    <cellStyle name="40 % - Akzent4 6 4 2 2 4" xfId="27737"/>
    <cellStyle name="40 % - Akzent4 6 4 2 2 5" xfId="27738"/>
    <cellStyle name="40 % - Akzent4 6 4 2 2 6" xfId="27739"/>
    <cellStyle name="40 % - Akzent4 6 4 2 3" xfId="27740"/>
    <cellStyle name="40 % - Akzent4 6 4 2 3 2" xfId="27741"/>
    <cellStyle name="40 % - Akzent4 6 4 2 3 3" xfId="27742"/>
    <cellStyle name="40 % - Akzent4 6 4 2 3 4" xfId="27743"/>
    <cellStyle name="40 % - Akzent4 6 4 2 3 5" xfId="27744"/>
    <cellStyle name="40 % - Akzent4 6 4 2 4" xfId="27745"/>
    <cellStyle name="40 % - Akzent4 6 4 2 4 2" xfId="27746"/>
    <cellStyle name="40 % - Akzent4 6 4 2 4 3" xfId="27747"/>
    <cellStyle name="40 % - Akzent4 6 4 2 4 4" xfId="27748"/>
    <cellStyle name="40 % - Akzent4 6 4 2 4 5" xfId="27749"/>
    <cellStyle name="40 % - Akzent4 6 4 2 5" xfId="27750"/>
    <cellStyle name="40 % - Akzent4 6 4 2 6" xfId="27751"/>
    <cellStyle name="40 % - Akzent4 6 4 2 7" xfId="27752"/>
    <cellStyle name="40 % - Akzent4 6 4 2 8" xfId="27753"/>
    <cellStyle name="40 % - Akzent4 6 4 3" xfId="27754"/>
    <cellStyle name="40 % - Akzent4 6 4 3 2" xfId="27755"/>
    <cellStyle name="40 % - Akzent4 6 4 3 2 2" xfId="27756"/>
    <cellStyle name="40 % - Akzent4 6 4 3 2 3" xfId="27757"/>
    <cellStyle name="40 % - Akzent4 6 4 3 2 4" xfId="27758"/>
    <cellStyle name="40 % - Akzent4 6 4 3 2 5" xfId="27759"/>
    <cellStyle name="40 % - Akzent4 6 4 3 3" xfId="27760"/>
    <cellStyle name="40 % - Akzent4 6 4 3 4" xfId="27761"/>
    <cellStyle name="40 % - Akzent4 6 4 3 5" xfId="27762"/>
    <cellStyle name="40 % - Akzent4 6 4 3 6" xfId="27763"/>
    <cellStyle name="40 % - Akzent4 6 4 4" xfId="27764"/>
    <cellStyle name="40 % - Akzent4 6 4 4 2" xfId="27765"/>
    <cellStyle name="40 % - Akzent4 6 4 4 3" xfId="27766"/>
    <cellStyle name="40 % - Akzent4 6 4 4 4" xfId="27767"/>
    <cellStyle name="40 % - Akzent4 6 4 4 5" xfId="27768"/>
    <cellStyle name="40 % - Akzent4 6 4 5" xfId="27769"/>
    <cellStyle name="40 % - Akzent4 6 4 5 2" xfId="27770"/>
    <cellStyle name="40 % - Akzent4 6 4 5 3" xfId="27771"/>
    <cellStyle name="40 % - Akzent4 6 4 5 4" xfId="27772"/>
    <cellStyle name="40 % - Akzent4 6 4 5 5" xfId="27773"/>
    <cellStyle name="40 % - Akzent4 6 4 6" xfId="27774"/>
    <cellStyle name="40 % - Akzent4 6 4 7" xfId="27775"/>
    <cellStyle name="40 % - Akzent4 6 4 8" xfId="27776"/>
    <cellStyle name="40 % - Akzent4 6 4 9" xfId="27777"/>
    <cellStyle name="40 % - Akzent4 7" xfId="27778"/>
    <cellStyle name="40 % - Akzent4 7 2" xfId="27779"/>
    <cellStyle name="40 % - Akzent4 7 2 2" xfId="27780"/>
    <cellStyle name="40 % - Akzent4 7 2 2 2" xfId="27781"/>
    <cellStyle name="40 % - Akzent4 7 2 2 2 2" xfId="27782"/>
    <cellStyle name="40 % - Akzent4 7 2 2 2 2 2" xfId="27783"/>
    <cellStyle name="40 % - Akzent4 7 2 2 2 2 2 2" xfId="27784"/>
    <cellStyle name="40 % - Akzent4 7 2 2 2 2 2 3" xfId="27785"/>
    <cellStyle name="40 % - Akzent4 7 2 2 2 2 2 4" xfId="27786"/>
    <cellStyle name="40 % - Akzent4 7 2 2 2 2 2 5" xfId="27787"/>
    <cellStyle name="40 % - Akzent4 7 2 2 2 2 3" xfId="27788"/>
    <cellStyle name="40 % - Akzent4 7 2 2 2 2 4" xfId="27789"/>
    <cellStyle name="40 % - Akzent4 7 2 2 2 2 5" xfId="27790"/>
    <cellStyle name="40 % - Akzent4 7 2 2 2 2 6" xfId="27791"/>
    <cellStyle name="40 % - Akzent4 7 2 2 2 3" xfId="27792"/>
    <cellStyle name="40 % - Akzent4 7 2 2 2 3 2" xfId="27793"/>
    <cellStyle name="40 % - Akzent4 7 2 2 2 3 3" xfId="27794"/>
    <cellStyle name="40 % - Akzent4 7 2 2 2 3 4" xfId="27795"/>
    <cellStyle name="40 % - Akzent4 7 2 2 2 3 5" xfId="27796"/>
    <cellStyle name="40 % - Akzent4 7 2 2 2 4" xfId="27797"/>
    <cellStyle name="40 % - Akzent4 7 2 2 2 4 2" xfId="27798"/>
    <cellStyle name="40 % - Akzent4 7 2 2 2 4 3" xfId="27799"/>
    <cellStyle name="40 % - Akzent4 7 2 2 2 4 4" xfId="27800"/>
    <cellStyle name="40 % - Akzent4 7 2 2 2 4 5" xfId="27801"/>
    <cellStyle name="40 % - Akzent4 7 2 2 2 5" xfId="27802"/>
    <cellStyle name="40 % - Akzent4 7 2 2 2 6" xfId="27803"/>
    <cellStyle name="40 % - Akzent4 7 2 2 2 7" xfId="27804"/>
    <cellStyle name="40 % - Akzent4 7 2 2 2 8" xfId="27805"/>
    <cellStyle name="40 % - Akzent4 7 2 2 3" xfId="27806"/>
    <cellStyle name="40 % - Akzent4 7 2 2 3 2" xfId="27807"/>
    <cellStyle name="40 % - Akzent4 7 2 2 3 2 2" xfId="27808"/>
    <cellStyle name="40 % - Akzent4 7 2 2 3 2 3" xfId="27809"/>
    <cellStyle name="40 % - Akzent4 7 2 2 3 2 4" xfId="27810"/>
    <cellStyle name="40 % - Akzent4 7 2 2 3 2 5" xfId="27811"/>
    <cellStyle name="40 % - Akzent4 7 2 2 3 3" xfId="27812"/>
    <cellStyle name="40 % - Akzent4 7 2 2 3 4" xfId="27813"/>
    <cellStyle name="40 % - Akzent4 7 2 2 3 5" xfId="27814"/>
    <cellStyle name="40 % - Akzent4 7 2 2 3 6" xfId="27815"/>
    <cellStyle name="40 % - Akzent4 7 2 2 4" xfId="27816"/>
    <cellStyle name="40 % - Akzent4 7 2 2 4 2" xfId="27817"/>
    <cellStyle name="40 % - Akzent4 7 2 2 4 3" xfId="27818"/>
    <cellStyle name="40 % - Akzent4 7 2 2 4 4" xfId="27819"/>
    <cellStyle name="40 % - Akzent4 7 2 2 4 5" xfId="27820"/>
    <cellStyle name="40 % - Akzent4 7 2 2 5" xfId="27821"/>
    <cellStyle name="40 % - Akzent4 7 2 2 5 2" xfId="27822"/>
    <cellStyle name="40 % - Akzent4 7 2 2 5 3" xfId="27823"/>
    <cellStyle name="40 % - Akzent4 7 2 2 5 4" xfId="27824"/>
    <cellStyle name="40 % - Akzent4 7 2 2 5 5" xfId="27825"/>
    <cellStyle name="40 % - Akzent4 7 2 2 6" xfId="27826"/>
    <cellStyle name="40 % - Akzent4 7 2 2 7" xfId="27827"/>
    <cellStyle name="40 % - Akzent4 7 2 2 8" xfId="27828"/>
    <cellStyle name="40 % - Akzent4 7 2 2 9" xfId="27829"/>
    <cellStyle name="40 % - Akzent4 7 2 3" xfId="27830"/>
    <cellStyle name="40 % - Akzent4 7 2 3 2" xfId="27831"/>
    <cellStyle name="40 % - Akzent4 7 2 3 2 2" xfId="27832"/>
    <cellStyle name="40 % - Akzent4 7 2 3 2 2 2" xfId="27833"/>
    <cellStyle name="40 % - Akzent4 7 2 3 2 2 2 2" xfId="27834"/>
    <cellStyle name="40 % - Akzent4 7 2 3 2 2 2 3" xfId="27835"/>
    <cellStyle name="40 % - Akzent4 7 2 3 2 2 2 4" xfId="27836"/>
    <cellStyle name="40 % - Akzent4 7 2 3 2 2 2 5" xfId="27837"/>
    <cellStyle name="40 % - Akzent4 7 2 3 2 2 3" xfId="27838"/>
    <cellStyle name="40 % - Akzent4 7 2 3 2 2 4" xfId="27839"/>
    <cellStyle name="40 % - Akzent4 7 2 3 2 2 5" xfId="27840"/>
    <cellStyle name="40 % - Akzent4 7 2 3 2 2 6" xfId="27841"/>
    <cellStyle name="40 % - Akzent4 7 2 3 2 3" xfId="27842"/>
    <cellStyle name="40 % - Akzent4 7 2 3 2 3 2" xfId="27843"/>
    <cellStyle name="40 % - Akzent4 7 2 3 2 3 3" xfId="27844"/>
    <cellStyle name="40 % - Akzent4 7 2 3 2 3 4" xfId="27845"/>
    <cellStyle name="40 % - Akzent4 7 2 3 2 3 5" xfId="27846"/>
    <cellStyle name="40 % - Akzent4 7 2 3 2 4" xfId="27847"/>
    <cellStyle name="40 % - Akzent4 7 2 3 2 4 2" xfId="27848"/>
    <cellStyle name="40 % - Akzent4 7 2 3 2 4 3" xfId="27849"/>
    <cellStyle name="40 % - Akzent4 7 2 3 2 4 4" xfId="27850"/>
    <cellStyle name="40 % - Akzent4 7 2 3 2 4 5" xfId="27851"/>
    <cellStyle name="40 % - Akzent4 7 2 3 2 5" xfId="27852"/>
    <cellStyle name="40 % - Akzent4 7 2 3 2 6" xfId="27853"/>
    <cellStyle name="40 % - Akzent4 7 2 3 2 7" xfId="27854"/>
    <cellStyle name="40 % - Akzent4 7 2 3 2 8" xfId="27855"/>
    <cellStyle name="40 % - Akzent4 7 2 3 3" xfId="27856"/>
    <cellStyle name="40 % - Akzent4 7 2 3 3 2" xfId="27857"/>
    <cellStyle name="40 % - Akzent4 7 2 3 3 2 2" xfId="27858"/>
    <cellStyle name="40 % - Akzent4 7 2 3 3 2 3" xfId="27859"/>
    <cellStyle name="40 % - Akzent4 7 2 3 3 2 4" xfId="27860"/>
    <cellStyle name="40 % - Akzent4 7 2 3 3 2 5" xfId="27861"/>
    <cellStyle name="40 % - Akzent4 7 2 3 3 3" xfId="27862"/>
    <cellStyle name="40 % - Akzent4 7 2 3 3 4" xfId="27863"/>
    <cellStyle name="40 % - Akzent4 7 2 3 3 5" xfId="27864"/>
    <cellStyle name="40 % - Akzent4 7 2 3 3 6" xfId="27865"/>
    <cellStyle name="40 % - Akzent4 7 2 3 4" xfId="27866"/>
    <cellStyle name="40 % - Akzent4 7 2 3 4 2" xfId="27867"/>
    <cellStyle name="40 % - Akzent4 7 2 3 4 3" xfId="27868"/>
    <cellStyle name="40 % - Akzent4 7 2 3 4 4" xfId="27869"/>
    <cellStyle name="40 % - Akzent4 7 2 3 4 5" xfId="27870"/>
    <cellStyle name="40 % - Akzent4 7 2 3 5" xfId="27871"/>
    <cellStyle name="40 % - Akzent4 7 2 3 5 2" xfId="27872"/>
    <cellStyle name="40 % - Akzent4 7 2 3 5 3" xfId="27873"/>
    <cellStyle name="40 % - Akzent4 7 2 3 5 4" xfId="27874"/>
    <cellStyle name="40 % - Akzent4 7 2 3 5 5" xfId="27875"/>
    <cellStyle name="40 % - Akzent4 7 2 3 6" xfId="27876"/>
    <cellStyle name="40 % - Akzent4 7 2 3 7" xfId="27877"/>
    <cellStyle name="40 % - Akzent4 7 2 3 8" xfId="27878"/>
    <cellStyle name="40 % - Akzent4 7 2 3 9" xfId="27879"/>
    <cellStyle name="40 % - Akzent4 7 3" xfId="27880"/>
    <cellStyle name="40 % - Akzent4 7 3 2" xfId="27881"/>
    <cellStyle name="40 % - Akzent4 7 3 2 2" xfId="27882"/>
    <cellStyle name="40 % - Akzent4 7 3 2 2 2" xfId="27883"/>
    <cellStyle name="40 % - Akzent4 7 3 2 2 2 2" xfId="27884"/>
    <cellStyle name="40 % - Akzent4 7 3 2 2 2 3" xfId="27885"/>
    <cellStyle name="40 % - Akzent4 7 3 2 2 2 4" xfId="27886"/>
    <cellStyle name="40 % - Akzent4 7 3 2 2 2 5" xfId="27887"/>
    <cellStyle name="40 % - Akzent4 7 3 2 2 3" xfId="27888"/>
    <cellStyle name="40 % - Akzent4 7 3 2 2 4" xfId="27889"/>
    <cellStyle name="40 % - Akzent4 7 3 2 2 5" xfId="27890"/>
    <cellStyle name="40 % - Akzent4 7 3 2 2 6" xfId="27891"/>
    <cellStyle name="40 % - Akzent4 7 3 2 3" xfId="27892"/>
    <cellStyle name="40 % - Akzent4 7 3 2 3 2" xfId="27893"/>
    <cellStyle name="40 % - Akzent4 7 3 2 3 3" xfId="27894"/>
    <cellStyle name="40 % - Akzent4 7 3 2 3 4" xfId="27895"/>
    <cellStyle name="40 % - Akzent4 7 3 2 3 5" xfId="27896"/>
    <cellStyle name="40 % - Akzent4 7 3 2 4" xfId="27897"/>
    <cellStyle name="40 % - Akzent4 7 3 2 4 2" xfId="27898"/>
    <cellStyle name="40 % - Akzent4 7 3 2 4 3" xfId="27899"/>
    <cellStyle name="40 % - Akzent4 7 3 2 4 4" xfId="27900"/>
    <cellStyle name="40 % - Akzent4 7 3 2 4 5" xfId="27901"/>
    <cellStyle name="40 % - Akzent4 7 3 2 5" xfId="27902"/>
    <cellStyle name="40 % - Akzent4 7 3 2 6" xfId="27903"/>
    <cellStyle name="40 % - Akzent4 7 3 2 7" xfId="27904"/>
    <cellStyle name="40 % - Akzent4 7 3 2 8" xfId="27905"/>
    <cellStyle name="40 % - Akzent4 7 3 3" xfId="27906"/>
    <cellStyle name="40 % - Akzent4 7 3 3 2" xfId="27907"/>
    <cellStyle name="40 % - Akzent4 7 3 3 2 2" xfId="27908"/>
    <cellStyle name="40 % - Akzent4 7 3 3 2 3" xfId="27909"/>
    <cellStyle name="40 % - Akzent4 7 3 3 2 4" xfId="27910"/>
    <cellStyle name="40 % - Akzent4 7 3 3 2 5" xfId="27911"/>
    <cellStyle name="40 % - Akzent4 7 3 3 3" xfId="27912"/>
    <cellStyle name="40 % - Akzent4 7 3 3 4" xfId="27913"/>
    <cellStyle name="40 % - Akzent4 7 3 3 5" xfId="27914"/>
    <cellStyle name="40 % - Akzent4 7 3 3 6" xfId="27915"/>
    <cellStyle name="40 % - Akzent4 7 3 4" xfId="27916"/>
    <cellStyle name="40 % - Akzent4 7 3 4 2" xfId="27917"/>
    <cellStyle name="40 % - Akzent4 7 3 4 3" xfId="27918"/>
    <cellStyle name="40 % - Akzent4 7 3 4 4" xfId="27919"/>
    <cellStyle name="40 % - Akzent4 7 3 4 5" xfId="27920"/>
    <cellStyle name="40 % - Akzent4 7 3 5" xfId="27921"/>
    <cellStyle name="40 % - Akzent4 7 3 5 2" xfId="27922"/>
    <cellStyle name="40 % - Akzent4 7 3 5 3" xfId="27923"/>
    <cellStyle name="40 % - Akzent4 7 3 5 4" xfId="27924"/>
    <cellStyle name="40 % - Akzent4 7 3 5 5" xfId="27925"/>
    <cellStyle name="40 % - Akzent4 7 3 6" xfId="27926"/>
    <cellStyle name="40 % - Akzent4 7 3 7" xfId="27927"/>
    <cellStyle name="40 % - Akzent4 7 3 8" xfId="27928"/>
    <cellStyle name="40 % - Akzent4 7 3 9" xfId="27929"/>
    <cellStyle name="40 % - Akzent4 7 4" xfId="27930"/>
    <cellStyle name="40 % - Akzent4 7 4 2" xfId="27931"/>
    <cellStyle name="40 % - Akzent4 7 4 2 2" xfId="27932"/>
    <cellStyle name="40 % - Akzent4 7 4 2 2 2" xfId="27933"/>
    <cellStyle name="40 % - Akzent4 7 4 2 2 2 2" xfId="27934"/>
    <cellStyle name="40 % - Akzent4 7 4 2 2 2 3" xfId="27935"/>
    <cellStyle name="40 % - Akzent4 7 4 2 2 2 4" xfId="27936"/>
    <cellStyle name="40 % - Akzent4 7 4 2 2 2 5" xfId="27937"/>
    <cellStyle name="40 % - Akzent4 7 4 2 2 3" xfId="27938"/>
    <cellStyle name="40 % - Akzent4 7 4 2 2 4" xfId="27939"/>
    <cellStyle name="40 % - Akzent4 7 4 2 2 5" xfId="27940"/>
    <cellStyle name="40 % - Akzent4 7 4 2 2 6" xfId="27941"/>
    <cellStyle name="40 % - Akzent4 7 4 2 3" xfId="27942"/>
    <cellStyle name="40 % - Akzent4 7 4 2 3 2" xfId="27943"/>
    <cellStyle name="40 % - Akzent4 7 4 2 3 3" xfId="27944"/>
    <cellStyle name="40 % - Akzent4 7 4 2 3 4" xfId="27945"/>
    <cellStyle name="40 % - Akzent4 7 4 2 3 5" xfId="27946"/>
    <cellStyle name="40 % - Akzent4 7 4 2 4" xfId="27947"/>
    <cellStyle name="40 % - Akzent4 7 4 2 4 2" xfId="27948"/>
    <cellStyle name="40 % - Akzent4 7 4 2 4 3" xfId="27949"/>
    <cellStyle name="40 % - Akzent4 7 4 2 4 4" xfId="27950"/>
    <cellStyle name="40 % - Akzent4 7 4 2 4 5" xfId="27951"/>
    <cellStyle name="40 % - Akzent4 7 4 2 5" xfId="27952"/>
    <cellStyle name="40 % - Akzent4 7 4 2 6" xfId="27953"/>
    <cellStyle name="40 % - Akzent4 7 4 2 7" xfId="27954"/>
    <cellStyle name="40 % - Akzent4 7 4 2 8" xfId="27955"/>
    <cellStyle name="40 % - Akzent4 7 4 3" xfId="27956"/>
    <cellStyle name="40 % - Akzent4 7 4 3 2" xfId="27957"/>
    <cellStyle name="40 % - Akzent4 7 4 3 2 2" xfId="27958"/>
    <cellStyle name="40 % - Akzent4 7 4 3 2 3" xfId="27959"/>
    <cellStyle name="40 % - Akzent4 7 4 3 2 4" xfId="27960"/>
    <cellStyle name="40 % - Akzent4 7 4 3 2 5" xfId="27961"/>
    <cellStyle name="40 % - Akzent4 7 4 3 3" xfId="27962"/>
    <cellStyle name="40 % - Akzent4 7 4 3 4" xfId="27963"/>
    <cellStyle name="40 % - Akzent4 7 4 3 5" xfId="27964"/>
    <cellStyle name="40 % - Akzent4 7 4 3 6" xfId="27965"/>
    <cellStyle name="40 % - Akzent4 7 4 4" xfId="27966"/>
    <cellStyle name="40 % - Akzent4 7 4 4 2" xfId="27967"/>
    <cellStyle name="40 % - Akzent4 7 4 4 3" xfId="27968"/>
    <cellStyle name="40 % - Akzent4 7 4 4 4" xfId="27969"/>
    <cellStyle name="40 % - Akzent4 7 4 4 5" xfId="27970"/>
    <cellStyle name="40 % - Akzent4 7 4 5" xfId="27971"/>
    <cellStyle name="40 % - Akzent4 7 4 5 2" xfId="27972"/>
    <cellStyle name="40 % - Akzent4 7 4 5 3" xfId="27973"/>
    <cellStyle name="40 % - Akzent4 7 4 5 4" xfId="27974"/>
    <cellStyle name="40 % - Akzent4 7 4 5 5" xfId="27975"/>
    <cellStyle name="40 % - Akzent4 7 4 6" xfId="27976"/>
    <cellStyle name="40 % - Akzent4 7 4 7" xfId="27977"/>
    <cellStyle name="40 % - Akzent4 7 4 8" xfId="27978"/>
    <cellStyle name="40 % - Akzent4 7 4 9" xfId="27979"/>
    <cellStyle name="40 % - Akzent4 8" xfId="27980"/>
    <cellStyle name="40 % - Akzent4 8 2" xfId="27981"/>
    <cellStyle name="40 % - Akzent4 8 2 2" xfId="27982"/>
    <cellStyle name="40 % - Akzent4 8 2 2 2" xfId="27983"/>
    <cellStyle name="40 % - Akzent4 8 2 2 2 2" xfId="27984"/>
    <cellStyle name="40 % - Akzent4 8 2 2 2 2 2" xfId="27985"/>
    <cellStyle name="40 % - Akzent4 8 2 2 2 2 2 2" xfId="27986"/>
    <cellStyle name="40 % - Akzent4 8 2 2 2 2 2 3" xfId="27987"/>
    <cellStyle name="40 % - Akzent4 8 2 2 2 2 2 4" xfId="27988"/>
    <cellStyle name="40 % - Akzent4 8 2 2 2 2 2 5" xfId="27989"/>
    <cellStyle name="40 % - Akzent4 8 2 2 2 2 3" xfId="27990"/>
    <cellStyle name="40 % - Akzent4 8 2 2 2 2 4" xfId="27991"/>
    <cellStyle name="40 % - Akzent4 8 2 2 2 2 5" xfId="27992"/>
    <cellStyle name="40 % - Akzent4 8 2 2 2 2 6" xfId="27993"/>
    <cellStyle name="40 % - Akzent4 8 2 2 2 3" xfId="27994"/>
    <cellStyle name="40 % - Akzent4 8 2 2 2 3 2" xfId="27995"/>
    <cellStyle name="40 % - Akzent4 8 2 2 2 3 3" xfId="27996"/>
    <cellStyle name="40 % - Akzent4 8 2 2 2 3 4" xfId="27997"/>
    <cellStyle name="40 % - Akzent4 8 2 2 2 3 5" xfId="27998"/>
    <cellStyle name="40 % - Akzent4 8 2 2 2 4" xfId="27999"/>
    <cellStyle name="40 % - Akzent4 8 2 2 2 4 2" xfId="28000"/>
    <cellStyle name="40 % - Akzent4 8 2 2 2 4 3" xfId="28001"/>
    <cellStyle name="40 % - Akzent4 8 2 2 2 4 4" xfId="28002"/>
    <cellStyle name="40 % - Akzent4 8 2 2 2 4 5" xfId="28003"/>
    <cellStyle name="40 % - Akzent4 8 2 2 2 5" xfId="28004"/>
    <cellStyle name="40 % - Akzent4 8 2 2 2 6" xfId="28005"/>
    <cellStyle name="40 % - Akzent4 8 2 2 2 7" xfId="28006"/>
    <cellStyle name="40 % - Akzent4 8 2 2 2 8" xfId="28007"/>
    <cellStyle name="40 % - Akzent4 8 2 2 3" xfId="28008"/>
    <cellStyle name="40 % - Akzent4 8 2 2 3 2" xfId="28009"/>
    <cellStyle name="40 % - Akzent4 8 2 2 3 2 2" xfId="28010"/>
    <cellStyle name="40 % - Akzent4 8 2 2 3 2 3" xfId="28011"/>
    <cellStyle name="40 % - Akzent4 8 2 2 3 2 4" xfId="28012"/>
    <cellStyle name="40 % - Akzent4 8 2 2 3 2 5" xfId="28013"/>
    <cellStyle name="40 % - Akzent4 8 2 2 3 3" xfId="28014"/>
    <cellStyle name="40 % - Akzent4 8 2 2 3 4" xfId="28015"/>
    <cellStyle name="40 % - Akzent4 8 2 2 3 5" xfId="28016"/>
    <cellStyle name="40 % - Akzent4 8 2 2 3 6" xfId="28017"/>
    <cellStyle name="40 % - Akzent4 8 2 2 4" xfId="28018"/>
    <cellStyle name="40 % - Akzent4 8 2 2 4 2" xfId="28019"/>
    <cellStyle name="40 % - Akzent4 8 2 2 4 3" xfId="28020"/>
    <cellStyle name="40 % - Akzent4 8 2 2 4 4" xfId="28021"/>
    <cellStyle name="40 % - Akzent4 8 2 2 4 5" xfId="28022"/>
    <cellStyle name="40 % - Akzent4 8 2 2 5" xfId="28023"/>
    <cellStyle name="40 % - Akzent4 8 2 2 5 2" xfId="28024"/>
    <cellStyle name="40 % - Akzent4 8 2 2 5 3" xfId="28025"/>
    <cellStyle name="40 % - Akzent4 8 2 2 5 4" xfId="28026"/>
    <cellStyle name="40 % - Akzent4 8 2 2 5 5" xfId="28027"/>
    <cellStyle name="40 % - Akzent4 8 2 2 6" xfId="28028"/>
    <cellStyle name="40 % - Akzent4 8 2 2 7" xfId="28029"/>
    <cellStyle name="40 % - Akzent4 8 2 2 8" xfId="28030"/>
    <cellStyle name="40 % - Akzent4 8 2 2 9" xfId="28031"/>
    <cellStyle name="40 % - Akzent4 8 2 3" xfId="28032"/>
    <cellStyle name="40 % - Akzent4 8 2 3 2" xfId="28033"/>
    <cellStyle name="40 % - Akzent4 8 2 3 2 2" xfId="28034"/>
    <cellStyle name="40 % - Akzent4 8 2 3 2 2 2" xfId="28035"/>
    <cellStyle name="40 % - Akzent4 8 2 3 2 2 2 2" xfId="28036"/>
    <cellStyle name="40 % - Akzent4 8 2 3 2 2 2 3" xfId="28037"/>
    <cellStyle name="40 % - Akzent4 8 2 3 2 2 2 4" xfId="28038"/>
    <cellStyle name="40 % - Akzent4 8 2 3 2 2 2 5" xfId="28039"/>
    <cellStyle name="40 % - Akzent4 8 2 3 2 2 3" xfId="28040"/>
    <cellStyle name="40 % - Akzent4 8 2 3 2 2 4" xfId="28041"/>
    <cellStyle name="40 % - Akzent4 8 2 3 2 2 5" xfId="28042"/>
    <cellStyle name="40 % - Akzent4 8 2 3 2 2 6" xfId="28043"/>
    <cellStyle name="40 % - Akzent4 8 2 3 2 3" xfId="28044"/>
    <cellStyle name="40 % - Akzent4 8 2 3 2 3 2" xfId="28045"/>
    <cellStyle name="40 % - Akzent4 8 2 3 2 3 3" xfId="28046"/>
    <cellStyle name="40 % - Akzent4 8 2 3 2 3 4" xfId="28047"/>
    <cellStyle name="40 % - Akzent4 8 2 3 2 3 5" xfId="28048"/>
    <cellStyle name="40 % - Akzent4 8 2 3 2 4" xfId="28049"/>
    <cellStyle name="40 % - Akzent4 8 2 3 2 4 2" xfId="28050"/>
    <cellStyle name="40 % - Akzent4 8 2 3 2 4 3" xfId="28051"/>
    <cellStyle name="40 % - Akzent4 8 2 3 2 4 4" xfId="28052"/>
    <cellStyle name="40 % - Akzent4 8 2 3 2 4 5" xfId="28053"/>
    <cellStyle name="40 % - Akzent4 8 2 3 2 5" xfId="28054"/>
    <cellStyle name="40 % - Akzent4 8 2 3 2 6" xfId="28055"/>
    <cellStyle name="40 % - Akzent4 8 2 3 2 7" xfId="28056"/>
    <cellStyle name="40 % - Akzent4 8 2 3 2 8" xfId="28057"/>
    <cellStyle name="40 % - Akzent4 8 2 3 3" xfId="28058"/>
    <cellStyle name="40 % - Akzent4 8 2 3 3 2" xfId="28059"/>
    <cellStyle name="40 % - Akzent4 8 2 3 3 2 2" xfId="28060"/>
    <cellStyle name="40 % - Akzent4 8 2 3 3 2 3" xfId="28061"/>
    <cellStyle name="40 % - Akzent4 8 2 3 3 2 4" xfId="28062"/>
    <cellStyle name="40 % - Akzent4 8 2 3 3 2 5" xfId="28063"/>
    <cellStyle name="40 % - Akzent4 8 2 3 3 3" xfId="28064"/>
    <cellStyle name="40 % - Akzent4 8 2 3 3 4" xfId="28065"/>
    <cellStyle name="40 % - Akzent4 8 2 3 3 5" xfId="28066"/>
    <cellStyle name="40 % - Akzent4 8 2 3 3 6" xfId="28067"/>
    <cellStyle name="40 % - Akzent4 8 2 3 4" xfId="28068"/>
    <cellStyle name="40 % - Akzent4 8 2 3 4 2" xfId="28069"/>
    <cellStyle name="40 % - Akzent4 8 2 3 4 3" xfId="28070"/>
    <cellStyle name="40 % - Akzent4 8 2 3 4 4" xfId="28071"/>
    <cellStyle name="40 % - Akzent4 8 2 3 4 5" xfId="28072"/>
    <cellStyle name="40 % - Akzent4 8 2 3 5" xfId="28073"/>
    <cellStyle name="40 % - Akzent4 8 2 3 5 2" xfId="28074"/>
    <cellStyle name="40 % - Akzent4 8 2 3 5 3" xfId="28075"/>
    <cellStyle name="40 % - Akzent4 8 2 3 5 4" xfId="28076"/>
    <cellStyle name="40 % - Akzent4 8 2 3 5 5" xfId="28077"/>
    <cellStyle name="40 % - Akzent4 8 2 3 6" xfId="28078"/>
    <cellStyle name="40 % - Akzent4 8 2 3 7" xfId="28079"/>
    <cellStyle name="40 % - Akzent4 8 2 3 8" xfId="28080"/>
    <cellStyle name="40 % - Akzent4 8 2 3 9" xfId="28081"/>
    <cellStyle name="40 % - Akzent4 8 3" xfId="28082"/>
    <cellStyle name="40 % - Akzent4 8 3 2" xfId="28083"/>
    <cellStyle name="40 % - Akzent4 8 3 2 2" xfId="28084"/>
    <cellStyle name="40 % - Akzent4 8 3 2 2 2" xfId="28085"/>
    <cellStyle name="40 % - Akzent4 8 3 2 2 2 2" xfId="28086"/>
    <cellStyle name="40 % - Akzent4 8 3 2 2 2 3" xfId="28087"/>
    <cellStyle name="40 % - Akzent4 8 3 2 2 2 4" xfId="28088"/>
    <cellStyle name="40 % - Akzent4 8 3 2 2 2 5" xfId="28089"/>
    <cellStyle name="40 % - Akzent4 8 3 2 2 3" xfId="28090"/>
    <cellStyle name="40 % - Akzent4 8 3 2 2 4" xfId="28091"/>
    <cellStyle name="40 % - Akzent4 8 3 2 2 5" xfId="28092"/>
    <cellStyle name="40 % - Akzent4 8 3 2 2 6" xfId="28093"/>
    <cellStyle name="40 % - Akzent4 8 3 2 3" xfId="28094"/>
    <cellStyle name="40 % - Akzent4 8 3 2 3 2" xfId="28095"/>
    <cellStyle name="40 % - Akzent4 8 3 2 3 3" xfId="28096"/>
    <cellStyle name="40 % - Akzent4 8 3 2 3 4" xfId="28097"/>
    <cellStyle name="40 % - Akzent4 8 3 2 3 5" xfId="28098"/>
    <cellStyle name="40 % - Akzent4 8 3 2 4" xfId="28099"/>
    <cellStyle name="40 % - Akzent4 8 3 2 4 2" xfId="28100"/>
    <cellStyle name="40 % - Akzent4 8 3 2 4 3" xfId="28101"/>
    <cellStyle name="40 % - Akzent4 8 3 2 4 4" xfId="28102"/>
    <cellStyle name="40 % - Akzent4 8 3 2 4 5" xfId="28103"/>
    <cellStyle name="40 % - Akzent4 8 3 2 5" xfId="28104"/>
    <cellStyle name="40 % - Akzent4 8 3 2 6" xfId="28105"/>
    <cellStyle name="40 % - Akzent4 8 3 2 7" xfId="28106"/>
    <cellStyle name="40 % - Akzent4 8 3 2 8" xfId="28107"/>
    <cellStyle name="40 % - Akzent4 8 3 3" xfId="28108"/>
    <cellStyle name="40 % - Akzent4 8 3 3 2" xfId="28109"/>
    <cellStyle name="40 % - Akzent4 8 3 3 2 2" xfId="28110"/>
    <cellStyle name="40 % - Akzent4 8 3 3 2 3" xfId="28111"/>
    <cellStyle name="40 % - Akzent4 8 3 3 2 4" xfId="28112"/>
    <cellStyle name="40 % - Akzent4 8 3 3 2 5" xfId="28113"/>
    <cellStyle name="40 % - Akzent4 8 3 3 3" xfId="28114"/>
    <cellStyle name="40 % - Akzent4 8 3 3 4" xfId="28115"/>
    <cellStyle name="40 % - Akzent4 8 3 3 5" xfId="28116"/>
    <cellStyle name="40 % - Akzent4 8 3 3 6" xfId="28117"/>
    <cellStyle name="40 % - Akzent4 8 3 4" xfId="28118"/>
    <cellStyle name="40 % - Akzent4 8 3 4 2" xfId="28119"/>
    <cellStyle name="40 % - Akzent4 8 3 4 3" xfId="28120"/>
    <cellStyle name="40 % - Akzent4 8 3 4 4" xfId="28121"/>
    <cellStyle name="40 % - Akzent4 8 3 4 5" xfId="28122"/>
    <cellStyle name="40 % - Akzent4 8 3 5" xfId="28123"/>
    <cellStyle name="40 % - Akzent4 8 3 5 2" xfId="28124"/>
    <cellStyle name="40 % - Akzent4 8 3 5 3" xfId="28125"/>
    <cellStyle name="40 % - Akzent4 8 3 5 4" xfId="28126"/>
    <cellStyle name="40 % - Akzent4 8 3 5 5" xfId="28127"/>
    <cellStyle name="40 % - Akzent4 8 3 6" xfId="28128"/>
    <cellStyle name="40 % - Akzent4 8 3 7" xfId="28129"/>
    <cellStyle name="40 % - Akzent4 8 3 8" xfId="28130"/>
    <cellStyle name="40 % - Akzent4 8 3 9" xfId="28131"/>
    <cellStyle name="40 % - Akzent4 8 4" xfId="28132"/>
    <cellStyle name="40 % - Akzent4 8 4 2" xfId="28133"/>
    <cellStyle name="40 % - Akzent4 8 4 2 2" xfId="28134"/>
    <cellStyle name="40 % - Akzent4 8 4 2 2 2" xfId="28135"/>
    <cellStyle name="40 % - Akzent4 8 4 2 2 2 2" xfId="28136"/>
    <cellStyle name="40 % - Akzent4 8 4 2 2 2 3" xfId="28137"/>
    <cellStyle name="40 % - Akzent4 8 4 2 2 2 4" xfId="28138"/>
    <cellStyle name="40 % - Akzent4 8 4 2 2 2 5" xfId="28139"/>
    <cellStyle name="40 % - Akzent4 8 4 2 2 3" xfId="28140"/>
    <cellStyle name="40 % - Akzent4 8 4 2 2 4" xfId="28141"/>
    <cellStyle name="40 % - Akzent4 8 4 2 2 5" xfId="28142"/>
    <cellStyle name="40 % - Akzent4 8 4 2 2 6" xfId="28143"/>
    <cellStyle name="40 % - Akzent4 8 4 2 3" xfId="28144"/>
    <cellStyle name="40 % - Akzent4 8 4 2 3 2" xfId="28145"/>
    <cellStyle name="40 % - Akzent4 8 4 2 3 3" xfId="28146"/>
    <cellStyle name="40 % - Akzent4 8 4 2 3 4" xfId="28147"/>
    <cellStyle name="40 % - Akzent4 8 4 2 3 5" xfId="28148"/>
    <cellStyle name="40 % - Akzent4 8 4 2 4" xfId="28149"/>
    <cellStyle name="40 % - Akzent4 8 4 2 4 2" xfId="28150"/>
    <cellStyle name="40 % - Akzent4 8 4 2 4 3" xfId="28151"/>
    <cellStyle name="40 % - Akzent4 8 4 2 4 4" xfId="28152"/>
    <cellStyle name="40 % - Akzent4 8 4 2 4 5" xfId="28153"/>
    <cellStyle name="40 % - Akzent4 8 4 2 5" xfId="28154"/>
    <cellStyle name="40 % - Akzent4 8 4 2 6" xfId="28155"/>
    <cellStyle name="40 % - Akzent4 8 4 2 7" xfId="28156"/>
    <cellStyle name="40 % - Akzent4 8 4 2 8" xfId="28157"/>
    <cellStyle name="40 % - Akzent4 8 4 3" xfId="28158"/>
    <cellStyle name="40 % - Akzent4 8 4 3 2" xfId="28159"/>
    <cellStyle name="40 % - Akzent4 8 4 3 2 2" xfId="28160"/>
    <cellStyle name="40 % - Akzent4 8 4 3 2 3" xfId="28161"/>
    <cellStyle name="40 % - Akzent4 8 4 3 2 4" xfId="28162"/>
    <cellStyle name="40 % - Akzent4 8 4 3 2 5" xfId="28163"/>
    <cellStyle name="40 % - Akzent4 8 4 3 3" xfId="28164"/>
    <cellStyle name="40 % - Akzent4 8 4 3 4" xfId="28165"/>
    <cellStyle name="40 % - Akzent4 8 4 3 5" xfId="28166"/>
    <cellStyle name="40 % - Akzent4 8 4 3 6" xfId="28167"/>
    <cellStyle name="40 % - Akzent4 8 4 4" xfId="28168"/>
    <cellStyle name="40 % - Akzent4 8 4 4 2" xfId="28169"/>
    <cellStyle name="40 % - Akzent4 8 4 4 3" xfId="28170"/>
    <cellStyle name="40 % - Akzent4 8 4 4 4" xfId="28171"/>
    <cellStyle name="40 % - Akzent4 8 4 4 5" xfId="28172"/>
    <cellStyle name="40 % - Akzent4 8 4 5" xfId="28173"/>
    <cellStyle name="40 % - Akzent4 8 4 5 2" xfId="28174"/>
    <cellStyle name="40 % - Akzent4 8 4 5 3" xfId="28175"/>
    <cellStyle name="40 % - Akzent4 8 4 5 4" xfId="28176"/>
    <cellStyle name="40 % - Akzent4 8 4 5 5" xfId="28177"/>
    <cellStyle name="40 % - Akzent4 8 4 6" xfId="28178"/>
    <cellStyle name="40 % - Akzent4 8 4 7" xfId="28179"/>
    <cellStyle name="40 % - Akzent4 8 4 8" xfId="28180"/>
    <cellStyle name="40 % - Akzent4 8 4 9" xfId="28181"/>
    <cellStyle name="40 % - Akzent4 9" xfId="28182"/>
    <cellStyle name="40 % - Akzent4 9 2" xfId="28183"/>
    <cellStyle name="40 % - Akzent4 9 2 10" xfId="28184"/>
    <cellStyle name="40 % - Akzent4 9 2 2" xfId="28185"/>
    <cellStyle name="40 % - Akzent4 9 2 2 2" xfId="28186"/>
    <cellStyle name="40 % - Akzent4 9 2 2 2 2" xfId="28187"/>
    <cellStyle name="40 % - Akzent4 9 2 2 2 2 2" xfId="28188"/>
    <cellStyle name="40 % - Akzent4 9 2 2 2 2 2 2" xfId="28189"/>
    <cellStyle name="40 % - Akzent4 9 2 2 2 2 2 3" xfId="28190"/>
    <cellStyle name="40 % - Akzent4 9 2 2 2 2 2 4" xfId="28191"/>
    <cellStyle name="40 % - Akzent4 9 2 2 2 2 2 5" xfId="28192"/>
    <cellStyle name="40 % - Akzent4 9 2 2 2 2 3" xfId="28193"/>
    <cellStyle name="40 % - Akzent4 9 2 2 2 2 4" xfId="28194"/>
    <cellStyle name="40 % - Akzent4 9 2 2 2 2 5" xfId="28195"/>
    <cellStyle name="40 % - Akzent4 9 2 2 2 2 6" xfId="28196"/>
    <cellStyle name="40 % - Akzent4 9 2 2 2 3" xfId="28197"/>
    <cellStyle name="40 % - Akzent4 9 2 2 2 3 2" xfId="28198"/>
    <cellStyle name="40 % - Akzent4 9 2 2 2 3 3" xfId="28199"/>
    <cellStyle name="40 % - Akzent4 9 2 2 2 3 4" xfId="28200"/>
    <cellStyle name="40 % - Akzent4 9 2 2 2 3 5" xfId="28201"/>
    <cellStyle name="40 % - Akzent4 9 2 2 2 4" xfId="28202"/>
    <cellStyle name="40 % - Akzent4 9 2 2 2 4 2" xfId="28203"/>
    <cellStyle name="40 % - Akzent4 9 2 2 2 4 3" xfId="28204"/>
    <cellStyle name="40 % - Akzent4 9 2 2 2 4 4" xfId="28205"/>
    <cellStyle name="40 % - Akzent4 9 2 2 2 4 5" xfId="28206"/>
    <cellStyle name="40 % - Akzent4 9 2 2 2 5" xfId="28207"/>
    <cellStyle name="40 % - Akzent4 9 2 2 2 6" xfId="28208"/>
    <cellStyle name="40 % - Akzent4 9 2 2 2 7" xfId="28209"/>
    <cellStyle name="40 % - Akzent4 9 2 2 2 8" xfId="28210"/>
    <cellStyle name="40 % - Akzent4 9 2 2 3" xfId="28211"/>
    <cellStyle name="40 % - Akzent4 9 2 2 3 2" xfId="28212"/>
    <cellStyle name="40 % - Akzent4 9 2 2 3 2 2" xfId="28213"/>
    <cellStyle name="40 % - Akzent4 9 2 2 3 2 3" xfId="28214"/>
    <cellStyle name="40 % - Akzent4 9 2 2 3 2 4" xfId="28215"/>
    <cellStyle name="40 % - Akzent4 9 2 2 3 2 5" xfId="28216"/>
    <cellStyle name="40 % - Akzent4 9 2 2 3 3" xfId="28217"/>
    <cellStyle name="40 % - Akzent4 9 2 2 3 4" xfId="28218"/>
    <cellStyle name="40 % - Akzent4 9 2 2 3 5" xfId="28219"/>
    <cellStyle name="40 % - Akzent4 9 2 2 3 6" xfId="28220"/>
    <cellStyle name="40 % - Akzent4 9 2 2 4" xfId="28221"/>
    <cellStyle name="40 % - Akzent4 9 2 2 4 2" xfId="28222"/>
    <cellStyle name="40 % - Akzent4 9 2 2 4 3" xfId="28223"/>
    <cellStyle name="40 % - Akzent4 9 2 2 4 4" xfId="28224"/>
    <cellStyle name="40 % - Akzent4 9 2 2 4 5" xfId="28225"/>
    <cellStyle name="40 % - Akzent4 9 2 2 5" xfId="28226"/>
    <cellStyle name="40 % - Akzent4 9 2 2 5 2" xfId="28227"/>
    <cellStyle name="40 % - Akzent4 9 2 2 5 3" xfId="28228"/>
    <cellStyle name="40 % - Akzent4 9 2 2 5 4" xfId="28229"/>
    <cellStyle name="40 % - Akzent4 9 2 2 5 5" xfId="28230"/>
    <cellStyle name="40 % - Akzent4 9 2 2 6" xfId="28231"/>
    <cellStyle name="40 % - Akzent4 9 2 2 7" xfId="28232"/>
    <cellStyle name="40 % - Akzent4 9 2 2 8" xfId="28233"/>
    <cellStyle name="40 % - Akzent4 9 2 2 9" xfId="28234"/>
    <cellStyle name="40 % - Akzent4 9 2 3" xfId="28235"/>
    <cellStyle name="40 % - Akzent4 9 2 3 2" xfId="28236"/>
    <cellStyle name="40 % - Akzent4 9 2 3 2 2" xfId="28237"/>
    <cellStyle name="40 % - Akzent4 9 2 3 2 2 2" xfId="28238"/>
    <cellStyle name="40 % - Akzent4 9 2 3 2 2 3" xfId="28239"/>
    <cellStyle name="40 % - Akzent4 9 2 3 2 2 4" xfId="28240"/>
    <cellStyle name="40 % - Akzent4 9 2 3 2 2 5" xfId="28241"/>
    <cellStyle name="40 % - Akzent4 9 2 3 2 3" xfId="28242"/>
    <cellStyle name="40 % - Akzent4 9 2 3 2 4" xfId="28243"/>
    <cellStyle name="40 % - Akzent4 9 2 3 2 5" xfId="28244"/>
    <cellStyle name="40 % - Akzent4 9 2 3 2 6" xfId="28245"/>
    <cellStyle name="40 % - Akzent4 9 2 3 3" xfId="28246"/>
    <cellStyle name="40 % - Akzent4 9 2 3 3 2" xfId="28247"/>
    <cellStyle name="40 % - Akzent4 9 2 3 3 3" xfId="28248"/>
    <cellStyle name="40 % - Akzent4 9 2 3 3 4" xfId="28249"/>
    <cellStyle name="40 % - Akzent4 9 2 3 3 5" xfId="28250"/>
    <cellStyle name="40 % - Akzent4 9 2 3 4" xfId="28251"/>
    <cellStyle name="40 % - Akzent4 9 2 3 4 2" xfId="28252"/>
    <cellStyle name="40 % - Akzent4 9 2 3 4 3" xfId="28253"/>
    <cellStyle name="40 % - Akzent4 9 2 3 4 4" xfId="28254"/>
    <cellStyle name="40 % - Akzent4 9 2 3 4 5" xfId="28255"/>
    <cellStyle name="40 % - Akzent4 9 2 3 5" xfId="28256"/>
    <cellStyle name="40 % - Akzent4 9 2 3 6" xfId="28257"/>
    <cellStyle name="40 % - Akzent4 9 2 3 7" xfId="28258"/>
    <cellStyle name="40 % - Akzent4 9 2 3 8" xfId="28259"/>
    <cellStyle name="40 % - Akzent4 9 2 4" xfId="28260"/>
    <cellStyle name="40 % - Akzent4 9 2 4 2" xfId="28261"/>
    <cellStyle name="40 % - Akzent4 9 2 4 2 2" xfId="28262"/>
    <cellStyle name="40 % - Akzent4 9 2 4 2 3" xfId="28263"/>
    <cellStyle name="40 % - Akzent4 9 2 4 2 4" xfId="28264"/>
    <cellStyle name="40 % - Akzent4 9 2 4 2 5" xfId="28265"/>
    <cellStyle name="40 % - Akzent4 9 2 4 3" xfId="28266"/>
    <cellStyle name="40 % - Akzent4 9 2 4 4" xfId="28267"/>
    <cellStyle name="40 % - Akzent4 9 2 4 5" xfId="28268"/>
    <cellStyle name="40 % - Akzent4 9 2 4 6" xfId="28269"/>
    <cellStyle name="40 % - Akzent4 9 2 5" xfId="28270"/>
    <cellStyle name="40 % - Akzent4 9 2 5 2" xfId="28271"/>
    <cellStyle name="40 % - Akzent4 9 2 5 3" xfId="28272"/>
    <cellStyle name="40 % - Akzent4 9 2 5 4" xfId="28273"/>
    <cellStyle name="40 % - Akzent4 9 2 5 5" xfId="28274"/>
    <cellStyle name="40 % - Akzent4 9 2 6" xfId="28275"/>
    <cellStyle name="40 % - Akzent4 9 2 6 2" xfId="28276"/>
    <cellStyle name="40 % - Akzent4 9 2 6 3" xfId="28277"/>
    <cellStyle name="40 % - Akzent4 9 2 6 4" xfId="28278"/>
    <cellStyle name="40 % - Akzent4 9 2 6 5" xfId="28279"/>
    <cellStyle name="40 % - Akzent4 9 2 7" xfId="28280"/>
    <cellStyle name="40 % - Akzent4 9 2 8" xfId="28281"/>
    <cellStyle name="40 % - Akzent4 9 2 9" xfId="28282"/>
    <cellStyle name="40 % - Akzent4 9 3" xfId="28283"/>
    <cellStyle name="40 % - Akzent4 9 3 2" xfId="28284"/>
    <cellStyle name="40 % - Akzent4 9 3 2 2" xfId="28285"/>
    <cellStyle name="40 % - Akzent4 9 3 2 2 2" xfId="28286"/>
    <cellStyle name="40 % - Akzent4 9 3 2 2 2 2" xfId="28287"/>
    <cellStyle name="40 % - Akzent4 9 3 2 2 2 3" xfId="28288"/>
    <cellStyle name="40 % - Akzent4 9 3 2 2 2 4" xfId="28289"/>
    <cellStyle name="40 % - Akzent4 9 3 2 2 2 5" xfId="28290"/>
    <cellStyle name="40 % - Akzent4 9 3 2 2 3" xfId="28291"/>
    <cellStyle name="40 % - Akzent4 9 3 2 2 4" xfId="28292"/>
    <cellStyle name="40 % - Akzent4 9 3 2 2 5" xfId="28293"/>
    <cellStyle name="40 % - Akzent4 9 3 2 2 6" xfId="28294"/>
    <cellStyle name="40 % - Akzent4 9 3 2 3" xfId="28295"/>
    <cellStyle name="40 % - Akzent4 9 3 2 3 2" xfId="28296"/>
    <cellStyle name="40 % - Akzent4 9 3 2 3 3" xfId="28297"/>
    <cellStyle name="40 % - Akzent4 9 3 2 3 4" xfId="28298"/>
    <cellStyle name="40 % - Akzent4 9 3 2 3 5" xfId="28299"/>
    <cellStyle name="40 % - Akzent4 9 3 2 4" xfId="28300"/>
    <cellStyle name="40 % - Akzent4 9 3 2 4 2" xfId="28301"/>
    <cellStyle name="40 % - Akzent4 9 3 2 4 3" xfId="28302"/>
    <cellStyle name="40 % - Akzent4 9 3 2 4 4" xfId="28303"/>
    <cellStyle name="40 % - Akzent4 9 3 2 4 5" xfId="28304"/>
    <cellStyle name="40 % - Akzent4 9 3 2 5" xfId="28305"/>
    <cellStyle name="40 % - Akzent4 9 3 2 6" xfId="28306"/>
    <cellStyle name="40 % - Akzent4 9 3 2 7" xfId="28307"/>
    <cellStyle name="40 % - Akzent4 9 3 2 8" xfId="28308"/>
    <cellStyle name="40 % - Akzent4 9 3 3" xfId="28309"/>
    <cellStyle name="40 % - Akzent4 9 3 3 2" xfId="28310"/>
    <cellStyle name="40 % - Akzent4 9 3 3 2 2" xfId="28311"/>
    <cellStyle name="40 % - Akzent4 9 3 3 2 3" xfId="28312"/>
    <cellStyle name="40 % - Akzent4 9 3 3 2 4" xfId="28313"/>
    <cellStyle name="40 % - Akzent4 9 3 3 2 5" xfId="28314"/>
    <cellStyle name="40 % - Akzent4 9 3 3 3" xfId="28315"/>
    <cellStyle name="40 % - Akzent4 9 3 3 4" xfId="28316"/>
    <cellStyle name="40 % - Akzent4 9 3 3 5" xfId="28317"/>
    <cellStyle name="40 % - Akzent4 9 3 3 6" xfId="28318"/>
    <cellStyle name="40 % - Akzent4 9 3 4" xfId="28319"/>
    <cellStyle name="40 % - Akzent4 9 3 4 2" xfId="28320"/>
    <cellStyle name="40 % - Akzent4 9 3 4 3" xfId="28321"/>
    <cellStyle name="40 % - Akzent4 9 3 4 4" xfId="28322"/>
    <cellStyle name="40 % - Akzent4 9 3 4 5" xfId="28323"/>
    <cellStyle name="40 % - Akzent4 9 3 5" xfId="28324"/>
    <cellStyle name="40 % - Akzent4 9 3 5 2" xfId="28325"/>
    <cellStyle name="40 % - Akzent4 9 3 5 3" xfId="28326"/>
    <cellStyle name="40 % - Akzent4 9 3 5 4" xfId="28327"/>
    <cellStyle name="40 % - Akzent4 9 3 5 5" xfId="28328"/>
    <cellStyle name="40 % - Akzent4 9 3 6" xfId="28329"/>
    <cellStyle name="40 % - Akzent4 9 3 7" xfId="28330"/>
    <cellStyle name="40 % - Akzent4 9 3 8" xfId="28331"/>
    <cellStyle name="40 % - Akzent4 9 3 9" xfId="28332"/>
    <cellStyle name="40 % - Akzent4 9 4" xfId="28333"/>
    <cellStyle name="40 % - Akzent4 9 4 2" xfId="28334"/>
    <cellStyle name="40 % - Akzent4 9 4 2 2" xfId="28335"/>
    <cellStyle name="40 % - Akzent4 9 4 2 2 2" xfId="28336"/>
    <cellStyle name="40 % - Akzent4 9 4 2 2 2 2" xfId="28337"/>
    <cellStyle name="40 % - Akzent4 9 4 2 2 2 3" xfId="28338"/>
    <cellStyle name="40 % - Akzent4 9 4 2 2 2 4" xfId="28339"/>
    <cellStyle name="40 % - Akzent4 9 4 2 2 2 5" xfId="28340"/>
    <cellStyle name="40 % - Akzent4 9 4 2 2 3" xfId="28341"/>
    <cellStyle name="40 % - Akzent4 9 4 2 2 4" xfId="28342"/>
    <cellStyle name="40 % - Akzent4 9 4 2 2 5" xfId="28343"/>
    <cellStyle name="40 % - Akzent4 9 4 2 2 6" xfId="28344"/>
    <cellStyle name="40 % - Akzent4 9 4 2 3" xfId="28345"/>
    <cellStyle name="40 % - Akzent4 9 4 2 3 2" xfId="28346"/>
    <cellStyle name="40 % - Akzent4 9 4 2 3 3" xfId="28347"/>
    <cellStyle name="40 % - Akzent4 9 4 2 3 4" xfId="28348"/>
    <cellStyle name="40 % - Akzent4 9 4 2 3 5" xfId="28349"/>
    <cellStyle name="40 % - Akzent4 9 4 2 4" xfId="28350"/>
    <cellStyle name="40 % - Akzent4 9 4 2 4 2" xfId="28351"/>
    <cellStyle name="40 % - Akzent4 9 4 2 4 3" xfId="28352"/>
    <cellStyle name="40 % - Akzent4 9 4 2 4 4" xfId="28353"/>
    <cellStyle name="40 % - Akzent4 9 4 2 4 5" xfId="28354"/>
    <cellStyle name="40 % - Akzent4 9 4 2 5" xfId="28355"/>
    <cellStyle name="40 % - Akzent4 9 4 2 6" xfId="28356"/>
    <cellStyle name="40 % - Akzent4 9 4 2 7" xfId="28357"/>
    <cellStyle name="40 % - Akzent4 9 4 2 8" xfId="28358"/>
    <cellStyle name="40 % - Akzent4 9 4 3" xfId="28359"/>
    <cellStyle name="40 % - Akzent4 9 4 3 2" xfId="28360"/>
    <cellStyle name="40 % - Akzent4 9 4 3 2 2" xfId="28361"/>
    <cellStyle name="40 % - Akzent4 9 4 3 2 3" xfId="28362"/>
    <cellStyle name="40 % - Akzent4 9 4 3 2 4" xfId="28363"/>
    <cellStyle name="40 % - Akzent4 9 4 3 2 5" xfId="28364"/>
    <cellStyle name="40 % - Akzent4 9 4 3 3" xfId="28365"/>
    <cellStyle name="40 % - Akzent4 9 4 3 4" xfId="28366"/>
    <cellStyle name="40 % - Akzent4 9 4 3 5" xfId="28367"/>
    <cellStyle name="40 % - Akzent4 9 4 3 6" xfId="28368"/>
    <cellStyle name="40 % - Akzent4 9 4 4" xfId="28369"/>
    <cellStyle name="40 % - Akzent4 9 4 4 2" xfId="28370"/>
    <cellStyle name="40 % - Akzent4 9 4 4 3" xfId="28371"/>
    <cellStyle name="40 % - Akzent4 9 4 4 4" xfId="28372"/>
    <cellStyle name="40 % - Akzent4 9 4 4 5" xfId="28373"/>
    <cellStyle name="40 % - Akzent4 9 4 5" xfId="28374"/>
    <cellStyle name="40 % - Akzent4 9 4 5 2" xfId="28375"/>
    <cellStyle name="40 % - Akzent4 9 4 5 3" xfId="28376"/>
    <cellStyle name="40 % - Akzent4 9 4 5 4" xfId="28377"/>
    <cellStyle name="40 % - Akzent4 9 4 5 5" xfId="28378"/>
    <cellStyle name="40 % - Akzent4 9 4 6" xfId="28379"/>
    <cellStyle name="40 % - Akzent4 9 4 7" xfId="28380"/>
    <cellStyle name="40 % - Akzent4 9 4 8" xfId="28381"/>
    <cellStyle name="40 % - Akzent4 9 4 9" xfId="28382"/>
    <cellStyle name="40 % - Akzent5 10" xfId="28383"/>
    <cellStyle name="40 % - Akzent5 10 2" xfId="28384"/>
    <cellStyle name="40 % - Akzent5 10 2 2" xfId="28385"/>
    <cellStyle name="40 % - Akzent5 10 2 2 2" xfId="28386"/>
    <cellStyle name="40 % - Akzent5 10 2 2 2 2" xfId="28387"/>
    <cellStyle name="40 % - Akzent5 10 2 2 2 2 2" xfId="28388"/>
    <cellStyle name="40 % - Akzent5 10 2 2 2 2 3" xfId="28389"/>
    <cellStyle name="40 % - Akzent5 10 2 2 2 2 4" xfId="28390"/>
    <cellStyle name="40 % - Akzent5 10 2 2 2 2 5" xfId="28391"/>
    <cellStyle name="40 % - Akzent5 10 2 2 2 3" xfId="28392"/>
    <cellStyle name="40 % - Akzent5 10 2 2 2 4" xfId="28393"/>
    <cellStyle name="40 % - Akzent5 10 2 2 2 5" xfId="28394"/>
    <cellStyle name="40 % - Akzent5 10 2 2 2 6" xfId="28395"/>
    <cellStyle name="40 % - Akzent5 10 2 2 3" xfId="28396"/>
    <cellStyle name="40 % - Akzent5 10 2 2 3 2" xfId="28397"/>
    <cellStyle name="40 % - Akzent5 10 2 2 3 3" xfId="28398"/>
    <cellStyle name="40 % - Akzent5 10 2 2 3 4" xfId="28399"/>
    <cellStyle name="40 % - Akzent5 10 2 2 3 5" xfId="28400"/>
    <cellStyle name="40 % - Akzent5 10 2 2 4" xfId="28401"/>
    <cellStyle name="40 % - Akzent5 10 2 2 4 2" xfId="28402"/>
    <cellStyle name="40 % - Akzent5 10 2 2 4 3" xfId="28403"/>
    <cellStyle name="40 % - Akzent5 10 2 2 4 4" xfId="28404"/>
    <cellStyle name="40 % - Akzent5 10 2 2 4 5" xfId="28405"/>
    <cellStyle name="40 % - Akzent5 10 2 2 5" xfId="28406"/>
    <cellStyle name="40 % - Akzent5 10 2 2 6" xfId="28407"/>
    <cellStyle name="40 % - Akzent5 10 2 2 7" xfId="28408"/>
    <cellStyle name="40 % - Akzent5 10 2 2 8" xfId="28409"/>
    <cellStyle name="40 % - Akzent5 10 2 3" xfId="28410"/>
    <cellStyle name="40 % - Akzent5 10 2 3 2" xfId="28411"/>
    <cellStyle name="40 % - Akzent5 10 2 3 2 2" xfId="28412"/>
    <cellStyle name="40 % - Akzent5 10 2 3 2 3" xfId="28413"/>
    <cellStyle name="40 % - Akzent5 10 2 3 2 4" xfId="28414"/>
    <cellStyle name="40 % - Akzent5 10 2 3 2 5" xfId="28415"/>
    <cellStyle name="40 % - Akzent5 10 2 3 3" xfId="28416"/>
    <cellStyle name="40 % - Akzent5 10 2 3 4" xfId="28417"/>
    <cellStyle name="40 % - Akzent5 10 2 3 5" xfId="28418"/>
    <cellStyle name="40 % - Akzent5 10 2 3 6" xfId="28419"/>
    <cellStyle name="40 % - Akzent5 10 2 4" xfId="28420"/>
    <cellStyle name="40 % - Akzent5 10 2 4 2" xfId="28421"/>
    <cellStyle name="40 % - Akzent5 10 2 4 3" xfId="28422"/>
    <cellStyle name="40 % - Akzent5 10 2 4 4" xfId="28423"/>
    <cellStyle name="40 % - Akzent5 10 2 4 5" xfId="28424"/>
    <cellStyle name="40 % - Akzent5 10 2 5" xfId="28425"/>
    <cellStyle name="40 % - Akzent5 10 2 5 2" xfId="28426"/>
    <cellStyle name="40 % - Akzent5 10 2 5 3" xfId="28427"/>
    <cellStyle name="40 % - Akzent5 10 2 5 4" xfId="28428"/>
    <cellStyle name="40 % - Akzent5 10 2 5 5" xfId="28429"/>
    <cellStyle name="40 % - Akzent5 10 2 6" xfId="28430"/>
    <cellStyle name="40 % - Akzent5 10 2 7" xfId="28431"/>
    <cellStyle name="40 % - Akzent5 10 2 8" xfId="28432"/>
    <cellStyle name="40 % - Akzent5 10 2 9" xfId="28433"/>
    <cellStyle name="40 % - Akzent5 10 3" xfId="28434"/>
    <cellStyle name="40 % - Akzent5 10 3 2" xfId="28435"/>
    <cellStyle name="40 % - Akzent5 10 3 2 2" xfId="28436"/>
    <cellStyle name="40 % - Akzent5 10 3 2 2 2" xfId="28437"/>
    <cellStyle name="40 % - Akzent5 10 3 2 2 2 2" xfId="28438"/>
    <cellStyle name="40 % - Akzent5 10 3 2 2 2 3" xfId="28439"/>
    <cellStyle name="40 % - Akzent5 10 3 2 2 2 4" xfId="28440"/>
    <cellStyle name="40 % - Akzent5 10 3 2 2 2 5" xfId="28441"/>
    <cellStyle name="40 % - Akzent5 10 3 2 2 3" xfId="28442"/>
    <cellStyle name="40 % - Akzent5 10 3 2 2 4" xfId="28443"/>
    <cellStyle name="40 % - Akzent5 10 3 2 2 5" xfId="28444"/>
    <cellStyle name="40 % - Akzent5 10 3 2 2 6" xfId="28445"/>
    <cellStyle name="40 % - Akzent5 10 3 2 3" xfId="28446"/>
    <cellStyle name="40 % - Akzent5 10 3 2 3 2" xfId="28447"/>
    <cellStyle name="40 % - Akzent5 10 3 2 3 3" xfId="28448"/>
    <cellStyle name="40 % - Akzent5 10 3 2 3 4" xfId="28449"/>
    <cellStyle name="40 % - Akzent5 10 3 2 3 5" xfId="28450"/>
    <cellStyle name="40 % - Akzent5 10 3 2 4" xfId="28451"/>
    <cellStyle name="40 % - Akzent5 10 3 2 4 2" xfId="28452"/>
    <cellStyle name="40 % - Akzent5 10 3 2 4 3" xfId="28453"/>
    <cellStyle name="40 % - Akzent5 10 3 2 4 4" xfId="28454"/>
    <cellStyle name="40 % - Akzent5 10 3 2 4 5" xfId="28455"/>
    <cellStyle name="40 % - Akzent5 10 3 2 5" xfId="28456"/>
    <cellStyle name="40 % - Akzent5 10 3 2 6" xfId="28457"/>
    <cellStyle name="40 % - Akzent5 10 3 2 7" xfId="28458"/>
    <cellStyle name="40 % - Akzent5 10 3 2 8" xfId="28459"/>
    <cellStyle name="40 % - Akzent5 10 3 3" xfId="28460"/>
    <cellStyle name="40 % - Akzent5 10 3 3 2" xfId="28461"/>
    <cellStyle name="40 % - Akzent5 10 3 3 2 2" xfId="28462"/>
    <cellStyle name="40 % - Akzent5 10 3 3 2 3" xfId="28463"/>
    <cellStyle name="40 % - Akzent5 10 3 3 2 4" xfId="28464"/>
    <cellStyle name="40 % - Akzent5 10 3 3 2 5" xfId="28465"/>
    <cellStyle name="40 % - Akzent5 10 3 3 3" xfId="28466"/>
    <cellStyle name="40 % - Akzent5 10 3 3 4" xfId="28467"/>
    <cellStyle name="40 % - Akzent5 10 3 3 5" xfId="28468"/>
    <cellStyle name="40 % - Akzent5 10 3 3 6" xfId="28469"/>
    <cellStyle name="40 % - Akzent5 10 3 4" xfId="28470"/>
    <cellStyle name="40 % - Akzent5 10 3 4 2" xfId="28471"/>
    <cellStyle name="40 % - Akzent5 10 3 4 3" xfId="28472"/>
    <cellStyle name="40 % - Akzent5 10 3 4 4" xfId="28473"/>
    <cellStyle name="40 % - Akzent5 10 3 4 5" xfId="28474"/>
    <cellStyle name="40 % - Akzent5 10 3 5" xfId="28475"/>
    <cellStyle name="40 % - Akzent5 10 3 5 2" xfId="28476"/>
    <cellStyle name="40 % - Akzent5 10 3 5 3" xfId="28477"/>
    <cellStyle name="40 % - Akzent5 10 3 5 4" xfId="28478"/>
    <cellStyle name="40 % - Akzent5 10 3 5 5" xfId="28479"/>
    <cellStyle name="40 % - Akzent5 10 3 6" xfId="28480"/>
    <cellStyle name="40 % - Akzent5 10 3 7" xfId="28481"/>
    <cellStyle name="40 % - Akzent5 10 3 8" xfId="28482"/>
    <cellStyle name="40 % - Akzent5 10 3 9" xfId="28483"/>
    <cellStyle name="40 % - Akzent5 11" xfId="28484"/>
    <cellStyle name="40 % - Akzent5 11 10" xfId="28485"/>
    <cellStyle name="40 % - Akzent5 11 2" xfId="28486"/>
    <cellStyle name="40 % - Akzent5 11 2 2" xfId="28487"/>
    <cellStyle name="40 % - Akzent5 11 2 2 2" xfId="28488"/>
    <cellStyle name="40 % - Akzent5 11 2 2 2 2" xfId="28489"/>
    <cellStyle name="40 % - Akzent5 11 2 2 2 2 2" xfId="28490"/>
    <cellStyle name="40 % - Akzent5 11 2 2 2 2 3" xfId="28491"/>
    <cellStyle name="40 % - Akzent5 11 2 2 2 2 4" xfId="28492"/>
    <cellStyle name="40 % - Akzent5 11 2 2 2 2 5" xfId="28493"/>
    <cellStyle name="40 % - Akzent5 11 2 2 2 3" xfId="28494"/>
    <cellStyle name="40 % - Akzent5 11 2 2 2 4" xfId="28495"/>
    <cellStyle name="40 % - Akzent5 11 2 2 2 5" xfId="28496"/>
    <cellStyle name="40 % - Akzent5 11 2 2 2 6" xfId="28497"/>
    <cellStyle name="40 % - Akzent5 11 2 2 3" xfId="28498"/>
    <cellStyle name="40 % - Akzent5 11 2 2 3 2" xfId="28499"/>
    <cellStyle name="40 % - Akzent5 11 2 2 3 3" xfId="28500"/>
    <cellStyle name="40 % - Akzent5 11 2 2 3 4" xfId="28501"/>
    <cellStyle name="40 % - Akzent5 11 2 2 3 5" xfId="28502"/>
    <cellStyle name="40 % - Akzent5 11 2 2 4" xfId="28503"/>
    <cellStyle name="40 % - Akzent5 11 2 2 4 2" xfId="28504"/>
    <cellStyle name="40 % - Akzent5 11 2 2 4 3" xfId="28505"/>
    <cellStyle name="40 % - Akzent5 11 2 2 4 4" xfId="28506"/>
    <cellStyle name="40 % - Akzent5 11 2 2 4 5" xfId="28507"/>
    <cellStyle name="40 % - Akzent5 11 2 2 5" xfId="28508"/>
    <cellStyle name="40 % - Akzent5 11 2 2 6" xfId="28509"/>
    <cellStyle name="40 % - Akzent5 11 2 2 7" xfId="28510"/>
    <cellStyle name="40 % - Akzent5 11 2 2 8" xfId="28511"/>
    <cellStyle name="40 % - Akzent5 11 2 3" xfId="28512"/>
    <cellStyle name="40 % - Akzent5 11 2 3 2" xfId="28513"/>
    <cellStyle name="40 % - Akzent5 11 2 3 2 2" xfId="28514"/>
    <cellStyle name="40 % - Akzent5 11 2 3 2 3" xfId="28515"/>
    <cellStyle name="40 % - Akzent5 11 2 3 2 4" xfId="28516"/>
    <cellStyle name="40 % - Akzent5 11 2 3 2 5" xfId="28517"/>
    <cellStyle name="40 % - Akzent5 11 2 3 3" xfId="28518"/>
    <cellStyle name="40 % - Akzent5 11 2 3 4" xfId="28519"/>
    <cellStyle name="40 % - Akzent5 11 2 3 5" xfId="28520"/>
    <cellStyle name="40 % - Akzent5 11 2 3 6" xfId="28521"/>
    <cellStyle name="40 % - Akzent5 11 2 4" xfId="28522"/>
    <cellStyle name="40 % - Akzent5 11 2 4 2" xfId="28523"/>
    <cellStyle name="40 % - Akzent5 11 2 4 3" xfId="28524"/>
    <cellStyle name="40 % - Akzent5 11 2 4 4" xfId="28525"/>
    <cellStyle name="40 % - Akzent5 11 2 4 5" xfId="28526"/>
    <cellStyle name="40 % - Akzent5 11 2 5" xfId="28527"/>
    <cellStyle name="40 % - Akzent5 11 2 5 2" xfId="28528"/>
    <cellStyle name="40 % - Akzent5 11 2 5 3" xfId="28529"/>
    <cellStyle name="40 % - Akzent5 11 2 5 4" xfId="28530"/>
    <cellStyle name="40 % - Akzent5 11 2 5 5" xfId="28531"/>
    <cellStyle name="40 % - Akzent5 11 2 6" xfId="28532"/>
    <cellStyle name="40 % - Akzent5 11 2 7" xfId="28533"/>
    <cellStyle name="40 % - Akzent5 11 2 8" xfId="28534"/>
    <cellStyle name="40 % - Akzent5 11 2 9" xfId="28535"/>
    <cellStyle name="40 % - Akzent5 11 3" xfId="28536"/>
    <cellStyle name="40 % - Akzent5 11 3 2" xfId="28537"/>
    <cellStyle name="40 % - Akzent5 11 3 2 2" xfId="28538"/>
    <cellStyle name="40 % - Akzent5 11 3 2 2 2" xfId="28539"/>
    <cellStyle name="40 % - Akzent5 11 3 2 2 3" xfId="28540"/>
    <cellStyle name="40 % - Akzent5 11 3 2 2 4" xfId="28541"/>
    <cellStyle name="40 % - Akzent5 11 3 2 2 5" xfId="28542"/>
    <cellStyle name="40 % - Akzent5 11 3 2 3" xfId="28543"/>
    <cellStyle name="40 % - Akzent5 11 3 2 4" xfId="28544"/>
    <cellStyle name="40 % - Akzent5 11 3 2 5" xfId="28545"/>
    <cellStyle name="40 % - Akzent5 11 3 2 6" xfId="28546"/>
    <cellStyle name="40 % - Akzent5 11 3 3" xfId="28547"/>
    <cellStyle name="40 % - Akzent5 11 3 3 2" xfId="28548"/>
    <cellStyle name="40 % - Akzent5 11 3 3 3" xfId="28549"/>
    <cellStyle name="40 % - Akzent5 11 3 3 4" xfId="28550"/>
    <cellStyle name="40 % - Akzent5 11 3 3 5" xfId="28551"/>
    <cellStyle name="40 % - Akzent5 11 3 4" xfId="28552"/>
    <cellStyle name="40 % - Akzent5 11 3 4 2" xfId="28553"/>
    <cellStyle name="40 % - Akzent5 11 3 4 3" xfId="28554"/>
    <cellStyle name="40 % - Akzent5 11 3 4 4" xfId="28555"/>
    <cellStyle name="40 % - Akzent5 11 3 4 5" xfId="28556"/>
    <cellStyle name="40 % - Akzent5 11 3 5" xfId="28557"/>
    <cellStyle name="40 % - Akzent5 11 3 6" xfId="28558"/>
    <cellStyle name="40 % - Akzent5 11 3 7" xfId="28559"/>
    <cellStyle name="40 % - Akzent5 11 3 8" xfId="28560"/>
    <cellStyle name="40 % - Akzent5 11 4" xfId="28561"/>
    <cellStyle name="40 % - Akzent5 11 4 2" xfId="28562"/>
    <cellStyle name="40 % - Akzent5 11 4 2 2" xfId="28563"/>
    <cellStyle name="40 % - Akzent5 11 4 2 3" xfId="28564"/>
    <cellStyle name="40 % - Akzent5 11 4 2 4" xfId="28565"/>
    <cellStyle name="40 % - Akzent5 11 4 2 5" xfId="28566"/>
    <cellStyle name="40 % - Akzent5 11 4 3" xfId="28567"/>
    <cellStyle name="40 % - Akzent5 11 4 4" xfId="28568"/>
    <cellStyle name="40 % - Akzent5 11 4 5" xfId="28569"/>
    <cellStyle name="40 % - Akzent5 11 4 6" xfId="28570"/>
    <cellStyle name="40 % - Akzent5 11 5" xfId="28571"/>
    <cellStyle name="40 % - Akzent5 11 5 2" xfId="28572"/>
    <cellStyle name="40 % - Akzent5 11 5 3" xfId="28573"/>
    <cellStyle name="40 % - Akzent5 11 5 4" xfId="28574"/>
    <cellStyle name="40 % - Akzent5 11 5 5" xfId="28575"/>
    <cellStyle name="40 % - Akzent5 11 6" xfId="28576"/>
    <cellStyle name="40 % - Akzent5 11 6 2" xfId="28577"/>
    <cellStyle name="40 % - Akzent5 11 6 3" xfId="28578"/>
    <cellStyle name="40 % - Akzent5 11 6 4" xfId="28579"/>
    <cellStyle name="40 % - Akzent5 11 6 5" xfId="28580"/>
    <cellStyle name="40 % - Akzent5 11 7" xfId="28581"/>
    <cellStyle name="40 % - Akzent5 11 8" xfId="28582"/>
    <cellStyle name="40 % - Akzent5 11 9" xfId="28583"/>
    <cellStyle name="40 % - Akzent5 12" xfId="28584"/>
    <cellStyle name="40 % - Akzent5 12 2" xfId="28585"/>
    <cellStyle name="40 % - Akzent5 12 2 2" xfId="28586"/>
    <cellStyle name="40 % - Akzent5 12 2 2 2" xfId="28587"/>
    <cellStyle name="40 % - Akzent5 12 2 2 2 2" xfId="28588"/>
    <cellStyle name="40 % - Akzent5 12 2 2 2 3" xfId="28589"/>
    <cellStyle name="40 % - Akzent5 12 2 2 2 4" xfId="28590"/>
    <cellStyle name="40 % - Akzent5 12 2 2 2 5" xfId="28591"/>
    <cellStyle name="40 % - Akzent5 12 2 2 3" xfId="28592"/>
    <cellStyle name="40 % - Akzent5 12 2 2 4" xfId="28593"/>
    <cellStyle name="40 % - Akzent5 12 2 2 5" xfId="28594"/>
    <cellStyle name="40 % - Akzent5 12 2 2 6" xfId="28595"/>
    <cellStyle name="40 % - Akzent5 12 2 3" xfId="28596"/>
    <cellStyle name="40 % - Akzent5 12 2 3 2" xfId="28597"/>
    <cellStyle name="40 % - Akzent5 12 2 3 3" xfId="28598"/>
    <cellStyle name="40 % - Akzent5 12 2 3 4" xfId="28599"/>
    <cellStyle name="40 % - Akzent5 12 2 3 5" xfId="28600"/>
    <cellStyle name="40 % - Akzent5 12 2 4" xfId="28601"/>
    <cellStyle name="40 % - Akzent5 12 2 4 2" xfId="28602"/>
    <cellStyle name="40 % - Akzent5 12 2 4 3" xfId="28603"/>
    <cellStyle name="40 % - Akzent5 12 2 4 4" xfId="28604"/>
    <cellStyle name="40 % - Akzent5 12 2 4 5" xfId="28605"/>
    <cellStyle name="40 % - Akzent5 12 2 5" xfId="28606"/>
    <cellStyle name="40 % - Akzent5 12 2 6" xfId="28607"/>
    <cellStyle name="40 % - Akzent5 12 2 7" xfId="28608"/>
    <cellStyle name="40 % - Akzent5 12 2 8" xfId="28609"/>
    <cellStyle name="40 % - Akzent5 12 3" xfId="28610"/>
    <cellStyle name="40 % - Akzent5 12 3 2" xfId="28611"/>
    <cellStyle name="40 % - Akzent5 12 3 2 2" xfId="28612"/>
    <cellStyle name="40 % - Akzent5 12 3 2 3" xfId="28613"/>
    <cellStyle name="40 % - Akzent5 12 3 2 4" xfId="28614"/>
    <cellStyle name="40 % - Akzent5 12 3 2 5" xfId="28615"/>
    <cellStyle name="40 % - Akzent5 12 3 3" xfId="28616"/>
    <cellStyle name="40 % - Akzent5 12 3 4" xfId="28617"/>
    <cellStyle name="40 % - Akzent5 12 3 5" xfId="28618"/>
    <cellStyle name="40 % - Akzent5 12 3 6" xfId="28619"/>
    <cellStyle name="40 % - Akzent5 12 4" xfId="28620"/>
    <cellStyle name="40 % - Akzent5 12 4 2" xfId="28621"/>
    <cellStyle name="40 % - Akzent5 12 4 3" xfId="28622"/>
    <cellStyle name="40 % - Akzent5 12 4 4" xfId="28623"/>
    <cellStyle name="40 % - Akzent5 12 4 5" xfId="28624"/>
    <cellStyle name="40 % - Akzent5 12 5" xfId="28625"/>
    <cellStyle name="40 % - Akzent5 12 5 2" xfId="28626"/>
    <cellStyle name="40 % - Akzent5 12 5 3" xfId="28627"/>
    <cellStyle name="40 % - Akzent5 12 5 4" xfId="28628"/>
    <cellStyle name="40 % - Akzent5 12 5 5" xfId="28629"/>
    <cellStyle name="40 % - Akzent5 12 6" xfId="28630"/>
    <cellStyle name="40 % - Akzent5 12 7" xfId="28631"/>
    <cellStyle name="40 % - Akzent5 12 8" xfId="28632"/>
    <cellStyle name="40 % - Akzent5 12 9" xfId="28633"/>
    <cellStyle name="40 % - Akzent5 2" xfId="28634"/>
    <cellStyle name="40 % - Akzent5 2 10" xfId="28635"/>
    <cellStyle name="40 % - Akzent5 2 11" xfId="28636"/>
    <cellStyle name="40 % - Akzent5 2 12" xfId="28637"/>
    <cellStyle name="40 % - Akzent5 2 13" xfId="28638"/>
    <cellStyle name="40 % - Akzent5 2 14" xfId="28639"/>
    <cellStyle name="40 % - Akzent5 2 2" xfId="28640"/>
    <cellStyle name="40 % - Akzent5 2 3" xfId="28641"/>
    <cellStyle name="40 % - Akzent5 2 3 2" xfId="28642"/>
    <cellStyle name="40 % - Akzent5 2 3 2 2" xfId="28643"/>
    <cellStyle name="40 % - Akzent5 2 3 2 2 2" xfId="28644"/>
    <cellStyle name="40 % - Akzent5 2 3 2 2 2 2" xfId="28645"/>
    <cellStyle name="40 % - Akzent5 2 3 2 2 2 3" xfId="28646"/>
    <cellStyle name="40 % - Akzent5 2 3 2 2 2 4" xfId="28647"/>
    <cellStyle name="40 % - Akzent5 2 3 2 2 2 5" xfId="28648"/>
    <cellStyle name="40 % - Akzent5 2 3 2 2 3" xfId="28649"/>
    <cellStyle name="40 % - Akzent5 2 3 2 2 4" xfId="28650"/>
    <cellStyle name="40 % - Akzent5 2 3 2 2 5" xfId="28651"/>
    <cellStyle name="40 % - Akzent5 2 3 2 2 6" xfId="28652"/>
    <cellStyle name="40 % - Akzent5 2 3 2 3" xfId="28653"/>
    <cellStyle name="40 % - Akzent5 2 3 2 3 2" xfId="28654"/>
    <cellStyle name="40 % - Akzent5 2 3 2 3 3" xfId="28655"/>
    <cellStyle name="40 % - Akzent5 2 3 2 3 4" xfId="28656"/>
    <cellStyle name="40 % - Akzent5 2 3 2 3 5" xfId="28657"/>
    <cellStyle name="40 % - Akzent5 2 3 2 4" xfId="28658"/>
    <cellStyle name="40 % - Akzent5 2 3 2 4 2" xfId="28659"/>
    <cellStyle name="40 % - Akzent5 2 3 2 4 3" xfId="28660"/>
    <cellStyle name="40 % - Akzent5 2 3 2 4 4" xfId="28661"/>
    <cellStyle name="40 % - Akzent5 2 3 2 4 5" xfId="28662"/>
    <cellStyle name="40 % - Akzent5 2 3 2 5" xfId="28663"/>
    <cellStyle name="40 % - Akzent5 2 3 2 6" xfId="28664"/>
    <cellStyle name="40 % - Akzent5 2 3 2 7" xfId="28665"/>
    <cellStyle name="40 % - Akzent5 2 3 2 8" xfId="28666"/>
    <cellStyle name="40 % - Akzent5 2 3 3" xfId="28667"/>
    <cellStyle name="40 % - Akzent5 2 3 3 2" xfId="28668"/>
    <cellStyle name="40 % - Akzent5 2 3 3 2 2" xfId="28669"/>
    <cellStyle name="40 % - Akzent5 2 3 3 2 3" xfId="28670"/>
    <cellStyle name="40 % - Akzent5 2 3 3 2 4" xfId="28671"/>
    <cellStyle name="40 % - Akzent5 2 3 3 2 5" xfId="28672"/>
    <cellStyle name="40 % - Akzent5 2 3 3 3" xfId="28673"/>
    <cellStyle name="40 % - Akzent5 2 3 3 4" xfId="28674"/>
    <cellStyle name="40 % - Akzent5 2 3 3 5" xfId="28675"/>
    <cellStyle name="40 % - Akzent5 2 3 3 6" xfId="28676"/>
    <cellStyle name="40 % - Akzent5 2 3 4" xfId="28677"/>
    <cellStyle name="40 % - Akzent5 2 3 4 2" xfId="28678"/>
    <cellStyle name="40 % - Akzent5 2 3 4 3" xfId="28679"/>
    <cellStyle name="40 % - Akzent5 2 3 4 4" xfId="28680"/>
    <cellStyle name="40 % - Akzent5 2 3 4 5" xfId="28681"/>
    <cellStyle name="40 % - Akzent5 2 3 5" xfId="28682"/>
    <cellStyle name="40 % - Akzent5 2 3 5 2" xfId="28683"/>
    <cellStyle name="40 % - Akzent5 2 3 5 3" xfId="28684"/>
    <cellStyle name="40 % - Akzent5 2 3 5 4" xfId="28685"/>
    <cellStyle name="40 % - Akzent5 2 3 5 5" xfId="28686"/>
    <cellStyle name="40 % - Akzent5 2 3 6" xfId="28687"/>
    <cellStyle name="40 % - Akzent5 2 3 7" xfId="28688"/>
    <cellStyle name="40 % - Akzent5 2 3 8" xfId="28689"/>
    <cellStyle name="40 % - Akzent5 2 3 9" xfId="28690"/>
    <cellStyle name="40 % - Akzent5 2 4" xfId="28691"/>
    <cellStyle name="40 % - Akzent5 2 4 2" xfId="28692"/>
    <cellStyle name="40 % - Akzent5 2 4 2 2" xfId="28693"/>
    <cellStyle name="40 % - Akzent5 2 4 2 2 2" xfId="28694"/>
    <cellStyle name="40 % - Akzent5 2 4 2 2 2 2" xfId="28695"/>
    <cellStyle name="40 % - Akzent5 2 4 2 2 2 3" xfId="28696"/>
    <cellStyle name="40 % - Akzent5 2 4 2 2 2 4" xfId="28697"/>
    <cellStyle name="40 % - Akzent5 2 4 2 2 2 5" xfId="28698"/>
    <cellStyle name="40 % - Akzent5 2 4 2 2 3" xfId="28699"/>
    <cellStyle name="40 % - Akzent5 2 4 2 2 4" xfId="28700"/>
    <cellStyle name="40 % - Akzent5 2 4 2 2 5" xfId="28701"/>
    <cellStyle name="40 % - Akzent5 2 4 2 2 6" xfId="28702"/>
    <cellStyle name="40 % - Akzent5 2 4 2 3" xfId="28703"/>
    <cellStyle name="40 % - Akzent5 2 4 2 3 2" xfId="28704"/>
    <cellStyle name="40 % - Akzent5 2 4 2 3 3" xfId="28705"/>
    <cellStyle name="40 % - Akzent5 2 4 2 3 4" xfId="28706"/>
    <cellStyle name="40 % - Akzent5 2 4 2 3 5" xfId="28707"/>
    <cellStyle name="40 % - Akzent5 2 4 2 4" xfId="28708"/>
    <cellStyle name="40 % - Akzent5 2 4 2 4 2" xfId="28709"/>
    <cellStyle name="40 % - Akzent5 2 4 2 4 3" xfId="28710"/>
    <cellStyle name="40 % - Akzent5 2 4 2 4 4" xfId="28711"/>
    <cellStyle name="40 % - Akzent5 2 4 2 4 5" xfId="28712"/>
    <cellStyle name="40 % - Akzent5 2 4 2 5" xfId="28713"/>
    <cellStyle name="40 % - Akzent5 2 4 2 6" xfId="28714"/>
    <cellStyle name="40 % - Akzent5 2 4 2 7" xfId="28715"/>
    <cellStyle name="40 % - Akzent5 2 4 2 8" xfId="28716"/>
    <cellStyle name="40 % - Akzent5 2 4 3" xfId="28717"/>
    <cellStyle name="40 % - Akzent5 2 4 3 2" xfId="28718"/>
    <cellStyle name="40 % - Akzent5 2 4 3 2 2" xfId="28719"/>
    <cellStyle name="40 % - Akzent5 2 4 3 2 3" xfId="28720"/>
    <cellStyle name="40 % - Akzent5 2 4 3 2 4" xfId="28721"/>
    <cellStyle name="40 % - Akzent5 2 4 3 2 5" xfId="28722"/>
    <cellStyle name="40 % - Akzent5 2 4 3 3" xfId="28723"/>
    <cellStyle name="40 % - Akzent5 2 4 3 4" xfId="28724"/>
    <cellStyle name="40 % - Akzent5 2 4 3 5" xfId="28725"/>
    <cellStyle name="40 % - Akzent5 2 4 3 6" xfId="28726"/>
    <cellStyle name="40 % - Akzent5 2 4 4" xfId="28727"/>
    <cellStyle name="40 % - Akzent5 2 4 4 2" xfId="28728"/>
    <cellStyle name="40 % - Akzent5 2 4 4 3" xfId="28729"/>
    <cellStyle name="40 % - Akzent5 2 4 4 4" xfId="28730"/>
    <cellStyle name="40 % - Akzent5 2 4 4 5" xfId="28731"/>
    <cellStyle name="40 % - Akzent5 2 4 5" xfId="28732"/>
    <cellStyle name="40 % - Akzent5 2 4 5 2" xfId="28733"/>
    <cellStyle name="40 % - Akzent5 2 4 5 3" xfId="28734"/>
    <cellStyle name="40 % - Akzent5 2 4 5 4" xfId="28735"/>
    <cellStyle name="40 % - Akzent5 2 4 5 5" xfId="28736"/>
    <cellStyle name="40 % - Akzent5 2 4 6" xfId="28737"/>
    <cellStyle name="40 % - Akzent5 2 4 7" xfId="28738"/>
    <cellStyle name="40 % - Akzent5 2 4 8" xfId="28739"/>
    <cellStyle name="40 % - Akzent5 2 4 9" xfId="28740"/>
    <cellStyle name="40 % - Akzent5 2 5" xfId="28741"/>
    <cellStyle name="40 % - Akzent5 2 5 2" xfId="28742"/>
    <cellStyle name="40 % - Akzent5 2 5 2 2" xfId="28743"/>
    <cellStyle name="40 % - Akzent5 2 5 2 2 2" xfId="28744"/>
    <cellStyle name="40 % - Akzent5 2 5 2 2 2 2" xfId="28745"/>
    <cellStyle name="40 % - Akzent5 2 5 2 2 2 3" xfId="28746"/>
    <cellStyle name="40 % - Akzent5 2 5 2 2 2 4" xfId="28747"/>
    <cellStyle name="40 % - Akzent5 2 5 2 2 2 5" xfId="28748"/>
    <cellStyle name="40 % - Akzent5 2 5 2 2 3" xfId="28749"/>
    <cellStyle name="40 % - Akzent5 2 5 2 2 4" xfId="28750"/>
    <cellStyle name="40 % - Akzent5 2 5 2 2 5" xfId="28751"/>
    <cellStyle name="40 % - Akzent5 2 5 2 2 6" xfId="28752"/>
    <cellStyle name="40 % - Akzent5 2 5 2 3" xfId="28753"/>
    <cellStyle name="40 % - Akzent5 2 5 2 3 2" xfId="28754"/>
    <cellStyle name="40 % - Akzent5 2 5 2 3 3" xfId="28755"/>
    <cellStyle name="40 % - Akzent5 2 5 2 3 4" xfId="28756"/>
    <cellStyle name="40 % - Akzent5 2 5 2 3 5" xfId="28757"/>
    <cellStyle name="40 % - Akzent5 2 5 2 4" xfId="28758"/>
    <cellStyle name="40 % - Akzent5 2 5 2 4 2" xfId="28759"/>
    <cellStyle name="40 % - Akzent5 2 5 2 4 3" xfId="28760"/>
    <cellStyle name="40 % - Akzent5 2 5 2 4 4" xfId="28761"/>
    <cellStyle name="40 % - Akzent5 2 5 2 4 5" xfId="28762"/>
    <cellStyle name="40 % - Akzent5 2 5 2 5" xfId="28763"/>
    <cellStyle name="40 % - Akzent5 2 5 2 6" xfId="28764"/>
    <cellStyle name="40 % - Akzent5 2 5 2 7" xfId="28765"/>
    <cellStyle name="40 % - Akzent5 2 5 2 8" xfId="28766"/>
    <cellStyle name="40 % - Akzent5 2 5 3" xfId="28767"/>
    <cellStyle name="40 % - Akzent5 2 5 3 2" xfId="28768"/>
    <cellStyle name="40 % - Akzent5 2 5 3 2 2" xfId="28769"/>
    <cellStyle name="40 % - Akzent5 2 5 3 2 3" xfId="28770"/>
    <cellStyle name="40 % - Akzent5 2 5 3 2 4" xfId="28771"/>
    <cellStyle name="40 % - Akzent5 2 5 3 2 5" xfId="28772"/>
    <cellStyle name="40 % - Akzent5 2 5 3 3" xfId="28773"/>
    <cellStyle name="40 % - Akzent5 2 5 3 4" xfId="28774"/>
    <cellStyle name="40 % - Akzent5 2 5 3 5" xfId="28775"/>
    <cellStyle name="40 % - Akzent5 2 5 3 6" xfId="28776"/>
    <cellStyle name="40 % - Akzent5 2 5 4" xfId="28777"/>
    <cellStyle name="40 % - Akzent5 2 5 4 2" xfId="28778"/>
    <cellStyle name="40 % - Akzent5 2 5 4 3" xfId="28779"/>
    <cellStyle name="40 % - Akzent5 2 5 4 4" xfId="28780"/>
    <cellStyle name="40 % - Akzent5 2 5 4 5" xfId="28781"/>
    <cellStyle name="40 % - Akzent5 2 5 5" xfId="28782"/>
    <cellStyle name="40 % - Akzent5 2 5 5 2" xfId="28783"/>
    <cellStyle name="40 % - Akzent5 2 5 5 3" xfId="28784"/>
    <cellStyle name="40 % - Akzent5 2 5 5 4" xfId="28785"/>
    <cellStyle name="40 % - Akzent5 2 5 5 5" xfId="28786"/>
    <cellStyle name="40 % - Akzent5 2 5 6" xfId="28787"/>
    <cellStyle name="40 % - Akzent5 2 5 7" xfId="28788"/>
    <cellStyle name="40 % - Akzent5 2 5 8" xfId="28789"/>
    <cellStyle name="40 % - Akzent5 2 5 9" xfId="28790"/>
    <cellStyle name="40 % - Akzent5 2 6" xfId="28791"/>
    <cellStyle name="40 % - Akzent5 2 6 2" xfId="28792"/>
    <cellStyle name="40 % - Akzent5 2 6 2 2" xfId="28793"/>
    <cellStyle name="40 % - Akzent5 2 6 2 2 2" xfId="28794"/>
    <cellStyle name="40 % - Akzent5 2 6 2 2 3" xfId="28795"/>
    <cellStyle name="40 % - Akzent5 2 6 2 2 4" xfId="28796"/>
    <cellStyle name="40 % - Akzent5 2 6 2 2 5" xfId="28797"/>
    <cellStyle name="40 % - Akzent5 2 6 2 3" xfId="28798"/>
    <cellStyle name="40 % - Akzent5 2 6 2 4" xfId="28799"/>
    <cellStyle name="40 % - Akzent5 2 6 2 5" xfId="28800"/>
    <cellStyle name="40 % - Akzent5 2 6 2 6" xfId="28801"/>
    <cellStyle name="40 % - Akzent5 2 6 3" xfId="28802"/>
    <cellStyle name="40 % - Akzent5 2 6 3 2" xfId="28803"/>
    <cellStyle name="40 % - Akzent5 2 6 3 3" xfId="28804"/>
    <cellStyle name="40 % - Akzent5 2 6 3 4" xfId="28805"/>
    <cellStyle name="40 % - Akzent5 2 6 3 5" xfId="28806"/>
    <cellStyle name="40 % - Akzent5 2 6 4" xfId="28807"/>
    <cellStyle name="40 % - Akzent5 2 6 4 2" xfId="28808"/>
    <cellStyle name="40 % - Akzent5 2 6 4 3" xfId="28809"/>
    <cellStyle name="40 % - Akzent5 2 6 4 4" xfId="28810"/>
    <cellStyle name="40 % - Akzent5 2 6 4 5" xfId="28811"/>
    <cellStyle name="40 % - Akzent5 2 6 5" xfId="28812"/>
    <cellStyle name="40 % - Akzent5 2 6 6" xfId="28813"/>
    <cellStyle name="40 % - Akzent5 2 6 7" xfId="28814"/>
    <cellStyle name="40 % - Akzent5 2 6 8" xfId="28815"/>
    <cellStyle name="40 % - Akzent5 2 7" xfId="28816"/>
    <cellStyle name="40 % - Akzent5 2 7 2" xfId="28817"/>
    <cellStyle name="40 % - Akzent5 2 7 2 2" xfId="28818"/>
    <cellStyle name="40 % - Akzent5 2 7 2 3" xfId="28819"/>
    <cellStyle name="40 % - Akzent5 2 7 2 4" xfId="28820"/>
    <cellStyle name="40 % - Akzent5 2 7 2 5" xfId="28821"/>
    <cellStyle name="40 % - Akzent5 2 7 3" xfId="28822"/>
    <cellStyle name="40 % - Akzent5 2 7 4" xfId="28823"/>
    <cellStyle name="40 % - Akzent5 2 7 5" xfId="28824"/>
    <cellStyle name="40 % - Akzent5 2 7 6" xfId="28825"/>
    <cellStyle name="40 % - Akzent5 2 8" xfId="28826"/>
    <cellStyle name="40 % - Akzent5 2 8 2" xfId="28827"/>
    <cellStyle name="40 % - Akzent5 2 8 3" xfId="28828"/>
    <cellStyle name="40 % - Akzent5 2 8 4" xfId="28829"/>
    <cellStyle name="40 % - Akzent5 2 8 5" xfId="28830"/>
    <cellStyle name="40 % - Akzent5 2 9" xfId="28831"/>
    <cellStyle name="40 % - Akzent5 2 9 2" xfId="28832"/>
    <cellStyle name="40 % - Akzent5 2 9 3" xfId="28833"/>
    <cellStyle name="40 % - Akzent5 2 9 4" xfId="28834"/>
    <cellStyle name="40 % - Akzent5 2 9 5" xfId="28835"/>
    <cellStyle name="40 % - Akzent5 3" xfId="28836"/>
    <cellStyle name="40 % - Akzent5 3 2" xfId="28837"/>
    <cellStyle name="40 % - Akzent5 3 2 2" xfId="28838"/>
    <cellStyle name="40 % - Akzent5 3 2 2 2" xfId="28839"/>
    <cellStyle name="40 % - Akzent5 3 2 2 2 2" xfId="28840"/>
    <cellStyle name="40 % - Akzent5 3 2 2 2 2 2" xfId="28841"/>
    <cellStyle name="40 % - Akzent5 3 2 2 2 2 2 2" xfId="28842"/>
    <cellStyle name="40 % - Akzent5 3 2 2 2 2 2 2 2" xfId="28843"/>
    <cellStyle name="40 % - Akzent5 3 2 2 2 2 2 2 2 2" xfId="28844"/>
    <cellStyle name="40 % - Akzent5 3 2 2 2 2 2 2 2 3" xfId="28845"/>
    <cellStyle name="40 % - Akzent5 3 2 2 2 2 2 2 2 4" xfId="28846"/>
    <cellStyle name="40 % - Akzent5 3 2 2 2 2 2 2 2 5" xfId="28847"/>
    <cellStyle name="40 % - Akzent5 3 2 2 2 2 2 2 3" xfId="28848"/>
    <cellStyle name="40 % - Akzent5 3 2 2 2 2 2 2 4" xfId="28849"/>
    <cellStyle name="40 % - Akzent5 3 2 2 2 2 2 2 5" xfId="28850"/>
    <cellStyle name="40 % - Akzent5 3 2 2 2 2 2 2 6" xfId="28851"/>
    <cellStyle name="40 % - Akzent5 3 2 2 2 2 2 3" xfId="28852"/>
    <cellStyle name="40 % - Akzent5 3 2 2 2 2 2 3 2" xfId="28853"/>
    <cellStyle name="40 % - Akzent5 3 2 2 2 2 2 3 3" xfId="28854"/>
    <cellStyle name="40 % - Akzent5 3 2 2 2 2 2 3 4" xfId="28855"/>
    <cellStyle name="40 % - Akzent5 3 2 2 2 2 2 3 5" xfId="28856"/>
    <cellStyle name="40 % - Akzent5 3 2 2 2 2 2 4" xfId="28857"/>
    <cellStyle name="40 % - Akzent5 3 2 2 2 2 2 4 2" xfId="28858"/>
    <cellStyle name="40 % - Akzent5 3 2 2 2 2 2 4 3" xfId="28859"/>
    <cellStyle name="40 % - Akzent5 3 2 2 2 2 2 4 4" xfId="28860"/>
    <cellStyle name="40 % - Akzent5 3 2 2 2 2 2 4 5" xfId="28861"/>
    <cellStyle name="40 % - Akzent5 3 2 2 2 2 2 5" xfId="28862"/>
    <cellStyle name="40 % - Akzent5 3 2 2 2 2 2 6" xfId="28863"/>
    <cellStyle name="40 % - Akzent5 3 2 2 2 2 2 7" xfId="28864"/>
    <cellStyle name="40 % - Akzent5 3 2 2 2 2 2 8" xfId="28865"/>
    <cellStyle name="40 % - Akzent5 3 2 2 2 2 3" xfId="28866"/>
    <cellStyle name="40 % - Akzent5 3 2 2 2 2 3 2" xfId="28867"/>
    <cellStyle name="40 % - Akzent5 3 2 2 2 2 3 2 2" xfId="28868"/>
    <cellStyle name="40 % - Akzent5 3 2 2 2 2 3 2 3" xfId="28869"/>
    <cellStyle name="40 % - Akzent5 3 2 2 2 2 3 2 4" xfId="28870"/>
    <cellStyle name="40 % - Akzent5 3 2 2 2 2 3 2 5" xfId="28871"/>
    <cellStyle name="40 % - Akzent5 3 2 2 2 2 3 3" xfId="28872"/>
    <cellStyle name="40 % - Akzent5 3 2 2 2 2 3 4" xfId="28873"/>
    <cellStyle name="40 % - Akzent5 3 2 2 2 2 3 5" xfId="28874"/>
    <cellStyle name="40 % - Akzent5 3 2 2 2 2 3 6" xfId="28875"/>
    <cellStyle name="40 % - Akzent5 3 2 2 2 2 4" xfId="28876"/>
    <cellStyle name="40 % - Akzent5 3 2 2 2 2 4 2" xfId="28877"/>
    <cellStyle name="40 % - Akzent5 3 2 2 2 2 4 3" xfId="28878"/>
    <cellStyle name="40 % - Akzent5 3 2 2 2 2 4 4" xfId="28879"/>
    <cellStyle name="40 % - Akzent5 3 2 2 2 2 4 5" xfId="28880"/>
    <cellStyle name="40 % - Akzent5 3 2 2 2 2 5" xfId="28881"/>
    <cellStyle name="40 % - Akzent5 3 2 2 2 2 5 2" xfId="28882"/>
    <cellStyle name="40 % - Akzent5 3 2 2 2 2 5 3" xfId="28883"/>
    <cellStyle name="40 % - Akzent5 3 2 2 2 2 5 4" xfId="28884"/>
    <cellStyle name="40 % - Akzent5 3 2 2 2 2 5 5" xfId="28885"/>
    <cellStyle name="40 % - Akzent5 3 2 2 2 2 6" xfId="28886"/>
    <cellStyle name="40 % - Akzent5 3 2 2 2 2 7" xfId="28887"/>
    <cellStyle name="40 % - Akzent5 3 2 2 2 2 8" xfId="28888"/>
    <cellStyle name="40 % - Akzent5 3 2 2 2 2 9" xfId="28889"/>
    <cellStyle name="40 % - Akzent5 3 2 2 2 3" xfId="28890"/>
    <cellStyle name="40 % - Akzent5 3 2 2 2 3 2" xfId="28891"/>
    <cellStyle name="40 % - Akzent5 3 2 2 2 3 2 2" xfId="28892"/>
    <cellStyle name="40 % - Akzent5 3 2 2 2 3 2 2 2" xfId="28893"/>
    <cellStyle name="40 % - Akzent5 3 2 2 2 3 2 2 2 2" xfId="28894"/>
    <cellStyle name="40 % - Akzent5 3 2 2 2 3 2 2 2 3" xfId="28895"/>
    <cellStyle name="40 % - Akzent5 3 2 2 2 3 2 2 2 4" xfId="28896"/>
    <cellStyle name="40 % - Akzent5 3 2 2 2 3 2 2 2 5" xfId="28897"/>
    <cellStyle name="40 % - Akzent5 3 2 2 2 3 2 2 3" xfId="28898"/>
    <cellStyle name="40 % - Akzent5 3 2 2 2 3 2 2 4" xfId="28899"/>
    <cellStyle name="40 % - Akzent5 3 2 2 2 3 2 2 5" xfId="28900"/>
    <cellStyle name="40 % - Akzent5 3 2 2 2 3 2 2 6" xfId="28901"/>
    <cellStyle name="40 % - Akzent5 3 2 2 2 3 2 3" xfId="28902"/>
    <cellStyle name="40 % - Akzent5 3 2 2 2 3 2 3 2" xfId="28903"/>
    <cellStyle name="40 % - Akzent5 3 2 2 2 3 2 3 3" xfId="28904"/>
    <cellStyle name="40 % - Akzent5 3 2 2 2 3 2 3 4" xfId="28905"/>
    <cellStyle name="40 % - Akzent5 3 2 2 2 3 2 3 5" xfId="28906"/>
    <cellStyle name="40 % - Akzent5 3 2 2 2 3 2 4" xfId="28907"/>
    <cellStyle name="40 % - Akzent5 3 2 2 2 3 2 4 2" xfId="28908"/>
    <cellStyle name="40 % - Akzent5 3 2 2 2 3 2 4 3" xfId="28909"/>
    <cellStyle name="40 % - Akzent5 3 2 2 2 3 2 4 4" xfId="28910"/>
    <cellStyle name="40 % - Akzent5 3 2 2 2 3 2 4 5" xfId="28911"/>
    <cellStyle name="40 % - Akzent5 3 2 2 2 3 2 5" xfId="28912"/>
    <cellStyle name="40 % - Akzent5 3 2 2 2 3 2 6" xfId="28913"/>
    <cellStyle name="40 % - Akzent5 3 2 2 2 3 2 7" xfId="28914"/>
    <cellStyle name="40 % - Akzent5 3 2 2 2 3 2 8" xfId="28915"/>
    <cellStyle name="40 % - Akzent5 3 2 2 2 3 3" xfId="28916"/>
    <cellStyle name="40 % - Akzent5 3 2 2 2 3 3 2" xfId="28917"/>
    <cellStyle name="40 % - Akzent5 3 2 2 2 3 3 2 2" xfId="28918"/>
    <cellStyle name="40 % - Akzent5 3 2 2 2 3 3 2 3" xfId="28919"/>
    <cellStyle name="40 % - Akzent5 3 2 2 2 3 3 2 4" xfId="28920"/>
    <cellStyle name="40 % - Akzent5 3 2 2 2 3 3 2 5" xfId="28921"/>
    <cellStyle name="40 % - Akzent5 3 2 2 2 3 3 3" xfId="28922"/>
    <cellStyle name="40 % - Akzent5 3 2 2 2 3 3 4" xfId="28923"/>
    <cellStyle name="40 % - Akzent5 3 2 2 2 3 3 5" xfId="28924"/>
    <cellStyle name="40 % - Akzent5 3 2 2 2 3 3 6" xfId="28925"/>
    <cellStyle name="40 % - Akzent5 3 2 2 2 3 4" xfId="28926"/>
    <cellStyle name="40 % - Akzent5 3 2 2 2 3 4 2" xfId="28927"/>
    <cellStyle name="40 % - Akzent5 3 2 2 2 3 4 3" xfId="28928"/>
    <cellStyle name="40 % - Akzent5 3 2 2 2 3 4 4" xfId="28929"/>
    <cellStyle name="40 % - Akzent5 3 2 2 2 3 4 5" xfId="28930"/>
    <cellStyle name="40 % - Akzent5 3 2 2 2 3 5" xfId="28931"/>
    <cellStyle name="40 % - Akzent5 3 2 2 2 3 5 2" xfId="28932"/>
    <cellStyle name="40 % - Akzent5 3 2 2 2 3 5 3" xfId="28933"/>
    <cellStyle name="40 % - Akzent5 3 2 2 2 3 5 4" xfId="28934"/>
    <cellStyle name="40 % - Akzent5 3 2 2 2 3 5 5" xfId="28935"/>
    <cellStyle name="40 % - Akzent5 3 2 2 2 3 6" xfId="28936"/>
    <cellStyle name="40 % - Akzent5 3 2 2 2 3 7" xfId="28937"/>
    <cellStyle name="40 % - Akzent5 3 2 2 2 3 8" xfId="28938"/>
    <cellStyle name="40 % - Akzent5 3 2 2 2 3 9" xfId="28939"/>
    <cellStyle name="40 % - Akzent5 3 2 2 3" xfId="28940"/>
    <cellStyle name="40 % - Akzent5 3 2 2 3 2" xfId="28941"/>
    <cellStyle name="40 % - Akzent5 3 2 2 3 2 2" xfId="28942"/>
    <cellStyle name="40 % - Akzent5 3 2 2 3 2 2 2" xfId="28943"/>
    <cellStyle name="40 % - Akzent5 3 2 2 3 2 2 2 2" xfId="28944"/>
    <cellStyle name="40 % - Akzent5 3 2 2 3 2 2 2 3" xfId="28945"/>
    <cellStyle name="40 % - Akzent5 3 2 2 3 2 2 2 4" xfId="28946"/>
    <cellStyle name="40 % - Akzent5 3 2 2 3 2 2 2 5" xfId="28947"/>
    <cellStyle name="40 % - Akzent5 3 2 2 3 2 2 3" xfId="28948"/>
    <cellStyle name="40 % - Akzent5 3 2 2 3 2 2 4" xfId="28949"/>
    <cellStyle name="40 % - Akzent5 3 2 2 3 2 2 5" xfId="28950"/>
    <cellStyle name="40 % - Akzent5 3 2 2 3 2 2 6" xfId="28951"/>
    <cellStyle name="40 % - Akzent5 3 2 2 3 2 3" xfId="28952"/>
    <cellStyle name="40 % - Akzent5 3 2 2 3 2 3 2" xfId="28953"/>
    <cellStyle name="40 % - Akzent5 3 2 2 3 2 3 3" xfId="28954"/>
    <cellStyle name="40 % - Akzent5 3 2 2 3 2 3 4" xfId="28955"/>
    <cellStyle name="40 % - Akzent5 3 2 2 3 2 3 5" xfId="28956"/>
    <cellStyle name="40 % - Akzent5 3 2 2 3 2 4" xfId="28957"/>
    <cellStyle name="40 % - Akzent5 3 2 2 3 2 4 2" xfId="28958"/>
    <cellStyle name="40 % - Akzent5 3 2 2 3 2 4 3" xfId="28959"/>
    <cellStyle name="40 % - Akzent5 3 2 2 3 2 4 4" xfId="28960"/>
    <cellStyle name="40 % - Akzent5 3 2 2 3 2 4 5" xfId="28961"/>
    <cellStyle name="40 % - Akzent5 3 2 2 3 2 5" xfId="28962"/>
    <cellStyle name="40 % - Akzent5 3 2 2 3 2 6" xfId="28963"/>
    <cellStyle name="40 % - Akzent5 3 2 2 3 2 7" xfId="28964"/>
    <cellStyle name="40 % - Akzent5 3 2 2 3 2 8" xfId="28965"/>
    <cellStyle name="40 % - Akzent5 3 2 2 3 3" xfId="28966"/>
    <cellStyle name="40 % - Akzent5 3 2 2 3 3 2" xfId="28967"/>
    <cellStyle name="40 % - Akzent5 3 2 2 3 3 2 2" xfId="28968"/>
    <cellStyle name="40 % - Akzent5 3 2 2 3 3 2 3" xfId="28969"/>
    <cellStyle name="40 % - Akzent5 3 2 2 3 3 2 4" xfId="28970"/>
    <cellStyle name="40 % - Akzent5 3 2 2 3 3 2 5" xfId="28971"/>
    <cellStyle name="40 % - Akzent5 3 2 2 3 3 3" xfId="28972"/>
    <cellStyle name="40 % - Akzent5 3 2 2 3 3 4" xfId="28973"/>
    <cellStyle name="40 % - Akzent5 3 2 2 3 3 5" xfId="28974"/>
    <cellStyle name="40 % - Akzent5 3 2 2 3 3 6" xfId="28975"/>
    <cellStyle name="40 % - Akzent5 3 2 2 3 4" xfId="28976"/>
    <cellStyle name="40 % - Akzent5 3 2 2 3 4 2" xfId="28977"/>
    <cellStyle name="40 % - Akzent5 3 2 2 3 4 3" xfId="28978"/>
    <cellStyle name="40 % - Akzent5 3 2 2 3 4 4" xfId="28979"/>
    <cellStyle name="40 % - Akzent5 3 2 2 3 4 5" xfId="28980"/>
    <cellStyle name="40 % - Akzent5 3 2 2 3 5" xfId="28981"/>
    <cellStyle name="40 % - Akzent5 3 2 2 3 5 2" xfId="28982"/>
    <cellStyle name="40 % - Akzent5 3 2 2 3 5 3" xfId="28983"/>
    <cellStyle name="40 % - Akzent5 3 2 2 3 5 4" xfId="28984"/>
    <cellStyle name="40 % - Akzent5 3 2 2 3 5 5" xfId="28985"/>
    <cellStyle name="40 % - Akzent5 3 2 2 3 6" xfId="28986"/>
    <cellStyle name="40 % - Akzent5 3 2 2 3 7" xfId="28987"/>
    <cellStyle name="40 % - Akzent5 3 2 2 3 8" xfId="28988"/>
    <cellStyle name="40 % - Akzent5 3 2 2 3 9" xfId="28989"/>
    <cellStyle name="40 % - Akzent5 3 2 2 4" xfId="28990"/>
    <cellStyle name="40 % - Akzent5 3 2 2 4 2" xfId="28991"/>
    <cellStyle name="40 % - Akzent5 3 2 2 4 2 2" xfId="28992"/>
    <cellStyle name="40 % - Akzent5 3 2 2 4 2 2 2" xfId="28993"/>
    <cellStyle name="40 % - Akzent5 3 2 2 4 2 2 2 2" xfId="28994"/>
    <cellStyle name="40 % - Akzent5 3 2 2 4 2 2 2 3" xfId="28995"/>
    <cellStyle name="40 % - Akzent5 3 2 2 4 2 2 2 4" xfId="28996"/>
    <cellStyle name="40 % - Akzent5 3 2 2 4 2 2 2 5" xfId="28997"/>
    <cellStyle name="40 % - Akzent5 3 2 2 4 2 2 3" xfId="28998"/>
    <cellStyle name="40 % - Akzent5 3 2 2 4 2 2 4" xfId="28999"/>
    <cellStyle name="40 % - Akzent5 3 2 2 4 2 2 5" xfId="29000"/>
    <cellStyle name="40 % - Akzent5 3 2 2 4 2 2 6" xfId="29001"/>
    <cellStyle name="40 % - Akzent5 3 2 2 4 2 3" xfId="29002"/>
    <cellStyle name="40 % - Akzent5 3 2 2 4 2 3 2" xfId="29003"/>
    <cellStyle name="40 % - Akzent5 3 2 2 4 2 3 3" xfId="29004"/>
    <cellStyle name="40 % - Akzent5 3 2 2 4 2 3 4" xfId="29005"/>
    <cellStyle name="40 % - Akzent5 3 2 2 4 2 3 5" xfId="29006"/>
    <cellStyle name="40 % - Akzent5 3 2 2 4 2 4" xfId="29007"/>
    <cellStyle name="40 % - Akzent5 3 2 2 4 2 4 2" xfId="29008"/>
    <cellStyle name="40 % - Akzent5 3 2 2 4 2 4 3" xfId="29009"/>
    <cellStyle name="40 % - Akzent5 3 2 2 4 2 4 4" xfId="29010"/>
    <cellStyle name="40 % - Akzent5 3 2 2 4 2 4 5" xfId="29011"/>
    <cellStyle name="40 % - Akzent5 3 2 2 4 2 5" xfId="29012"/>
    <cellStyle name="40 % - Akzent5 3 2 2 4 2 6" xfId="29013"/>
    <cellStyle name="40 % - Akzent5 3 2 2 4 2 7" xfId="29014"/>
    <cellStyle name="40 % - Akzent5 3 2 2 4 2 8" xfId="29015"/>
    <cellStyle name="40 % - Akzent5 3 2 2 4 3" xfId="29016"/>
    <cellStyle name="40 % - Akzent5 3 2 2 4 3 2" xfId="29017"/>
    <cellStyle name="40 % - Akzent5 3 2 2 4 3 2 2" xfId="29018"/>
    <cellStyle name="40 % - Akzent5 3 2 2 4 3 2 3" xfId="29019"/>
    <cellStyle name="40 % - Akzent5 3 2 2 4 3 2 4" xfId="29020"/>
    <cellStyle name="40 % - Akzent5 3 2 2 4 3 2 5" xfId="29021"/>
    <cellStyle name="40 % - Akzent5 3 2 2 4 3 3" xfId="29022"/>
    <cellStyle name="40 % - Akzent5 3 2 2 4 3 4" xfId="29023"/>
    <cellStyle name="40 % - Akzent5 3 2 2 4 3 5" xfId="29024"/>
    <cellStyle name="40 % - Akzent5 3 2 2 4 3 6" xfId="29025"/>
    <cellStyle name="40 % - Akzent5 3 2 2 4 4" xfId="29026"/>
    <cellStyle name="40 % - Akzent5 3 2 2 4 4 2" xfId="29027"/>
    <cellStyle name="40 % - Akzent5 3 2 2 4 4 3" xfId="29028"/>
    <cellStyle name="40 % - Akzent5 3 2 2 4 4 4" xfId="29029"/>
    <cellStyle name="40 % - Akzent5 3 2 2 4 4 5" xfId="29030"/>
    <cellStyle name="40 % - Akzent5 3 2 2 4 5" xfId="29031"/>
    <cellStyle name="40 % - Akzent5 3 2 2 4 5 2" xfId="29032"/>
    <cellStyle name="40 % - Akzent5 3 2 2 4 5 3" xfId="29033"/>
    <cellStyle name="40 % - Akzent5 3 2 2 4 5 4" xfId="29034"/>
    <cellStyle name="40 % - Akzent5 3 2 2 4 5 5" xfId="29035"/>
    <cellStyle name="40 % - Akzent5 3 2 2 4 6" xfId="29036"/>
    <cellStyle name="40 % - Akzent5 3 2 2 4 7" xfId="29037"/>
    <cellStyle name="40 % - Akzent5 3 2 2 4 8" xfId="29038"/>
    <cellStyle name="40 % - Akzent5 3 2 2 4 9" xfId="29039"/>
    <cellStyle name="40 % - Akzent5 3 2 3" xfId="29040"/>
    <cellStyle name="40 % - Akzent5 3 2 3 2" xfId="29041"/>
    <cellStyle name="40 % - Akzent5 3 2 3 2 2" xfId="29042"/>
    <cellStyle name="40 % - Akzent5 3 2 3 2 2 2" xfId="29043"/>
    <cellStyle name="40 % - Akzent5 3 2 3 2 2 2 2" xfId="29044"/>
    <cellStyle name="40 % - Akzent5 3 2 3 2 2 2 2 2" xfId="29045"/>
    <cellStyle name="40 % - Akzent5 3 2 3 2 2 2 2 2 2" xfId="29046"/>
    <cellStyle name="40 % - Akzent5 3 2 3 2 2 2 2 2 3" xfId="29047"/>
    <cellStyle name="40 % - Akzent5 3 2 3 2 2 2 2 2 4" xfId="29048"/>
    <cellStyle name="40 % - Akzent5 3 2 3 2 2 2 2 2 5" xfId="29049"/>
    <cellStyle name="40 % - Akzent5 3 2 3 2 2 2 2 3" xfId="29050"/>
    <cellStyle name="40 % - Akzent5 3 2 3 2 2 2 2 4" xfId="29051"/>
    <cellStyle name="40 % - Akzent5 3 2 3 2 2 2 2 5" xfId="29052"/>
    <cellStyle name="40 % - Akzent5 3 2 3 2 2 2 2 6" xfId="29053"/>
    <cellStyle name="40 % - Akzent5 3 2 3 2 2 2 3" xfId="29054"/>
    <cellStyle name="40 % - Akzent5 3 2 3 2 2 2 3 2" xfId="29055"/>
    <cellStyle name="40 % - Akzent5 3 2 3 2 2 2 3 3" xfId="29056"/>
    <cellStyle name="40 % - Akzent5 3 2 3 2 2 2 3 4" xfId="29057"/>
    <cellStyle name="40 % - Akzent5 3 2 3 2 2 2 3 5" xfId="29058"/>
    <cellStyle name="40 % - Akzent5 3 2 3 2 2 2 4" xfId="29059"/>
    <cellStyle name="40 % - Akzent5 3 2 3 2 2 2 4 2" xfId="29060"/>
    <cellStyle name="40 % - Akzent5 3 2 3 2 2 2 4 3" xfId="29061"/>
    <cellStyle name="40 % - Akzent5 3 2 3 2 2 2 4 4" xfId="29062"/>
    <cellStyle name="40 % - Akzent5 3 2 3 2 2 2 4 5" xfId="29063"/>
    <cellStyle name="40 % - Akzent5 3 2 3 2 2 2 5" xfId="29064"/>
    <cellStyle name="40 % - Akzent5 3 2 3 2 2 2 6" xfId="29065"/>
    <cellStyle name="40 % - Akzent5 3 2 3 2 2 2 7" xfId="29066"/>
    <cellStyle name="40 % - Akzent5 3 2 3 2 2 2 8" xfId="29067"/>
    <cellStyle name="40 % - Akzent5 3 2 3 2 2 3" xfId="29068"/>
    <cellStyle name="40 % - Akzent5 3 2 3 2 2 3 2" xfId="29069"/>
    <cellStyle name="40 % - Akzent5 3 2 3 2 2 3 2 2" xfId="29070"/>
    <cellStyle name="40 % - Akzent5 3 2 3 2 2 3 2 3" xfId="29071"/>
    <cellStyle name="40 % - Akzent5 3 2 3 2 2 3 2 4" xfId="29072"/>
    <cellStyle name="40 % - Akzent5 3 2 3 2 2 3 2 5" xfId="29073"/>
    <cellStyle name="40 % - Akzent5 3 2 3 2 2 3 3" xfId="29074"/>
    <cellStyle name="40 % - Akzent5 3 2 3 2 2 3 4" xfId="29075"/>
    <cellStyle name="40 % - Akzent5 3 2 3 2 2 3 5" xfId="29076"/>
    <cellStyle name="40 % - Akzent5 3 2 3 2 2 3 6" xfId="29077"/>
    <cellStyle name="40 % - Akzent5 3 2 3 2 2 4" xfId="29078"/>
    <cellStyle name="40 % - Akzent5 3 2 3 2 2 4 2" xfId="29079"/>
    <cellStyle name="40 % - Akzent5 3 2 3 2 2 4 3" xfId="29080"/>
    <cellStyle name="40 % - Akzent5 3 2 3 2 2 4 4" xfId="29081"/>
    <cellStyle name="40 % - Akzent5 3 2 3 2 2 4 5" xfId="29082"/>
    <cellStyle name="40 % - Akzent5 3 2 3 2 2 5" xfId="29083"/>
    <cellStyle name="40 % - Akzent5 3 2 3 2 2 5 2" xfId="29084"/>
    <cellStyle name="40 % - Akzent5 3 2 3 2 2 5 3" xfId="29085"/>
    <cellStyle name="40 % - Akzent5 3 2 3 2 2 5 4" xfId="29086"/>
    <cellStyle name="40 % - Akzent5 3 2 3 2 2 5 5" xfId="29087"/>
    <cellStyle name="40 % - Akzent5 3 2 3 2 2 6" xfId="29088"/>
    <cellStyle name="40 % - Akzent5 3 2 3 2 2 7" xfId="29089"/>
    <cellStyle name="40 % - Akzent5 3 2 3 2 2 8" xfId="29090"/>
    <cellStyle name="40 % - Akzent5 3 2 3 2 2 9" xfId="29091"/>
    <cellStyle name="40 % - Akzent5 3 2 3 3" xfId="29092"/>
    <cellStyle name="40 % - Akzent5 3 2 3 3 2" xfId="29093"/>
    <cellStyle name="40 % - Akzent5 3 2 3 3 2 2" xfId="29094"/>
    <cellStyle name="40 % - Akzent5 3 2 3 3 2 2 2" xfId="29095"/>
    <cellStyle name="40 % - Akzent5 3 2 3 3 2 2 2 2" xfId="29096"/>
    <cellStyle name="40 % - Akzent5 3 2 3 3 2 2 2 3" xfId="29097"/>
    <cellStyle name="40 % - Akzent5 3 2 3 3 2 2 2 4" xfId="29098"/>
    <cellStyle name="40 % - Akzent5 3 2 3 3 2 2 2 5" xfId="29099"/>
    <cellStyle name="40 % - Akzent5 3 2 3 3 2 2 3" xfId="29100"/>
    <cellStyle name="40 % - Akzent5 3 2 3 3 2 2 4" xfId="29101"/>
    <cellStyle name="40 % - Akzent5 3 2 3 3 2 2 5" xfId="29102"/>
    <cellStyle name="40 % - Akzent5 3 2 3 3 2 2 6" xfId="29103"/>
    <cellStyle name="40 % - Akzent5 3 2 3 3 2 3" xfId="29104"/>
    <cellStyle name="40 % - Akzent5 3 2 3 3 2 3 2" xfId="29105"/>
    <cellStyle name="40 % - Akzent5 3 2 3 3 2 3 3" xfId="29106"/>
    <cellStyle name="40 % - Akzent5 3 2 3 3 2 3 4" xfId="29107"/>
    <cellStyle name="40 % - Akzent5 3 2 3 3 2 3 5" xfId="29108"/>
    <cellStyle name="40 % - Akzent5 3 2 3 3 2 4" xfId="29109"/>
    <cellStyle name="40 % - Akzent5 3 2 3 3 2 4 2" xfId="29110"/>
    <cellStyle name="40 % - Akzent5 3 2 3 3 2 4 3" xfId="29111"/>
    <cellStyle name="40 % - Akzent5 3 2 3 3 2 4 4" xfId="29112"/>
    <cellStyle name="40 % - Akzent5 3 2 3 3 2 4 5" xfId="29113"/>
    <cellStyle name="40 % - Akzent5 3 2 3 3 2 5" xfId="29114"/>
    <cellStyle name="40 % - Akzent5 3 2 3 3 2 6" xfId="29115"/>
    <cellStyle name="40 % - Akzent5 3 2 3 3 2 7" xfId="29116"/>
    <cellStyle name="40 % - Akzent5 3 2 3 3 2 8" xfId="29117"/>
    <cellStyle name="40 % - Akzent5 3 2 3 3 3" xfId="29118"/>
    <cellStyle name="40 % - Akzent5 3 2 3 3 3 2" xfId="29119"/>
    <cellStyle name="40 % - Akzent5 3 2 3 3 3 2 2" xfId="29120"/>
    <cellStyle name="40 % - Akzent5 3 2 3 3 3 2 3" xfId="29121"/>
    <cellStyle name="40 % - Akzent5 3 2 3 3 3 2 4" xfId="29122"/>
    <cellStyle name="40 % - Akzent5 3 2 3 3 3 2 5" xfId="29123"/>
    <cellStyle name="40 % - Akzent5 3 2 3 3 3 3" xfId="29124"/>
    <cellStyle name="40 % - Akzent5 3 2 3 3 3 4" xfId="29125"/>
    <cellStyle name="40 % - Akzent5 3 2 3 3 3 5" xfId="29126"/>
    <cellStyle name="40 % - Akzent5 3 2 3 3 3 6" xfId="29127"/>
    <cellStyle name="40 % - Akzent5 3 2 3 3 4" xfId="29128"/>
    <cellStyle name="40 % - Akzent5 3 2 3 3 4 2" xfId="29129"/>
    <cellStyle name="40 % - Akzent5 3 2 3 3 4 3" xfId="29130"/>
    <cellStyle name="40 % - Akzent5 3 2 3 3 4 4" xfId="29131"/>
    <cellStyle name="40 % - Akzent5 3 2 3 3 4 5" xfId="29132"/>
    <cellStyle name="40 % - Akzent5 3 2 3 3 5" xfId="29133"/>
    <cellStyle name="40 % - Akzent5 3 2 3 3 5 2" xfId="29134"/>
    <cellStyle name="40 % - Akzent5 3 2 3 3 5 3" xfId="29135"/>
    <cellStyle name="40 % - Akzent5 3 2 3 3 5 4" xfId="29136"/>
    <cellStyle name="40 % - Akzent5 3 2 3 3 5 5" xfId="29137"/>
    <cellStyle name="40 % - Akzent5 3 2 3 3 6" xfId="29138"/>
    <cellStyle name="40 % - Akzent5 3 2 3 3 7" xfId="29139"/>
    <cellStyle name="40 % - Akzent5 3 2 3 3 8" xfId="29140"/>
    <cellStyle name="40 % - Akzent5 3 2 3 3 9" xfId="29141"/>
    <cellStyle name="40 % - Akzent5 3 2 4" xfId="29142"/>
    <cellStyle name="40 % - Akzent5 3 2 4 2" xfId="29143"/>
    <cellStyle name="40 % - Akzent5 3 2 4 2 2" xfId="29144"/>
    <cellStyle name="40 % - Akzent5 3 2 4 2 2 2" xfId="29145"/>
    <cellStyle name="40 % - Akzent5 3 2 4 2 2 2 2" xfId="29146"/>
    <cellStyle name="40 % - Akzent5 3 2 4 2 2 2 2 2" xfId="29147"/>
    <cellStyle name="40 % - Akzent5 3 2 4 2 2 2 2 3" xfId="29148"/>
    <cellStyle name="40 % - Akzent5 3 2 4 2 2 2 2 4" xfId="29149"/>
    <cellStyle name="40 % - Akzent5 3 2 4 2 2 2 2 5" xfId="29150"/>
    <cellStyle name="40 % - Akzent5 3 2 4 2 2 2 3" xfId="29151"/>
    <cellStyle name="40 % - Akzent5 3 2 4 2 2 2 4" xfId="29152"/>
    <cellStyle name="40 % - Akzent5 3 2 4 2 2 2 5" xfId="29153"/>
    <cellStyle name="40 % - Akzent5 3 2 4 2 2 2 6" xfId="29154"/>
    <cellStyle name="40 % - Akzent5 3 2 4 2 2 3" xfId="29155"/>
    <cellStyle name="40 % - Akzent5 3 2 4 2 2 3 2" xfId="29156"/>
    <cellStyle name="40 % - Akzent5 3 2 4 2 2 3 3" xfId="29157"/>
    <cellStyle name="40 % - Akzent5 3 2 4 2 2 3 4" xfId="29158"/>
    <cellStyle name="40 % - Akzent5 3 2 4 2 2 3 5" xfId="29159"/>
    <cellStyle name="40 % - Akzent5 3 2 4 2 2 4" xfId="29160"/>
    <cellStyle name="40 % - Akzent5 3 2 4 2 2 4 2" xfId="29161"/>
    <cellStyle name="40 % - Akzent5 3 2 4 2 2 4 3" xfId="29162"/>
    <cellStyle name="40 % - Akzent5 3 2 4 2 2 4 4" xfId="29163"/>
    <cellStyle name="40 % - Akzent5 3 2 4 2 2 4 5" xfId="29164"/>
    <cellStyle name="40 % - Akzent5 3 2 4 2 2 5" xfId="29165"/>
    <cellStyle name="40 % - Akzent5 3 2 4 2 2 6" xfId="29166"/>
    <cellStyle name="40 % - Akzent5 3 2 4 2 2 7" xfId="29167"/>
    <cellStyle name="40 % - Akzent5 3 2 4 2 2 8" xfId="29168"/>
    <cellStyle name="40 % - Akzent5 3 2 4 2 3" xfId="29169"/>
    <cellStyle name="40 % - Akzent5 3 2 4 2 3 2" xfId="29170"/>
    <cellStyle name="40 % - Akzent5 3 2 4 2 3 2 2" xfId="29171"/>
    <cellStyle name="40 % - Akzent5 3 2 4 2 3 2 3" xfId="29172"/>
    <cellStyle name="40 % - Akzent5 3 2 4 2 3 2 4" xfId="29173"/>
    <cellStyle name="40 % - Akzent5 3 2 4 2 3 2 5" xfId="29174"/>
    <cellStyle name="40 % - Akzent5 3 2 4 2 3 3" xfId="29175"/>
    <cellStyle name="40 % - Akzent5 3 2 4 2 3 4" xfId="29176"/>
    <cellStyle name="40 % - Akzent5 3 2 4 2 3 5" xfId="29177"/>
    <cellStyle name="40 % - Akzent5 3 2 4 2 3 6" xfId="29178"/>
    <cellStyle name="40 % - Akzent5 3 2 4 2 4" xfId="29179"/>
    <cellStyle name="40 % - Akzent5 3 2 4 2 4 2" xfId="29180"/>
    <cellStyle name="40 % - Akzent5 3 2 4 2 4 3" xfId="29181"/>
    <cellStyle name="40 % - Akzent5 3 2 4 2 4 4" xfId="29182"/>
    <cellStyle name="40 % - Akzent5 3 2 4 2 4 5" xfId="29183"/>
    <cellStyle name="40 % - Akzent5 3 2 4 2 5" xfId="29184"/>
    <cellStyle name="40 % - Akzent5 3 2 4 2 5 2" xfId="29185"/>
    <cellStyle name="40 % - Akzent5 3 2 4 2 5 3" xfId="29186"/>
    <cellStyle name="40 % - Akzent5 3 2 4 2 5 4" xfId="29187"/>
    <cellStyle name="40 % - Akzent5 3 2 4 2 5 5" xfId="29188"/>
    <cellStyle name="40 % - Akzent5 3 2 4 2 6" xfId="29189"/>
    <cellStyle name="40 % - Akzent5 3 2 4 2 7" xfId="29190"/>
    <cellStyle name="40 % - Akzent5 3 2 4 2 8" xfId="29191"/>
    <cellStyle name="40 % - Akzent5 3 2 4 2 9" xfId="29192"/>
    <cellStyle name="40 % - Akzent5 3 2 5" xfId="29193"/>
    <cellStyle name="40 % - Akzent5 3 2 6" xfId="29194"/>
    <cellStyle name="40 % - Akzent5 3 2 6 2" xfId="29195"/>
    <cellStyle name="40 % - Akzent5 3 2 6 2 2" xfId="29196"/>
    <cellStyle name="40 % - Akzent5 3 2 6 2 2 2" xfId="29197"/>
    <cellStyle name="40 % - Akzent5 3 2 6 2 2 2 2" xfId="29198"/>
    <cellStyle name="40 % - Akzent5 3 2 6 2 2 2 3" xfId="29199"/>
    <cellStyle name="40 % - Akzent5 3 2 6 2 2 2 4" xfId="29200"/>
    <cellStyle name="40 % - Akzent5 3 2 6 2 2 2 5" xfId="29201"/>
    <cellStyle name="40 % - Akzent5 3 2 6 2 2 3" xfId="29202"/>
    <cellStyle name="40 % - Akzent5 3 2 6 2 2 4" xfId="29203"/>
    <cellStyle name="40 % - Akzent5 3 2 6 2 2 5" xfId="29204"/>
    <cellStyle name="40 % - Akzent5 3 2 6 2 2 6" xfId="29205"/>
    <cellStyle name="40 % - Akzent5 3 2 6 2 3" xfId="29206"/>
    <cellStyle name="40 % - Akzent5 3 2 6 2 3 2" xfId="29207"/>
    <cellStyle name="40 % - Akzent5 3 2 6 2 3 3" xfId="29208"/>
    <cellStyle name="40 % - Akzent5 3 2 6 2 3 4" xfId="29209"/>
    <cellStyle name="40 % - Akzent5 3 2 6 2 3 5" xfId="29210"/>
    <cellStyle name="40 % - Akzent5 3 2 6 2 4" xfId="29211"/>
    <cellStyle name="40 % - Akzent5 3 2 6 2 4 2" xfId="29212"/>
    <cellStyle name="40 % - Akzent5 3 2 6 2 4 3" xfId="29213"/>
    <cellStyle name="40 % - Akzent5 3 2 6 2 4 4" xfId="29214"/>
    <cellStyle name="40 % - Akzent5 3 2 6 2 4 5" xfId="29215"/>
    <cellStyle name="40 % - Akzent5 3 2 6 2 5" xfId="29216"/>
    <cellStyle name="40 % - Akzent5 3 2 6 2 6" xfId="29217"/>
    <cellStyle name="40 % - Akzent5 3 2 6 2 7" xfId="29218"/>
    <cellStyle name="40 % - Akzent5 3 2 6 2 8" xfId="29219"/>
    <cellStyle name="40 % - Akzent5 3 2 6 3" xfId="29220"/>
    <cellStyle name="40 % - Akzent5 3 2 6 3 2" xfId="29221"/>
    <cellStyle name="40 % - Akzent5 3 2 6 3 2 2" xfId="29222"/>
    <cellStyle name="40 % - Akzent5 3 2 6 3 2 3" xfId="29223"/>
    <cellStyle name="40 % - Akzent5 3 2 6 3 2 4" xfId="29224"/>
    <cellStyle name="40 % - Akzent5 3 2 6 3 2 5" xfId="29225"/>
    <cellStyle name="40 % - Akzent5 3 2 6 3 3" xfId="29226"/>
    <cellStyle name="40 % - Akzent5 3 2 6 3 4" xfId="29227"/>
    <cellStyle name="40 % - Akzent5 3 2 6 3 5" xfId="29228"/>
    <cellStyle name="40 % - Akzent5 3 2 6 3 6" xfId="29229"/>
    <cellStyle name="40 % - Akzent5 3 2 6 4" xfId="29230"/>
    <cellStyle name="40 % - Akzent5 3 2 6 4 2" xfId="29231"/>
    <cellStyle name="40 % - Akzent5 3 2 6 4 3" xfId="29232"/>
    <cellStyle name="40 % - Akzent5 3 2 6 4 4" xfId="29233"/>
    <cellStyle name="40 % - Akzent5 3 2 6 4 5" xfId="29234"/>
    <cellStyle name="40 % - Akzent5 3 2 6 5" xfId="29235"/>
    <cellStyle name="40 % - Akzent5 3 2 6 5 2" xfId="29236"/>
    <cellStyle name="40 % - Akzent5 3 2 6 5 3" xfId="29237"/>
    <cellStyle name="40 % - Akzent5 3 2 6 5 4" xfId="29238"/>
    <cellStyle name="40 % - Akzent5 3 2 6 5 5" xfId="29239"/>
    <cellStyle name="40 % - Akzent5 3 2 6 6" xfId="29240"/>
    <cellStyle name="40 % - Akzent5 3 2 6 7" xfId="29241"/>
    <cellStyle name="40 % - Akzent5 3 2 6 8" xfId="29242"/>
    <cellStyle name="40 % - Akzent5 3 2 6 9" xfId="29243"/>
    <cellStyle name="40 % - Akzent5 3 3" xfId="29244"/>
    <cellStyle name="40 % - Akzent5 3 3 2" xfId="29245"/>
    <cellStyle name="40 % - Akzent5 3 3 2 2" xfId="29246"/>
    <cellStyle name="40 % - Akzent5 3 3 2 2 2" xfId="29247"/>
    <cellStyle name="40 % - Akzent5 3 3 2 2 2 2" xfId="29248"/>
    <cellStyle name="40 % - Akzent5 3 3 2 2 2 2 2" xfId="29249"/>
    <cellStyle name="40 % - Akzent5 3 3 2 2 2 2 2 2" xfId="29250"/>
    <cellStyle name="40 % - Akzent5 3 3 2 2 2 2 2 3" xfId="29251"/>
    <cellStyle name="40 % - Akzent5 3 3 2 2 2 2 2 4" xfId="29252"/>
    <cellStyle name="40 % - Akzent5 3 3 2 2 2 2 2 5" xfId="29253"/>
    <cellStyle name="40 % - Akzent5 3 3 2 2 2 2 3" xfId="29254"/>
    <cellStyle name="40 % - Akzent5 3 3 2 2 2 2 4" xfId="29255"/>
    <cellStyle name="40 % - Akzent5 3 3 2 2 2 2 5" xfId="29256"/>
    <cellStyle name="40 % - Akzent5 3 3 2 2 2 2 6" xfId="29257"/>
    <cellStyle name="40 % - Akzent5 3 3 2 2 2 3" xfId="29258"/>
    <cellStyle name="40 % - Akzent5 3 3 2 2 2 3 2" xfId="29259"/>
    <cellStyle name="40 % - Akzent5 3 3 2 2 2 3 3" xfId="29260"/>
    <cellStyle name="40 % - Akzent5 3 3 2 2 2 3 4" xfId="29261"/>
    <cellStyle name="40 % - Akzent5 3 3 2 2 2 3 5" xfId="29262"/>
    <cellStyle name="40 % - Akzent5 3 3 2 2 2 4" xfId="29263"/>
    <cellStyle name="40 % - Akzent5 3 3 2 2 2 4 2" xfId="29264"/>
    <cellStyle name="40 % - Akzent5 3 3 2 2 2 4 3" xfId="29265"/>
    <cellStyle name="40 % - Akzent5 3 3 2 2 2 4 4" xfId="29266"/>
    <cellStyle name="40 % - Akzent5 3 3 2 2 2 4 5" xfId="29267"/>
    <cellStyle name="40 % - Akzent5 3 3 2 2 2 5" xfId="29268"/>
    <cellStyle name="40 % - Akzent5 3 3 2 2 2 6" xfId="29269"/>
    <cellStyle name="40 % - Akzent5 3 3 2 2 2 7" xfId="29270"/>
    <cellStyle name="40 % - Akzent5 3 3 2 2 2 8" xfId="29271"/>
    <cellStyle name="40 % - Akzent5 3 3 2 2 3" xfId="29272"/>
    <cellStyle name="40 % - Akzent5 3 3 2 2 3 2" xfId="29273"/>
    <cellStyle name="40 % - Akzent5 3 3 2 2 3 2 2" xfId="29274"/>
    <cellStyle name="40 % - Akzent5 3 3 2 2 3 2 3" xfId="29275"/>
    <cellStyle name="40 % - Akzent5 3 3 2 2 3 2 4" xfId="29276"/>
    <cellStyle name="40 % - Akzent5 3 3 2 2 3 2 5" xfId="29277"/>
    <cellStyle name="40 % - Akzent5 3 3 2 2 3 3" xfId="29278"/>
    <cellStyle name="40 % - Akzent5 3 3 2 2 3 4" xfId="29279"/>
    <cellStyle name="40 % - Akzent5 3 3 2 2 3 5" xfId="29280"/>
    <cellStyle name="40 % - Akzent5 3 3 2 2 3 6" xfId="29281"/>
    <cellStyle name="40 % - Akzent5 3 3 2 2 4" xfId="29282"/>
    <cellStyle name="40 % - Akzent5 3 3 2 2 4 2" xfId="29283"/>
    <cellStyle name="40 % - Akzent5 3 3 2 2 4 3" xfId="29284"/>
    <cellStyle name="40 % - Akzent5 3 3 2 2 4 4" xfId="29285"/>
    <cellStyle name="40 % - Akzent5 3 3 2 2 4 5" xfId="29286"/>
    <cellStyle name="40 % - Akzent5 3 3 2 2 5" xfId="29287"/>
    <cellStyle name="40 % - Akzent5 3 3 2 2 5 2" xfId="29288"/>
    <cellStyle name="40 % - Akzent5 3 3 2 2 5 3" xfId="29289"/>
    <cellStyle name="40 % - Akzent5 3 3 2 2 5 4" xfId="29290"/>
    <cellStyle name="40 % - Akzent5 3 3 2 2 5 5" xfId="29291"/>
    <cellStyle name="40 % - Akzent5 3 3 2 2 6" xfId="29292"/>
    <cellStyle name="40 % - Akzent5 3 3 2 2 7" xfId="29293"/>
    <cellStyle name="40 % - Akzent5 3 3 2 2 8" xfId="29294"/>
    <cellStyle name="40 % - Akzent5 3 3 2 2 9" xfId="29295"/>
    <cellStyle name="40 % - Akzent5 3 3 2 3" xfId="29296"/>
    <cellStyle name="40 % - Akzent5 3 3 2 3 2" xfId="29297"/>
    <cellStyle name="40 % - Akzent5 3 3 2 3 2 2" xfId="29298"/>
    <cellStyle name="40 % - Akzent5 3 3 2 3 2 2 2" xfId="29299"/>
    <cellStyle name="40 % - Akzent5 3 3 2 3 2 2 2 2" xfId="29300"/>
    <cellStyle name="40 % - Akzent5 3 3 2 3 2 2 2 3" xfId="29301"/>
    <cellStyle name="40 % - Akzent5 3 3 2 3 2 2 2 4" xfId="29302"/>
    <cellStyle name="40 % - Akzent5 3 3 2 3 2 2 2 5" xfId="29303"/>
    <cellStyle name="40 % - Akzent5 3 3 2 3 2 2 3" xfId="29304"/>
    <cellStyle name="40 % - Akzent5 3 3 2 3 2 2 4" xfId="29305"/>
    <cellStyle name="40 % - Akzent5 3 3 2 3 2 2 5" xfId="29306"/>
    <cellStyle name="40 % - Akzent5 3 3 2 3 2 2 6" xfId="29307"/>
    <cellStyle name="40 % - Akzent5 3 3 2 3 2 3" xfId="29308"/>
    <cellStyle name="40 % - Akzent5 3 3 2 3 2 3 2" xfId="29309"/>
    <cellStyle name="40 % - Akzent5 3 3 2 3 2 3 3" xfId="29310"/>
    <cellStyle name="40 % - Akzent5 3 3 2 3 2 3 4" xfId="29311"/>
    <cellStyle name="40 % - Akzent5 3 3 2 3 2 3 5" xfId="29312"/>
    <cellStyle name="40 % - Akzent5 3 3 2 3 2 4" xfId="29313"/>
    <cellStyle name="40 % - Akzent5 3 3 2 3 2 4 2" xfId="29314"/>
    <cellStyle name="40 % - Akzent5 3 3 2 3 2 4 3" xfId="29315"/>
    <cellStyle name="40 % - Akzent5 3 3 2 3 2 4 4" xfId="29316"/>
    <cellStyle name="40 % - Akzent5 3 3 2 3 2 4 5" xfId="29317"/>
    <cellStyle name="40 % - Akzent5 3 3 2 3 2 5" xfId="29318"/>
    <cellStyle name="40 % - Akzent5 3 3 2 3 2 6" xfId="29319"/>
    <cellStyle name="40 % - Akzent5 3 3 2 3 2 7" xfId="29320"/>
    <cellStyle name="40 % - Akzent5 3 3 2 3 2 8" xfId="29321"/>
    <cellStyle name="40 % - Akzent5 3 3 2 3 3" xfId="29322"/>
    <cellStyle name="40 % - Akzent5 3 3 2 3 3 2" xfId="29323"/>
    <cellStyle name="40 % - Akzent5 3 3 2 3 3 2 2" xfId="29324"/>
    <cellStyle name="40 % - Akzent5 3 3 2 3 3 2 3" xfId="29325"/>
    <cellStyle name="40 % - Akzent5 3 3 2 3 3 2 4" xfId="29326"/>
    <cellStyle name="40 % - Akzent5 3 3 2 3 3 2 5" xfId="29327"/>
    <cellStyle name="40 % - Akzent5 3 3 2 3 3 3" xfId="29328"/>
    <cellStyle name="40 % - Akzent5 3 3 2 3 3 4" xfId="29329"/>
    <cellStyle name="40 % - Akzent5 3 3 2 3 3 5" xfId="29330"/>
    <cellStyle name="40 % - Akzent5 3 3 2 3 3 6" xfId="29331"/>
    <cellStyle name="40 % - Akzent5 3 3 2 3 4" xfId="29332"/>
    <cellStyle name="40 % - Akzent5 3 3 2 3 4 2" xfId="29333"/>
    <cellStyle name="40 % - Akzent5 3 3 2 3 4 3" xfId="29334"/>
    <cellStyle name="40 % - Akzent5 3 3 2 3 4 4" xfId="29335"/>
    <cellStyle name="40 % - Akzent5 3 3 2 3 4 5" xfId="29336"/>
    <cellStyle name="40 % - Akzent5 3 3 2 3 5" xfId="29337"/>
    <cellStyle name="40 % - Akzent5 3 3 2 3 5 2" xfId="29338"/>
    <cellStyle name="40 % - Akzent5 3 3 2 3 5 3" xfId="29339"/>
    <cellStyle name="40 % - Akzent5 3 3 2 3 5 4" xfId="29340"/>
    <cellStyle name="40 % - Akzent5 3 3 2 3 5 5" xfId="29341"/>
    <cellStyle name="40 % - Akzent5 3 3 2 3 6" xfId="29342"/>
    <cellStyle name="40 % - Akzent5 3 3 2 3 7" xfId="29343"/>
    <cellStyle name="40 % - Akzent5 3 3 2 3 8" xfId="29344"/>
    <cellStyle name="40 % - Akzent5 3 3 2 3 9" xfId="29345"/>
    <cellStyle name="40 % - Akzent5 3 3 3" xfId="29346"/>
    <cellStyle name="40 % - Akzent5 3 3 3 2" xfId="29347"/>
    <cellStyle name="40 % - Akzent5 3 3 3 2 2" xfId="29348"/>
    <cellStyle name="40 % - Akzent5 3 3 3 2 2 2" xfId="29349"/>
    <cellStyle name="40 % - Akzent5 3 3 3 2 2 2 2" xfId="29350"/>
    <cellStyle name="40 % - Akzent5 3 3 3 2 2 2 3" xfId="29351"/>
    <cellStyle name="40 % - Akzent5 3 3 3 2 2 2 4" xfId="29352"/>
    <cellStyle name="40 % - Akzent5 3 3 3 2 2 2 5" xfId="29353"/>
    <cellStyle name="40 % - Akzent5 3 3 3 2 2 3" xfId="29354"/>
    <cellStyle name="40 % - Akzent5 3 3 3 2 2 4" xfId="29355"/>
    <cellStyle name="40 % - Akzent5 3 3 3 2 2 5" xfId="29356"/>
    <cellStyle name="40 % - Akzent5 3 3 3 2 2 6" xfId="29357"/>
    <cellStyle name="40 % - Akzent5 3 3 3 2 3" xfId="29358"/>
    <cellStyle name="40 % - Akzent5 3 3 3 2 3 2" xfId="29359"/>
    <cellStyle name="40 % - Akzent5 3 3 3 2 3 3" xfId="29360"/>
    <cellStyle name="40 % - Akzent5 3 3 3 2 3 4" xfId="29361"/>
    <cellStyle name="40 % - Akzent5 3 3 3 2 3 5" xfId="29362"/>
    <cellStyle name="40 % - Akzent5 3 3 3 2 4" xfId="29363"/>
    <cellStyle name="40 % - Akzent5 3 3 3 2 4 2" xfId="29364"/>
    <cellStyle name="40 % - Akzent5 3 3 3 2 4 3" xfId="29365"/>
    <cellStyle name="40 % - Akzent5 3 3 3 2 4 4" xfId="29366"/>
    <cellStyle name="40 % - Akzent5 3 3 3 2 4 5" xfId="29367"/>
    <cellStyle name="40 % - Akzent5 3 3 3 2 5" xfId="29368"/>
    <cellStyle name="40 % - Akzent5 3 3 3 2 6" xfId="29369"/>
    <cellStyle name="40 % - Akzent5 3 3 3 2 7" xfId="29370"/>
    <cellStyle name="40 % - Akzent5 3 3 3 2 8" xfId="29371"/>
    <cellStyle name="40 % - Akzent5 3 3 3 3" xfId="29372"/>
    <cellStyle name="40 % - Akzent5 3 3 3 3 2" xfId="29373"/>
    <cellStyle name="40 % - Akzent5 3 3 3 3 2 2" xfId="29374"/>
    <cellStyle name="40 % - Akzent5 3 3 3 3 2 3" xfId="29375"/>
    <cellStyle name="40 % - Akzent5 3 3 3 3 2 4" xfId="29376"/>
    <cellStyle name="40 % - Akzent5 3 3 3 3 2 5" xfId="29377"/>
    <cellStyle name="40 % - Akzent5 3 3 3 3 3" xfId="29378"/>
    <cellStyle name="40 % - Akzent5 3 3 3 3 4" xfId="29379"/>
    <cellStyle name="40 % - Akzent5 3 3 3 3 5" xfId="29380"/>
    <cellStyle name="40 % - Akzent5 3 3 3 3 6" xfId="29381"/>
    <cellStyle name="40 % - Akzent5 3 3 3 4" xfId="29382"/>
    <cellStyle name="40 % - Akzent5 3 3 3 4 2" xfId="29383"/>
    <cellStyle name="40 % - Akzent5 3 3 3 4 3" xfId="29384"/>
    <cellStyle name="40 % - Akzent5 3 3 3 4 4" xfId="29385"/>
    <cellStyle name="40 % - Akzent5 3 3 3 4 5" xfId="29386"/>
    <cellStyle name="40 % - Akzent5 3 3 3 5" xfId="29387"/>
    <cellStyle name="40 % - Akzent5 3 3 3 5 2" xfId="29388"/>
    <cellStyle name="40 % - Akzent5 3 3 3 5 3" xfId="29389"/>
    <cellStyle name="40 % - Akzent5 3 3 3 5 4" xfId="29390"/>
    <cellStyle name="40 % - Akzent5 3 3 3 5 5" xfId="29391"/>
    <cellStyle name="40 % - Akzent5 3 3 3 6" xfId="29392"/>
    <cellStyle name="40 % - Akzent5 3 3 3 7" xfId="29393"/>
    <cellStyle name="40 % - Akzent5 3 3 3 8" xfId="29394"/>
    <cellStyle name="40 % - Akzent5 3 3 3 9" xfId="29395"/>
    <cellStyle name="40 % - Akzent5 3 3 4" xfId="29396"/>
    <cellStyle name="40 % - Akzent5 3 3 4 2" xfId="29397"/>
    <cellStyle name="40 % - Akzent5 3 3 4 2 2" xfId="29398"/>
    <cellStyle name="40 % - Akzent5 3 3 4 2 2 2" xfId="29399"/>
    <cellStyle name="40 % - Akzent5 3 3 4 2 2 2 2" xfId="29400"/>
    <cellStyle name="40 % - Akzent5 3 3 4 2 2 2 3" xfId="29401"/>
    <cellStyle name="40 % - Akzent5 3 3 4 2 2 2 4" xfId="29402"/>
    <cellStyle name="40 % - Akzent5 3 3 4 2 2 2 5" xfId="29403"/>
    <cellStyle name="40 % - Akzent5 3 3 4 2 2 3" xfId="29404"/>
    <cellStyle name="40 % - Akzent5 3 3 4 2 2 4" xfId="29405"/>
    <cellStyle name="40 % - Akzent5 3 3 4 2 2 5" xfId="29406"/>
    <cellStyle name="40 % - Akzent5 3 3 4 2 2 6" xfId="29407"/>
    <cellStyle name="40 % - Akzent5 3 3 4 2 3" xfId="29408"/>
    <cellStyle name="40 % - Akzent5 3 3 4 2 3 2" xfId="29409"/>
    <cellStyle name="40 % - Akzent5 3 3 4 2 3 3" xfId="29410"/>
    <cellStyle name="40 % - Akzent5 3 3 4 2 3 4" xfId="29411"/>
    <cellStyle name="40 % - Akzent5 3 3 4 2 3 5" xfId="29412"/>
    <cellStyle name="40 % - Akzent5 3 3 4 2 4" xfId="29413"/>
    <cellStyle name="40 % - Akzent5 3 3 4 2 4 2" xfId="29414"/>
    <cellStyle name="40 % - Akzent5 3 3 4 2 4 3" xfId="29415"/>
    <cellStyle name="40 % - Akzent5 3 3 4 2 4 4" xfId="29416"/>
    <cellStyle name="40 % - Akzent5 3 3 4 2 4 5" xfId="29417"/>
    <cellStyle name="40 % - Akzent5 3 3 4 2 5" xfId="29418"/>
    <cellStyle name="40 % - Akzent5 3 3 4 2 6" xfId="29419"/>
    <cellStyle name="40 % - Akzent5 3 3 4 2 7" xfId="29420"/>
    <cellStyle name="40 % - Akzent5 3 3 4 2 8" xfId="29421"/>
    <cellStyle name="40 % - Akzent5 3 3 4 3" xfId="29422"/>
    <cellStyle name="40 % - Akzent5 3 3 4 3 2" xfId="29423"/>
    <cellStyle name="40 % - Akzent5 3 3 4 3 2 2" xfId="29424"/>
    <cellStyle name="40 % - Akzent5 3 3 4 3 2 3" xfId="29425"/>
    <cellStyle name="40 % - Akzent5 3 3 4 3 2 4" xfId="29426"/>
    <cellStyle name="40 % - Akzent5 3 3 4 3 2 5" xfId="29427"/>
    <cellStyle name="40 % - Akzent5 3 3 4 3 3" xfId="29428"/>
    <cellStyle name="40 % - Akzent5 3 3 4 3 4" xfId="29429"/>
    <cellStyle name="40 % - Akzent5 3 3 4 3 5" xfId="29430"/>
    <cellStyle name="40 % - Akzent5 3 3 4 3 6" xfId="29431"/>
    <cellStyle name="40 % - Akzent5 3 3 4 4" xfId="29432"/>
    <cellStyle name="40 % - Akzent5 3 3 4 4 2" xfId="29433"/>
    <cellStyle name="40 % - Akzent5 3 3 4 4 3" xfId="29434"/>
    <cellStyle name="40 % - Akzent5 3 3 4 4 4" xfId="29435"/>
    <cellStyle name="40 % - Akzent5 3 3 4 4 5" xfId="29436"/>
    <cellStyle name="40 % - Akzent5 3 3 4 5" xfId="29437"/>
    <cellStyle name="40 % - Akzent5 3 3 4 5 2" xfId="29438"/>
    <cellStyle name="40 % - Akzent5 3 3 4 5 3" xfId="29439"/>
    <cellStyle name="40 % - Akzent5 3 3 4 5 4" xfId="29440"/>
    <cellStyle name="40 % - Akzent5 3 3 4 5 5" xfId="29441"/>
    <cellStyle name="40 % - Akzent5 3 3 4 6" xfId="29442"/>
    <cellStyle name="40 % - Akzent5 3 3 4 7" xfId="29443"/>
    <cellStyle name="40 % - Akzent5 3 3 4 8" xfId="29444"/>
    <cellStyle name="40 % - Akzent5 3 3 4 9" xfId="29445"/>
    <cellStyle name="40 % - Akzent5 3 4" xfId="29446"/>
    <cellStyle name="40 % - Akzent5 3 4 2" xfId="29447"/>
    <cellStyle name="40 % - Akzent5 3 4 2 2" xfId="29448"/>
    <cellStyle name="40 % - Akzent5 3 4 2 2 2" xfId="29449"/>
    <cellStyle name="40 % - Akzent5 3 4 2 2 2 2" xfId="29450"/>
    <cellStyle name="40 % - Akzent5 3 4 2 2 2 2 2" xfId="29451"/>
    <cellStyle name="40 % - Akzent5 3 4 2 2 2 2 2 2" xfId="29452"/>
    <cellStyle name="40 % - Akzent5 3 4 2 2 2 2 2 3" xfId="29453"/>
    <cellStyle name="40 % - Akzent5 3 4 2 2 2 2 2 4" xfId="29454"/>
    <cellStyle name="40 % - Akzent5 3 4 2 2 2 2 2 5" xfId="29455"/>
    <cellStyle name="40 % - Akzent5 3 4 2 2 2 2 3" xfId="29456"/>
    <cellStyle name="40 % - Akzent5 3 4 2 2 2 2 4" xfId="29457"/>
    <cellStyle name="40 % - Akzent5 3 4 2 2 2 2 5" xfId="29458"/>
    <cellStyle name="40 % - Akzent5 3 4 2 2 2 2 6" xfId="29459"/>
    <cellStyle name="40 % - Akzent5 3 4 2 2 2 3" xfId="29460"/>
    <cellStyle name="40 % - Akzent5 3 4 2 2 2 3 2" xfId="29461"/>
    <cellStyle name="40 % - Akzent5 3 4 2 2 2 3 3" xfId="29462"/>
    <cellStyle name="40 % - Akzent5 3 4 2 2 2 3 4" xfId="29463"/>
    <cellStyle name="40 % - Akzent5 3 4 2 2 2 3 5" xfId="29464"/>
    <cellStyle name="40 % - Akzent5 3 4 2 2 2 4" xfId="29465"/>
    <cellStyle name="40 % - Akzent5 3 4 2 2 2 4 2" xfId="29466"/>
    <cellStyle name="40 % - Akzent5 3 4 2 2 2 4 3" xfId="29467"/>
    <cellStyle name="40 % - Akzent5 3 4 2 2 2 4 4" xfId="29468"/>
    <cellStyle name="40 % - Akzent5 3 4 2 2 2 4 5" xfId="29469"/>
    <cellStyle name="40 % - Akzent5 3 4 2 2 2 5" xfId="29470"/>
    <cellStyle name="40 % - Akzent5 3 4 2 2 2 6" xfId="29471"/>
    <cellStyle name="40 % - Akzent5 3 4 2 2 2 7" xfId="29472"/>
    <cellStyle name="40 % - Akzent5 3 4 2 2 2 8" xfId="29473"/>
    <cellStyle name="40 % - Akzent5 3 4 2 2 3" xfId="29474"/>
    <cellStyle name="40 % - Akzent5 3 4 2 2 3 2" xfId="29475"/>
    <cellStyle name="40 % - Akzent5 3 4 2 2 3 2 2" xfId="29476"/>
    <cellStyle name="40 % - Akzent5 3 4 2 2 3 2 3" xfId="29477"/>
    <cellStyle name="40 % - Akzent5 3 4 2 2 3 2 4" xfId="29478"/>
    <cellStyle name="40 % - Akzent5 3 4 2 2 3 2 5" xfId="29479"/>
    <cellStyle name="40 % - Akzent5 3 4 2 2 3 3" xfId="29480"/>
    <cellStyle name="40 % - Akzent5 3 4 2 2 3 4" xfId="29481"/>
    <cellStyle name="40 % - Akzent5 3 4 2 2 3 5" xfId="29482"/>
    <cellStyle name="40 % - Akzent5 3 4 2 2 3 6" xfId="29483"/>
    <cellStyle name="40 % - Akzent5 3 4 2 2 4" xfId="29484"/>
    <cellStyle name="40 % - Akzent5 3 4 2 2 4 2" xfId="29485"/>
    <cellStyle name="40 % - Akzent5 3 4 2 2 4 3" xfId="29486"/>
    <cellStyle name="40 % - Akzent5 3 4 2 2 4 4" xfId="29487"/>
    <cellStyle name="40 % - Akzent5 3 4 2 2 4 5" xfId="29488"/>
    <cellStyle name="40 % - Akzent5 3 4 2 2 5" xfId="29489"/>
    <cellStyle name="40 % - Akzent5 3 4 2 2 5 2" xfId="29490"/>
    <cellStyle name="40 % - Akzent5 3 4 2 2 5 3" xfId="29491"/>
    <cellStyle name="40 % - Akzent5 3 4 2 2 5 4" xfId="29492"/>
    <cellStyle name="40 % - Akzent5 3 4 2 2 5 5" xfId="29493"/>
    <cellStyle name="40 % - Akzent5 3 4 2 2 6" xfId="29494"/>
    <cellStyle name="40 % - Akzent5 3 4 2 2 7" xfId="29495"/>
    <cellStyle name="40 % - Akzent5 3 4 2 2 8" xfId="29496"/>
    <cellStyle name="40 % - Akzent5 3 4 2 2 9" xfId="29497"/>
    <cellStyle name="40 % - Akzent5 3 4 3" xfId="29498"/>
    <cellStyle name="40 % - Akzent5 3 4 3 2" xfId="29499"/>
    <cellStyle name="40 % - Akzent5 3 4 3 2 2" xfId="29500"/>
    <cellStyle name="40 % - Akzent5 3 4 3 2 2 2" xfId="29501"/>
    <cellStyle name="40 % - Akzent5 3 4 3 2 2 2 2" xfId="29502"/>
    <cellStyle name="40 % - Akzent5 3 4 3 2 2 2 3" xfId="29503"/>
    <cellStyle name="40 % - Akzent5 3 4 3 2 2 2 4" xfId="29504"/>
    <cellStyle name="40 % - Akzent5 3 4 3 2 2 2 5" xfId="29505"/>
    <cellStyle name="40 % - Akzent5 3 4 3 2 2 3" xfId="29506"/>
    <cellStyle name="40 % - Akzent5 3 4 3 2 2 4" xfId="29507"/>
    <cellStyle name="40 % - Akzent5 3 4 3 2 2 5" xfId="29508"/>
    <cellStyle name="40 % - Akzent5 3 4 3 2 2 6" xfId="29509"/>
    <cellStyle name="40 % - Akzent5 3 4 3 2 3" xfId="29510"/>
    <cellStyle name="40 % - Akzent5 3 4 3 2 3 2" xfId="29511"/>
    <cellStyle name="40 % - Akzent5 3 4 3 2 3 3" xfId="29512"/>
    <cellStyle name="40 % - Akzent5 3 4 3 2 3 4" xfId="29513"/>
    <cellStyle name="40 % - Akzent5 3 4 3 2 3 5" xfId="29514"/>
    <cellStyle name="40 % - Akzent5 3 4 3 2 4" xfId="29515"/>
    <cellStyle name="40 % - Akzent5 3 4 3 2 4 2" xfId="29516"/>
    <cellStyle name="40 % - Akzent5 3 4 3 2 4 3" xfId="29517"/>
    <cellStyle name="40 % - Akzent5 3 4 3 2 4 4" xfId="29518"/>
    <cellStyle name="40 % - Akzent5 3 4 3 2 4 5" xfId="29519"/>
    <cellStyle name="40 % - Akzent5 3 4 3 2 5" xfId="29520"/>
    <cellStyle name="40 % - Akzent5 3 4 3 2 6" xfId="29521"/>
    <cellStyle name="40 % - Akzent5 3 4 3 2 7" xfId="29522"/>
    <cellStyle name="40 % - Akzent5 3 4 3 2 8" xfId="29523"/>
    <cellStyle name="40 % - Akzent5 3 4 3 3" xfId="29524"/>
    <cellStyle name="40 % - Akzent5 3 4 3 3 2" xfId="29525"/>
    <cellStyle name="40 % - Akzent5 3 4 3 3 2 2" xfId="29526"/>
    <cellStyle name="40 % - Akzent5 3 4 3 3 2 3" xfId="29527"/>
    <cellStyle name="40 % - Akzent5 3 4 3 3 2 4" xfId="29528"/>
    <cellStyle name="40 % - Akzent5 3 4 3 3 2 5" xfId="29529"/>
    <cellStyle name="40 % - Akzent5 3 4 3 3 3" xfId="29530"/>
    <cellStyle name="40 % - Akzent5 3 4 3 3 4" xfId="29531"/>
    <cellStyle name="40 % - Akzent5 3 4 3 3 5" xfId="29532"/>
    <cellStyle name="40 % - Akzent5 3 4 3 3 6" xfId="29533"/>
    <cellStyle name="40 % - Akzent5 3 4 3 4" xfId="29534"/>
    <cellStyle name="40 % - Akzent5 3 4 3 4 2" xfId="29535"/>
    <cellStyle name="40 % - Akzent5 3 4 3 4 3" xfId="29536"/>
    <cellStyle name="40 % - Akzent5 3 4 3 4 4" xfId="29537"/>
    <cellStyle name="40 % - Akzent5 3 4 3 4 5" xfId="29538"/>
    <cellStyle name="40 % - Akzent5 3 4 3 5" xfId="29539"/>
    <cellStyle name="40 % - Akzent5 3 4 3 5 2" xfId="29540"/>
    <cellStyle name="40 % - Akzent5 3 4 3 5 3" xfId="29541"/>
    <cellStyle name="40 % - Akzent5 3 4 3 5 4" xfId="29542"/>
    <cellStyle name="40 % - Akzent5 3 4 3 5 5" xfId="29543"/>
    <cellStyle name="40 % - Akzent5 3 4 3 6" xfId="29544"/>
    <cellStyle name="40 % - Akzent5 3 4 3 7" xfId="29545"/>
    <cellStyle name="40 % - Akzent5 3 4 3 8" xfId="29546"/>
    <cellStyle name="40 % - Akzent5 3 4 3 9" xfId="29547"/>
    <cellStyle name="40 % - Akzent5 3 5" xfId="29548"/>
    <cellStyle name="40 % - Akzent5 3 5 2" xfId="29549"/>
    <cellStyle name="40 % - Akzent5 3 5 2 2" xfId="29550"/>
    <cellStyle name="40 % - Akzent5 3 5 2 2 2" xfId="29551"/>
    <cellStyle name="40 % - Akzent5 3 5 2 2 2 2" xfId="29552"/>
    <cellStyle name="40 % - Akzent5 3 5 2 2 2 2 2" xfId="29553"/>
    <cellStyle name="40 % - Akzent5 3 5 2 2 2 2 3" xfId="29554"/>
    <cellStyle name="40 % - Akzent5 3 5 2 2 2 2 4" xfId="29555"/>
    <cellStyle name="40 % - Akzent5 3 5 2 2 2 2 5" xfId="29556"/>
    <cellStyle name="40 % - Akzent5 3 5 2 2 2 3" xfId="29557"/>
    <cellStyle name="40 % - Akzent5 3 5 2 2 2 4" xfId="29558"/>
    <cellStyle name="40 % - Akzent5 3 5 2 2 2 5" xfId="29559"/>
    <cellStyle name="40 % - Akzent5 3 5 2 2 2 6" xfId="29560"/>
    <cellStyle name="40 % - Akzent5 3 5 2 2 3" xfId="29561"/>
    <cellStyle name="40 % - Akzent5 3 5 2 2 3 2" xfId="29562"/>
    <cellStyle name="40 % - Akzent5 3 5 2 2 3 3" xfId="29563"/>
    <cellStyle name="40 % - Akzent5 3 5 2 2 3 4" xfId="29564"/>
    <cellStyle name="40 % - Akzent5 3 5 2 2 3 5" xfId="29565"/>
    <cellStyle name="40 % - Akzent5 3 5 2 2 4" xfId="29566"/>
    <cellStyle name="40 % - Akzent5 3 5 2 2 4 2" xfId="29567"/>
    <cellStyle name="40 % - Akzent5 3 5 2 2 4 3" xfId="29568"/>
    <cellStyle name="40 % - Akzent5 3 5 2 2 4 4" xfId="29569"/>
    <cellStyle name="40 % - Akzent5 3 5 2 2 4 5" xfId="29570"/>
    <cellStyle name="40 % - Akzent5 3 5 2 2 5" xfId="29571"/>
    <cellStyle name="40 % - Akzent5 3 5 2 2 6" xfId="29572"/>
    <cellStyle name="40 % - Akzent5 3 5 2 2 7" xfId="29573"/>
    <cellStyle name="40 % - Akzent5 3 5 2 2 8" xfId="29574"/>
    <cellStyle name="40 % - Akzent5 3 5 2 3" xfId="29575"/>
    <cellStyle name="40 % - Akzent5 3 5 2 3 2" xfId="29576"/>
    <cellStyle name="40 % - Akzent5 3 5 2 3 2 2" xfId="29577"/>
    <cellStyle name="40 % - Akzent5 3 5 2 3 2 3" xfId="29578"/>
    <cellStyle name="40 % - Akzent5 3 5 2 3 2 4" xfId="29579"/>
    <cellStyle name="40 % - Akzent5 3 5 2 3 2 5" xfId="29580"/>
    <cellStyle name="40 % - Akzent5 3 5 2 3 3" xfId="29581"/>
    <cellStyle name="40 % - Akzent5 3 5 2 3 4" xfId="29582"/>
    <cellStyle name="40 % - Akzent5 3 5 2 3 5" xfId="29583"/>
    <cellStyle name="40 % - Akzent5 3 5 2 3 6" xfId="29584"/>
    <cellStyle name="40 % - Akzent5 3 5 2 4" xfId="29585"/>
    <cellStyle name="40 % - Akzent5 3 5 2 4 2" xfId="29586"/>
    <cellStyle name="40 % - Akzent5 3 5 2 4 3" xfId="29587"/>
    <cellStyle name="40 % - Akzent5 3 5 2 4 4" xfId="29588"/>
    <cellStyle name="40 % - Akzent5 3 5 2 4 5" xfId="29589"/>
    <cellStyle name="40 % - Akzent5 3 5 2 5" xfId="29590"/>
    <cellStyle name="40 % - Akzent5 3 5 2 5 2" xfId="29591"/>
    <cellStyle name="40 % - Akzent5 3 5 2 5 3" xfId="29592"/>
    <cellStyle name="40 % - Akzent5 3 5 2 5 4" xfId="29593"/>
    <cellStyle name="40 % - Akzent5 3 5 2 5 5" xfId="29594"/>
    <cellStyle name="40 % - Akzent5 3 5 2 6" xfId="29595"/>
    <cellStyle name="40 % - Akzent5 3 5 2 7" xfId="29596"/>
    <cellStyle name="40 % - Akzent5 3 5 2 8" xfId="29597"/>
    <cellStyle name="40 % - Akzent5 3 5 2 9" xfId="29598"/>
    <cellStyle name="40 % - Akzent5 3 5 3" xfId="29599"/>
    <cellStyle name="40 % - Akzent5 3 5 3 2" xfId="29600"/>
    <cellStyle name="40 % - Akzent5 3 5 3 2 2" xfId="29601"/>
    <cellStyle name="40 % - Akzent5 3 5 3 2 2 2" xfId="29602"/>
    <cellStyle name="40 % - Akzent5 3 5 3 2 2 2 2" xfId="29603"/>
    <cellStyle name="40 % - Akzent5 3 5 3 2 2 2 3" xfId="29604"/>
    <cellStyle name="40 % - Akzent5 3 5 3 2 2 2 4" xfId="29605"/>
    <cellStyle name="40 % - Akzent5 3 5 3 2 2 2 5" xfId="29606"/>
    <cellStyle name="40 % - Akzent5 3 5 3 2 2 3" xfId="29607"/>
    <cellStyle name="40 % - Akzent5 3 5 3 2 2 4" xfId="29608"/>
    <cellStyle name="40 % - Akzent5 3 5 3 2 2 5" xfId="29609"/>
    <cellStyle name="40 % - Akzent5 3 5 3 2 2 6" xfId="29610"/>
    <cellStyle name="40 % - Akzent5 3 5 3 2 3" xfId="29611"/>
    <cellStyle name="40 % - Akzent5 3 5 3 2 3 2" xfId="29612"/>
    <cellStyle name="40 % - Akzent5 3 5 3 2 3 3" xfId="29613"/>
    <cellStyle name="40 % - Akzent5 3 5 3 2 3 4" xfId="29614"/>
    <cellStyle name="40 % - Akzent5 3 5 3 2 3 5" xfId="29615"/>
    <cellStyle name="40 % - Akzent5 3 5 3 2 4" xfId="29616"/>
    <cellStyle name="40 % - Akzent5 3 5 3 2 4 2" xfId="29617"/>
    <cellStyle name="40 % - Akzent5 3 5 3 2 4 3" xfId="29618"/>
    <cellStyle name="40 % - Akzent5 3 5 3 2 4 4" xfId="29619"/>
    <cellStyle name="40 % - Akzent5 3 5 3 2 4 5" xfId="29620"/>
    <cellStyle name="40 % - Akzent5 3 5 3 2 5" xfId="29621"/>
    <cellStyle name="40 % - Akzent5 3 5 3 2 6" xfId="29622"/>
    <cellStyle name="40 % - Akzent5 3 5 3 2 7" xfId="29623"/>
    <cellStyle name="40 % - Akzent5 3 5 3 2 8" xfId="29624"/>
    <cellStyle name="40 % - Akzent5 3 5 3 3" xfId="29625"/>
    <cellStyle name="40 % - Akzent5 3 5 3 3 2" xfId="29626"/>
    <cellStyle name="40 % - Akzent5 3 5 3 3 2 2" xfId="29627"/>
    <cellStyle name="40 % - Akzent5 3 5 3 3 2 3" xfId="29628"/>
    <cellStyle name="40 % - Akzent5 3 5 3 3 2 4" xfId="29629"/>
    <cellStyle name="40 % - Akzent5 3 5 3 3 2 5" xfId="29630"/>
    <cellStyle name="40 % - Akzent5 3 5 3 3 3" xfId="29631"/>
    <cellStyle name="40 % - Akzent5 3 5 3 3 4" xfId="29632"/>
    <cellStyle name="40 % - Akzent5 3 5 3 3 5" xfId="29633"/>
    <cellStyle name="40 % - Akzent5 3 5 3 3 6" xfId="29634"/>
    <cellStyle name="40 % - Akzent5 3 5 3 4" xfId="29635"/>
    <cellStyle name="40 % - Akzent5 3 5 3 4 2" xfId="29636"/>
    <cellStyle name="40 % - Akzent5 3 5 3 4 3" xfId="29637"/>
    <cellStyle name="40 % - Akzent5 3 5 3 4 4" xfId="29638"/>
    <cellStyle name="40 % - Akzent5 3 5 3 4 5" xfId="29639"/>
    <cellStyle name="40 % - Akzent5 3 5 3 5" xfId="29640"/>
    <cellStyle name="40 % - Akzent5 3 5 3 5 2" xfId="29641"/>
    <cellStyle name="40 % - Akzent5 3 5 3 5 3" xfId="29642"/>
    <cellStyle name="40 % - Akzent5 3 5 3 5 4" xfId="29643"/>
    <cellStyle name="40 % - Akzent5 3 5 3 5 5" xfId="29644"/>
    <cellStyle name="40 % - Akzent5 3 5 3 6" xfId="29645"/>
    <cellStyle name="40 % - Akzent5 3 5 3 7" xfId="29646"/>
    <cellStyle name="40 % - Akzent5 3 5 3 8" xfId="29647"/>
    <cellStyle name="40 % - Akzent5 3 5 3 9" xfId="29648"/>
    <cellStyle name="40 % - Akzent5 3 6" xfId="29649"/>
    <cellStyle name="40 % - Akzent5 3 6 2" xfId="29650"/>
    <cellStyle name="40 % - Akzent5 3 6 2 2" xfId="29651"/>
    <cellStyle name="40 % - Akzent5 3 6 2 2 2" xfId="29652"/>
    <cellStyle name="40 % - Akzent5 3 6 2 2 2 2" xfId="29653"/>
    <cellStyle name="40 % - Akzent5 3 6 2 2 2 2 2" xfId="29654"/>
    <cellStyle name="40 % - Akzent5 3 6 2 2 2 2 3" xfId="29655"/>
    <cellStyle name="40 % - Akzent5 3 6 2 2 2 2 4" xfId="29656"/>
    <cellStyle name="40 % - Akzent5 3 6 2 2 2 2 5" xfId="29657"/>
    <cellStyle name="40 % - Akzent5 3 6 2 2 2 3" xfId="29658"/>
    <cellStyle name="40 % - Akzent5 3 6 2 2 2 4" xfId="29659"/>
    <cellStyle name="40 % - Akzent5 3 6 2 2 2 5" xfId="29660"/>
    <cellStyle name="40 % - Akzent5 3 6 2 2 2 6" xfId="29661"/>
    <cellStyle name="40 % - Akzent5 3 6 2 2 3" xfId="29662"/>
    <cellStyle name="40 % - Akzent5 3 6 2 2 3 2" xfId="29663"/>
    <cellStyle name="40 % - Akzent5 3 6 2 2 3 3" xfId="29664"/>
    <cellStyle name="40 % - Akzent5 3 6 2 2 3 4" xfId="29665"/>
    <cellStyle name="40 % - Akzent5 3 6 2 2 3 5" xfId="29666"/>
    <cellStyle name="40 % - Akzent5 3 6 2 2 4" xfId="29667"/>
    <cellStyle name="40 % - Akzent5 3 6 2 2 4 2" xfId="29668"/>
    <cellStyle name="40 % - Akzent5 3 6 2 2 4 3" xfId="29669"/>
    <cellStyle name="40 % - Akzent5 3 6 2 2 4 4" xfId="29670"/>
    <cellStyle name="40 % - Akzent5 3 6 2 2 4 5" xfId="29671"/>
    <cellStyle name="40 % - Akzent5 3 6 2 2 5" xfId="29672"/>
    <cellStyle name="40 % - Akzent5 3 6 2 2 6" xfId="29673"/>
    <cellStyle name="40 % - Akzent5 3 6 2 2 7" xfId="29674"/>
    <cellStyle name="40 % - Akzent5 3 6 2 2 8" xfId="29675"/>
    <cellStyle name="40 % - Akzent5 3 6 2 3" xfId="29676"/>
    <cellStyle name="40 % - Akzent5 3 6 2 3 2" xfId="29677"/>
    <cellStyle name="40 % - Akzent5 3 6 2 3 2 2" xfId="29678"/>
    <cellStyle name="40 % - Akzent5 3 6 2 3 2 3" xfId="29679"/>
    <cellStyle name="40 % - Akzent5 3 6 2 3 2 4" xfId="29680"/>
    <cellStyle name="40 % - Akzent5 3 6 2 3 2 5" xfId="29681"/>
    <cellStyle name="40 % - Akzent5 3 6 2 3 3" xfId="29682"/>
    <cellStyle name="40 % - Akzent5 3 6 2 3 4" xfId="29683"/>
    <cellStyle name="40 % - Akzent5 3 6 2 3 5" xfId="29684"/>
    <cellStyle name="40 % - Akzent5 3 6 2 3 6" xfId="29685"/>
    <cellStyle name="40 % - Akzent5 3 6 2 4" xfId="29686"/>
    <cellStyle name="40 % - Akzent5 3 6 2 4 2" xfId="29687"/>
    <cellStyle name="40 % - Akzent5 3 6 2 4 3" xfId="29688"/>
    <cellStyle name="40 % - Akzent5 3 6 2 4 4" xfId="29689"/>
    <cellStyle name="40 % - Akzent5 3 6 2 4 5" xfId="29690"/>
    <cellStyle name="40 % - Akzent5 3 6 2 5" xfId="29691"/>
    <cellStyle name="40 % - Akzent5 3 6 2 5 2" xfId="29692"/>
    <cellStyle name="40 % - Akzent5 3 6 2 5 3" xfId="29693"/>
    <cellStyle name="40 % - Akzent5 3 6 2 5 4" xfId="29694"/>
    <cellStyle name="40 % - Akzent5 3 6 2 5 5" xfId="29695"/>
    <cellStyle name="40 % - Akzent5 3 6 2 6" xfId="29696"/>
    <cellStyle name="40 % - Akzent5 3 6 2 7" xfId="29697"/>
    <cellStyle name="40 % - Akzent5 3 6 2 8" xfId="29698"/>
    <cellStyle name="40 % - Akzent5 3 6 2 9" xfId="29699"/>
    <cellStyle name="40 % - Akzent5 3 7" xfId="29700"/>
    <cellStyle name="40 % - Akzent5 3 7 2" xfId="29701"/>
    <cellStyle name="40 % - Akzent5 3 7 2 2" xfId="29702"/>
    <cellStyle name="40 % - Akzent5 3 7 2 2 2" xfId="29703"/>
    <cellStyle name="40 % - Akzent5 3 7 2 2 2 2" xfId="29704"/>
    <cellStyle name="40 % - Akzent5 3 7 2 2 2 3" xfId="29705"/>
    <cellStyle name="40 % - Akzent5 3 7 2 2 2 4" xfId="29706"/>
    <cellStyle name="40 % - Akzent5 3 7 2 2 2 5" xfId="29707"/>
    <cellStyle name="40 % - Akzent5 3 7 2 2 3" xfId="29708"/>
    <cellStyle name="40 % - Akzent5 3 7 2 2 4" xfId="29709"/>
    <cellStyle name="40 % - Akzent5 3 7 2 2 5" xfId="29710"/>
    <cellStyle name="40 % - Akzent5 3 7 2 2 6" xfId="29711"/>
    <cellStyle name="40 % - Akzent5 3 7 2 3" xfId="29712"/>
    <cellStyle name="40 % - Akzent5 3 7 2 3 2" xfId="29713"/>
    <cellStyle name="40 % - Akzent5 3 7 2 3 3" xfId="29714"/>
    <cellStyle name="40 % - Akzent5 3 7 2 3 4" xfId="29715"/>
    <cellStyle name="40 % - Akzent5 3 7 2 3 5" xfId="29716"/>
    <cellStyle name="40 % - Akzent5 3 7 2 4" xfId="29717"/>
    <cellStyle name="40 % - Akzent5 3 7 2 4 2" xfId="29718"/>
    <cellStyle name="40 % - Akzent5 3 7 2 4 3" xfId="29719"/>
    <cellStyle name="40 % - Akzent5 3 7 2 4 4" xfId="29720"/>
    <cellStyle name="40 % - Akzent5 3 7 2 4 5" xfId="29721"/>
    <cellStyle name="40 % - Akzent5 3 7 2 5" xfId="29722"/>
    <cellStyle name="40 % - Akzent5 3 7 2 6" xfId="29723"/>
    <cellStyle name="40 % - Akzent5 3 7 2 7" xfId="29724"/>
    <cellStyle name="40 % - Akzent5 3 7 2 8" xfId="29725"/>
    <cellStyle name="40 % - Akzent5 3 7 3" xfId="29726"/>
    <cellStyle name="40 % - Akzent5 3 7 3 2" xfId="29727"/>
    <cellStyle name="40 % - Akzent5 3 7 3 2 2" xfId="29728"/>
    <cellStyle name="40 % - Akzent5 3 7 3 2 3" xfId="29729"/>
    <cellStyle name="40 % - Akzent5 3 7 3 2 4" xfId="29730"/>
    <cellStyle name="40 % - Akzent5 3 7 3 2 5" xfId="29731"/>
    <cellStyle name="40 % - Akzent5 3 7 3 3" xfId="29732"/>
    <cellStyle name="40 % - Akzent5 3 7 3 4" xfId="29733"/>
    <cellStyle name="40 % - Akzent5 3 7 3 5" xfId="29734"/>
    <cellStyle name="40 % - Akzent5 3 7 3 6" xfId="29735"/>
    <cellStyle name="40 % - Akzent5 3 7 4" xfId="29736"/>
    <cellStyle name="40 % - Akzent5 3 7 4 2" xfId="29737"/>
    <cellStyle name="40 % - Akzent5 3 7 4 3" xfId="29738"/>
    <cellStyle name="40 % - Akzent5 3 7 4 4" xfId="29739"/>
    <cellStyle name="40 % - Akzent5 3 7 4 5" xfId="29740"/>
    <cellStyle name="40 % - Akzent5 3 7 5" xfId="29741"/>
    <cellStyle name="40 % - Akzent5 3 7 5 2" xfId="29742"/>
    <cellStyle name="40 % - Akzent5 3 7 5 3" xfId="29743"/>
    <cellStyle name="40 % - Akzent5 3 7 5 4" xfId="29744"/>
    <cellStyle name="40 % - Akzent5 3 7 5 5" xfId="29745"/>
    <cellStyle name="40 % - Akzent5 3 7 6" xfId="29746"/>
    <cellStyle name="40 % - Akzent5 3 7 7" xfId="29747"/>
    <cellStyle name="40 % - Akzent5 3 7 8" xfId="29748"/>
    <cellStyle name="40 % - Akzent5 3 7 9" xfId="29749"/>
    <cellStyle name="40 % - Akzent5 3 8" xfId="29750"/>
    <cellStyle name="40 % - Akzent5 3 8 2" xfId="29751"/>
    <cellStyle name="40 % - Akzent5 3 8 2 2" xfId="29752"/>
    <cellStyle name="40 % - Akzent5 3 8 2 2 2" xfId="29753"/>
    <cellStyle name="40 % - Akzent5 3 8 2 2 2 2" xfId="29754"/>
    <cellStyle name="40 % - Akzent5 3 8 2 2 2 3" xfId="29755"/>
    <cellStyle name="40 % - Akzent5 3 8 2 2 2 4" xfId="29756"/>
    <cellStyle name="40 % - Akzent5 3 8 2 2 2 5" xfId="29757"/>
    <cellStyle name="40 % - Akzent5 3 8 2 2 3" xfId="29758"/>
    <cellStyle name="40 % - Akzent5 3 8 2 2 4" xfId="29759"/>
    <cellStyle name="40 % - Akzent5 3 8 2 2 5" xfId="29760"/>
    <cellStyle name="40 % - Akzent5 3 8 2 2 6" xfId="29761"/>
    <cellStyle name="40 % - Akzent5 3 8 2 3" xfId="29762"/>
    <cellStyle name="40 % - Akzent5 3 8 2 3 2" xfId="29763"/>
    <cellStyle name="40 % - Akzent5 3 8 2 3 3" xfId="29764"/>
    <cellStyle name="40 % - Akzent5 3 8 2 3 4" xfId="29765"/>
    <cellStyle name="40 % - Akzent5 3 8 2 3 5" xfId="29766"/>
    <cellStyle name="40 % - Akzent5 3 8 2 4" xfId="29767"/>
    <cellStyle name="40 % - Akzent5 3 8 2 4 2" xfId="29768"/>
    <cellStyle name="40 % - Akzent5 3 8 2 4 3" xfId="29769"/>
    <cellStyle name="40 % - Akzent5 3 8 2 4 4" xfId="29770"/>
    <cellStyle name="40 % - Akzent5 3 8 2 4 5" xfId="29771"/>
    <cellStyle name="40 % - Akzent5 3 8 2 5" xfId="29772"/>
    <cellStyle name="40 % - Akzent5 3 8 2 6" xfId="29773"/>
    <cellStyle name="40 % - Akzent5 3 8 2 7" xfId="29774"/>
    <cellStyle name="40 % - Akzent5 3 8 2 8" xfId="29775"/>
    <cellStyle name="40 % - Akzent5 3 8 3" xfId="29776"/>
    <cellStyle name="40 % - Akzent5 3 8 3 2" xfId="29777"/>
    <cellStyle name="40 % - Akzent5 3 8 3 2 2" xfId="29778"/>
    <cellStyle name="40 % - Akzent5 3 8 3 2 3" xfId="29779"/>
    <cellStyle name="40 % - Akzent5 3 8 3 2 4" xfId="29780"/>
    <cellStyle name="40 % - Akzent5 3 8 3 2 5" xfId="29781"/>
    <cellStyle name="40 % - Akzent5 3 8 3 3" xfId="29782"/>
    <cellStyle name="40 % - Akzent5 3 8 3 4" xfId="29783"/>
    <cellStyle name="40 % - Akzent5 3 8 3 5" xfId="29784"/>
    <cellStyle name="40 % - Akzent5 3 8 3 6" xfId="29785"/>
    <cellStyle name="40 % - Akzent5 3 8 4" xfId="29786"/>
    <cellStyle name="40 % - Akzent5 3 8 4 2" xfId="29787"/>
    <cellStyle name="40 % - Akzent5 3 8 4 3" xfId="29788"/>
    <cellStyle name="40 % - Akzent5 3 8 4 4" xfId="29789"/>
    <cellStyle name="40 % - Akzent5 3 8 4 5" xfId="29790"/>
    <cellStyle name="40 % - Akzent5 3 8 5" xfId="29791"/>
    <cellStyle name="40 % - Akzent5 3 8 5 2" xfId="29792"/>
    <cellStyle name="40 % - Akzent5 3 8 5 3" xfId="29793"/>
    <cellStyle name="40 % - Akzent5 3 8 5 4" xfId="29794"/>
    <cellStyle name="40 % - Akzent5 3 8 5 5" xfId="29795"/>
    <cellStyle name="40 % - Akzent5 3 8 6" xfId="29796"/>
    <cellStyle name="40 % - Akzent5 3 8 7" xfId="29797"/>
    <cellStyle name="40 % - Akzent5 3 8 8" xfId="29798"/>
    <cellStyle name="40 % - Akzent5 3 8 9" xfId="29799"/>
    <cellStyle name="40 % - Akzent5 4" xfId="29800"/>
    <cellStyle name="40 % - Akzent5 4 2" xfId="29801"/>
    <cellStyle name="40 % - Akzent5 4 2 2" xfId="29802"/>
    <cellStyle name="40 % - Akzent5 4 2 2 2" xfId="29803"/>
    <cellStyle name="40 % - Akzent5 4 2 2 2 2" xfId="29804"/>
    <cellStyle name="40 % - Akzent5 4 2 2 2 2 2" xfId="29805"/>
    <cellStyle name="40 % - Akzent5 4 2 2 2 2 2 2" xfId="29806"/>
    <cellStyle name="40 % - Akzent5 4 2 2 2 2 2 2 2" xfId="29807"/>
    <cellStyle name="40 % - Akzent5 4 2 2 2 2 2 2 3" xfId="29808"/>
    <cellStyle name="40 % - Akzent5 4 2 2 2 2 2 2 4" xfId="29809"/>
    <cellStyle name="40 % - Akzent5 4 2 2 2 2 2 2 5" xfId="29810"/>
    <cellStyle name="40 % - Akzent5 4 2 2 2 2 2 3" xfId="29811"/>
    <cellStyle name="40 % - Akzent5 4 2 2 2 2 2 4" xfId="29812"/>
    <cellStyle name="40 % - Akzent5 4 2 2 2 2 2 5" xfId="29813"/>
    <cellStyle name="40 % - Akzent5 4 2 2 2 2 2 6" xfId="29814"/>
    <cellStyle name="40 % - Akzent5 4 2 2 2 2 3" xfId="29815"/>
    <cellStyle name="40 % - Akzent5 4 2 2 2 2 3 2" xfId="29816"/>
    <cellStyle name="40 % - Akzent5 4 2 2 2 2 3 3" xfId="29817"/>
    <cellStyle name="40 % - Akzent5 4 2 2 2 2 3 4" xfId="29818"/>
    <cellStyle name="40 % - Akzent5 4 2 2 2 2 3 5" xfId="29819"/>
    <cellStyle name="40 % - Akzent5 4 2 2 2 2 4" xfId="29820"/>
    <cellStyle name="40 % - Akzent5 4 2 2 2 2 4 2" xfId="29821"/>
    <cellStyle name="40 % - Akzent5 4 2 2 2 2 4 3" xfId="29822"/>
    <cellStyle name="40 % - Akzent5 4 2 2 2 2 4 4" xfId="29823"/>
    <cellStyle name="40 % - Akzent5 4 2 2 2 2 4 5" xfId="29824"/>
    <cellStyle name="40 % - Akzent5 4 2 2 2 2 5" xfId="29825"/>
    <cellStyle name="40 % - Akzent5 4 2 2 2 2 6" xfId="29826"/>
    <cellStyle name="40 % - Akzent5 4 2 2 2 2 7" xfId="29827"/>
    <cellStyle name="40 % - Akzent5 4 2 2 2 2 8" xfId="29828"/>
    <cellStyle name="40 % - Akzent5 4 2 2 2 3" xfId="29829"/>
    <cellStyle name="40 % - Akzent5 4 2 2 2 3 2" xfId="29830"/>
    <cellStyle name="40 % - Akzent5 4 2 2 2 3 2 2" xfId="29831"/>
    <cellStyle name="40 % - Akzent5 4 2 2 2 3 2 3" xfId="29832"/>
    <cellStyle name="40 % - Akzent5 4 2 2 2 3 2 4" xfId="29833"/>
    <cellStyle name="40 % - Akzent5 4 2 2 2 3 2 5" xfId="29834"/>
    <cellStyle name="40 % - Akzent5 4 2 2 2 3 3" xfId="29835"/>
    <cellStyle name="40 % - Akzent5 4 2 2 2 3 4" xfId="29836"/>
    <cellStyle name="40 % - Akzent5 4 2 2 2 3 5" xfId="29837"/>
    <cellStyle name="40 % - Akzent5 4 2 2 2 3 6" xfId="29838"/>
    <cellStyle name="40 % - Akzent5 4 2 2 2 4" xfId="29839"/>
    <cellStyle name="40 % - Akzent5 4 2 2 2 4 2" xfId="29840"/>
    <cellStyle name="40 % - Akzent5 4 2 2 2 4 3" xfId="29841"/>
    <cellStyle name="40 % - Akzent5 4 2 2 2 4 4" xfId="29842"/>
    <cellStyle name="40 % - Akzent5 4 2 2 2 4 5" xfId="29843"/>
    <cellStyle name="40 % - Akzent5 4 2 2 2 5" xfId="29844"/>
    <cellStyle name="40 % - Akzent5 4 2 2 2 5 2" xfId="29845"/>
    <cellStyle name="40 % - Akzent5 4 2 2 2 5 3" xfId="29846"/>
    <cellStyle name="40 % - Akzent5 4 2 2 2 5 4" xfId="29847"/>
    <cellStyle name="40 % - Akzent5 4 2 2 2 5 5" xfId="29848"/>
    <cellStyle name="40 % - Akzent5 4 2 2 2 6" xfId="29849"/>
    <cellStyle name="40 % - Akzent5 4 2 2 2 7" xfId="29850"/>
    <cellStyle name="40 % - Akzent5 4 2 2 2 8" xfId="29851"/>
    <cellStyle name="40 % - Akzent5 4 2 2 2 9" xfId="29852"/>
    <cellStyle name="40 % - Akzent5 4 2 2 3" xfId="29853"/>
    <cellStyle name="40 % - Akzent5 4 2 2 3 2" xfId="29854"/>
    <cellStyle name="40 % - Akzent5 4 2 2 3 2 2" xfId="29855"/>
    <cellStyle name="40 % - Akzent5 4 2 2 3 2 2 2" xfId="29856"/>
    <cellStyle name="40 % - Akzent5 4 2 2 3 2 2 2 2" xfId="29857"/>
    <cellStyle name="40 % - Akzent5 4 2 2 3 2 2 2 3" xfId="29858"/>
    <cellStyle name="40 % - Akzent5 4 2 2 3 2 2 2 4" xfId="29859"/>
    <cellStyle name="40 % - Akzent5 4 2 2 3 2 2 2 5" xfId="29860"/>
    <cellStyle name="40 % - Akzent5 4 2 2 3 2 2 3" xfId="29861"/>
    <cellStyle name="40 % - Akzent5 4 2 2 3 2 2 4" xfId="29862"/>
    <cellStyle name="40 % - Akzent5 4 2 2 3 2 2 5" xfId="29863"/>
    <cellStyle name="40 % - Akzent5 4 2 2 3 2 2 6" xfId="29864"/>
    <cellStyle name="40 % - Akzent5 4 2 2 3 2 3" xfId="29865"/>
    <cellStyle name="40 % - Akzent5 4 2 2 3 2 3 2" xfId="29866"/>
    <cellStyle name="40 % - Akzent5 4 2 2 3 2 3 3" xfId="29867"/>
    <cellStyle name="40 % - Akzent5 4 2 2 3 2 3 4" xfId="29868"/>
    <cellStyle name="40 % - Akzent5 4 2 2 3 2 3 5" xfId="29869"/>
    <cellStyle name="40 % - Akzent5 4 2 2 3 2 4" xfId="29870"/>
    <cellStyle name="40 % - Akzent5 4 2 2 3 2 4 2" xfId="29871"/>
    <cellStyle name="40 % - Akzent5 4 2 2 3 2 4 3" xfId="29872"/>
    <cellStyle name="40 % - Akzent5 4 2 2 3 2 4 4" xfId="29873"/>
    <cellStyle name="40 % - Akzent5 4 2 2 3 2 4 5" xfId="29874"/>
    <cellStyle name="40 % - Akzent5 4 2 2 3 2 5" xfId="29875"/>
    <cellStyle name="40 % - Akzent5 4 2 2 3 2 6" xfId="29876"/>
    <cellStyle name="40 % - Akzent5 4 2 2 3 2 7" xfId="29877"/>
    <cellStyle name="40 % - Akzent5 4 2 2 3 2 8" xfId="29878"/>
    <cellStyle name="40 % - Akzent5 4 2 2 3 3" xfId="29879"/>
    <cellStyle name="40 % - Akzent5 4 2 2 3 3 2" xfId="29880"/>
    <cellStyle name="40 % - Akzent5 4 2 2 3 3 2 2" xfId="29881"/>
    <cellStyle name="40 % - Akzent5 4 2 2 3 3 2 3" xfId="29882"/>
    <cellStyle name="40 % - Akzent5 4 2 2 3 3 2 4" xfId="29883"/>
    <cellStyle name="40 % - Akzent5 4 2 2 3 3 2 5" xfId="29884"/>
    <cellStyle name="40 % - Akzent5 4 2 2 3 3 3" xfId="29885"/>
    <cellStyle name="40 % - Akzent5 4 2 2 3 3 4" xfId="29886"/>
    <cellStyle name="40 % - Akzent5 4 2 2 3 3 5" xfId="29887"/>
    <cellStyle name="40 % - Akzent5 4 2 2 3 3 6" xfId="29888"/>
    <cellStyle name="40 % - Akzent5 4 2 2 3 4" xfId="29889"/>
    <cellStyle name="40 % - Akzent5 4 2 2 3 4 2" xfId="29890"/>
    <cellStyle name="40 % - Akzent5 4 2 2 3 4 3" xfId="29891"/>
    <cellStyle name="40 % - Akzent5 4 2 2 3 4 4" xfId="29892"/>
    <cellStyle name="40 % - Akzent5 4 2 2 3 4 5" xfId="29893"/>
    <cellStyle name="40 % - Akzent5 4 2 2 3 5" xfId="29894"/>
    <cellStyle name="40 % - Akzent5 4 2 2 3 5 2" xfId="29895"/>
    <cellStyle name="40 % - Akzent5 4 2 2 3 5 3" xfId="29896"/>
    <cellStyle name="40 % - Akzent5 4 2 2 3 5 4" xfId="29897"/>
    <cellStyle name="40 % - Akzent5 4 2 2 3 5 5" xfId="29898"/>
    <cellStyle name="40 % - Akzent5 4 2 2 3 6" xfId="29899"/>
    <cellStyle name="40 % - Akzent5 4 2 2 3 7" xfId="29900"/>
    <cellStyle name="40 % - Akzent5 4 2 2 3 8" xfId="29901"/>
    <cellStyle name="40 % - Akzent5 4 2 2 3 9" xfId="29902"/>
    <cellStyle name="40 % - Akzent5 4 2 3" xfId="29903"/>
    <cellStyle name="40 % - Akzent5 4 2 3 2" xfId="29904"/>
    <cellStyle name="40 % - Akzent5 4 2 3 2 2" xfId="29905"/>
    <cellStyle name="40 % - Akzent5 4 2 3 2 2 2" xfId="29906"/>
    <cellStyle name="40 % - Akzent5 4 2 3 2 2 2 2" xfId="29907"/>
    <cellStyle name="40 % - Akzent5 4 2 3 2 2 2 3" xfId="29908"/>
    <cellStyle name="40 % - Akzent5 4 2 3 2 2 2 4" xfId="29909"/>
    <cellStyle name="40 % - Akzent5 4 2 3 2 2 2 5" xfId="29910"/>
    <cellStyle name="40 % - Akzent5 4 2 3 2 2 3" xfId="29911"/>
    <cellStyle name="40 % - Akzent5 4 2 3 2 2 4" xfId="29912"/>
    <cellStyle name="40 % - Akzent5 4 2 3 2 2 5" xfId="29913"/>
    <cellStyle name="40 % - Akzent5 4 2 3 2 2 6" xfId="29914"/>
    <cellStyle name="40 % - Akzent5 4 2 3 2 3" xfId="29915"/>
    <cellStyle name="40 % - Akzent5 4 2 3 2 3 2" xfId="29916"/>
    <cellStyle name="40 % - Akzent5 4 2 3 2 3 3" xfId="29917"/>
    <cellStyle name="40 % - Akzent5 4 2 3 2 3 4" xfId="29918"/>
    <cellStyle name="40 % - Akzent5 4 2 3 2 3 5" xfId="29919"/>
    <cellStyle name="40 % - Akzent5 4 2 3 2 4" xfId="29920"/>
    <cellStyle name="40 % - Akzent5 4 2 3 2 4 2" xfId="29921"/>
    <cellStyle name="40 % - Akzent5 4 2 3 2 4 3" xfId="29922"/>
    <cellStyle name="40 % - Akzent5 4 2 3 2 4 4" xfId="29923"/>
    <cellStyle name="40 % - Akzent5 4 2 3 2 4 5" xfId="29924"/>
    <cellStyle name="40 % - Akzent5 4 2 3 2 5" xfId="29925"/>
    <cellStyle name="40 % - Akzent5 4 2 3 2 6" xfId="29926"/>
    <cellStyle name="40 % - Akzent5 4 2 3 2 7" xfId="29927"/>
    <cellStyle name="40 % - Akzent5 4 2 3 2 8" xfId="29928"/>
    <cellStyle name="40 % - Akzent5 4 2 3 3" xfId="29929"/>
    <cellStyle name="40 % - Akzent5 4 2 3 3 2" xfId="29930"/>
    <cellStyle name="40 % - Akzent5 4 2 3 3 2 2" xfId="29931"/>
    <cellStyle name="40 % - Akzent5 4 2 3 3 2 3" xfId="29932"/>
    <cellStyle name="40 % - Akzent5 4 2 3 3 2 4" xfId="29933"/>
    <cellStyle name="40 % - Akzent5 4 2 3 3 2 5" xfId="29934"/>
    <cellStyle name="40 % - Akzent5 4 2 3 3 3" xfId="29935"/>
    <cellStyle name="40 % - Akzent5 4 2 3 3 4" xfId="29936"/>
    <cellStyle name="40 % - Akzent5 4 2 3 3 5" xfId="29937"/>
    <cellStyle name="40 % - Akzent5 4 2 3 3 6" xfId="29938"/>
    <cellStyle name="40 % - Akzent5 4 2 3 4" xfId="29939"/>
    <cellStyle name="40 % - Akzent5 4 2 3 4 2" xfId="29940"/>
    <cellStyle name="40 % - Akzent5 4 2 3 4 3" xfId="29941"/>
    <cellStyle name="40 % - Akzent5 4 2 3 4 4" xfId="29942"/>
    <cellStyle name="40 % - Akzent5 4 2 3 4 5" xfId="29943"/>
    <cellStyle name="40 % - Akzent5 4 2 3 5" xfId="29944"/>
    <cellStyle name="40 % - Akzent5 4 2 3 5 2" xfId="29945"/>
    <cellStyle name="40 % - Akzent5 4 2 3 5 3" xfId="29946"/>
    <cellStyle name="40 % - Akzent5 4 2 3 5 4" xfId="29947"/>
    <cellStyle name="40 % - Akzent5 4 2 3 5 5" xfId="29948"/>
    <cellStyle name="40 % - Akzent5 4 2 3 6" xfId="29949"/>
    <cellStyle name="40 % - Akzent5 4 2 3 7" xfId="29950"/>
    <cellStyle name="40 % - Akzent5 4 2 3 8" xfId="29951"/>
    <cellStyle name="40 % - Akzent5 4 2 3 9" xfId="29952"/>
    <cellStyle name="40 % - Akzent5 4 2 4" xfId="29953"/>
    <cellStyle name="40 % - Akzent5 4 2 4 2" xfId="29954"/>
    <cellStyle name="40 % - Akzent5 4 2 4 2 2" xfId="29955"/>
    <cellStyle name="40 % - Akzent5 4 2 4 2 2 2" xfId="29956"/>
    <cellStyle name="40 % - Akzent5 4 2 4 2 2 2 2" xfId="29957"/>
    <cellStyle name="40 % - Akzent5 4 2 4 2 2 2 3" xfId="29958"/>
    <cellStyle name="40 % - Akzent5 4 2 4 2 2 2 4" xfId="29959"/>
    <cellStyle name="40 % - Akzent5 4 2 4 2 2 2 5" xfId="29960"/>
    <cellStyle name="40 % - Akzent5 4 2 4 2 2 3" xfId="29961"/>
    <cellStyle name="40 % - Akzent5 4 2 4 2 2 4" xfId="29962"/>
    <cellStyle name="40 % - Akzent5 4 2 4 2 2 5" xfId="29963"/>
    <cellStyle name="40 % - Akzent5 4 2 4 2 2 6" xfId="29964"/>
    <cellStyle name="40 % - Akzent5 4 2 4 2 3" xfId="29965"/>
    <cellStyle name="40 % - Akzent5 4 2 4 2 3 2" xfId="29966"/>
    <cellStyle name="40 % - Akzent5 4 2 4 2 3 3" xfId="29967"/>
    <cellStyle name="40 % - Akzent5 4 2 4 2 3 4" xfId="29968"/>
    <cellStyle name="40 % - Akzent5 4 2 4 2 3 5" xfId="29969"/>
    <cellStyle name="40 % - Akzent5 4 2 4 2 4" xfId="29970"/>
    <cellStyle name="40 % - Akzent5 4 2 4 2 4 2" xfId="29971"/>
    <cellStyle name="40 % - Akzent5 4 2 4 2 4 3" xfId="29972"/>
    <cellStyle name="40 % - Akzent5 4 2 4 2 4 4" xfId="29973"/>
    <cellStyle name="40 % - Akzent5 4 2 4 2 4 5" xfId="29974"/>
    <cellStyle name="40 % - Akzent5 4 2 4 2 5" xfId="29975"/>
    <cellStyle name="40 % - Akzent5 4 2 4 2 6" xfId="29976"/>
    <cellStyle name="40 % - Akzent5 4 2 4 2 7" xfId="29977"/>
    <cellStyle name="40 % - Akzent5 4 2 4 2 8" xfId="29978"/>
    <cellStyle name="40 % - Akzent5 4 2 4 3" xfId="29979"/>
    <cellStyle name="40 % - Akzent5 4 2 4 3 2" xfId="29980"/>
    <cellStyle name="40 % - Akzent5 4 2 4 3 2 2" xfId="29981"/>
    <cellStyle name="40 % - Akzent5 4 2 4 3 2 3" xfId="29982"/>
    <cellStyle name="40 % - Akzent5 4 2 4 3 2 4" xfId="29983"/>
    <cellStyle name="40 % - Akzent5 4 2 4 3 2 5" xfId="29984"/>
    <cellStyle name="40 % - Akzent5 4 2 4 3 3" xfId="29985"/>
    <cellStyle name="40 % - Akzent5 4 2 4 3 4" xfId="29986"/>
    <cellStyle name="40 % - Akzent5 4 2 4 3 5" xfId="29987"/>
    <cellStyle name="40 % - Akzent5 4 2 4 3 6" xfId="29988"/>
    <cellStyle name="40 % - Akzent5 4 2 4 4" xfId="29989"/>
    <cellStyle name="40 % - Akzent5 4 2 4 4 2" xfId="29990"/>
    <cellStyle name="40 % - Akzent5 4 2 4 4 3" xfId="29991"/>
    <cellStyle name="40 % - Akzent5 4 2 4 4 4" xfId="29992"/>
    <cellStyle name="40 % - Akzent5 4 2 4 4 5" xfId="29993"/>
    <cellStyle name="40 % - Akzent5 4 2 4 5" xfId="29994"/>
    <cellStyle name="40 % - Akzent5 4 2 4 5 2" xfId="29995"/>
    <cellStyle name="40 % - Akzent5 4 2 4 5 3" xfId="29996"/>
    <cellStyle name="40 % - Akzent5 4 2 4 5 4" xfId="29997"/>
    <cellStyle name="40 % - Akzent5 4 2 4 5 5" xfId="29998"/>
    <cellStyle name="40 % - Akzent5 4 2 4 6" xfId="29999"/>
    <cellStyle name="40 % - Akzent5 4 2 4 7" xfId="30000"/>
    <cellStyle name="40 % - Akzent5 4 2 4 8" xfId="30001"/>
    <cellStyle name="40 % - Akzent5 4 2 4 9" xfId="30002"/>
    <cellStyle name="40 % - Akzent5 4 3" xfId="30003"/>
    <cellStyle name="40 % - Akzent5 4 3 2" xfId="30004"/>
    <cellStyle name="40 % - Akzent5 4 3 2 2" xfId="30005"/>
    <cellStyle name="40 % - Akzent5 4 3 2 2 2" xfId="30006"/>
    <cellStyle name="40 % - Akzent5 4 3 2 2 2 2" xfId="30007"/>
    <cellStyle name="40 % - Akzent5 4 3 2 2 2 2 2" xfId="30008"/>
    <cellStyle name="40 % - Akzent5 4 3 2 2 2 2 2 2" xfId="30009"/>
    <cellStyle name="40 % - Akzent5 4 3 2 2 2 2 2 3" xfId="30010"/>
    <cellStyle name="40 % - Akzent5 4 3 2 2 2 2 2 4" xfId="30011"/>
    <cellStyle name="40 % - Akzent5 4 3 2 2 2 2 2 5" xfId="30012"/>
    <cellStyle name="40 % - Akzent5 4 3 2 2 2 2 3" xfId="30013"/>
    <cellStyle name="40 % - Akzent5 4 3 2 2 2 2 4" xfId="30014"/>
    <cellStyle name="40 % - Akzent5 4 3 2 2 2 2 5" xfId="30015"/>
    <cellStyle name="40 % - Akzent5 4 3 2 2 2 2 6" xfId="30016"/>
    <cellStyle name="40 % - Akzent5 4 3 2 2 2 3" xfId="30017"/>
    <cellStyle name="40 % - Akzent5 4 3 2 2 2 3 2" xfId="30018"/>
    <cellStyle name="40 % - Akzent5 4 3 2 2 2 3 3" xfId="30019"/>
    <cellStyle name="40 % - Akzent5 4 3 2 2 2 3 4" xfId="30020"/>
    <cellStyle name="40 % - Akzent5 4 3 2 2 2 3 5" xfId="30021"/>
    <cellStyle name="40 % - Akzent5 4 3 2 2 2 4" xfId="30022"/>
    <cellStyle name="40 % - Akzent5 4 3 2 2 2 4 2" xfId="30023"/>
    <cellStyle name="40 % - Akzent5 4 3 2 2 2 4 3" xfId="30024"/>
    <cellStyle name="40 % - Akzent5 4 3 2 2 2 4 4" xfId="30025"/>
    <cellStyle name="40 % - Akzent5 4 3 2 2 2 4 5" xfId="30026"/>
    <cellStyle name="40 % - Akzent5 4 3 2 2 2 5" xfId="30027"/>
    <cellStyle name="40 % - Akzent5 4 3 2 2 2 6" xfId="30028"/>
    <cellStyle name="40 % - Akzent5 4 3 2 2 2 7" xfId="30029"/>
    <cellStyle name="40 % - Akzent5 4 3 2 2 2 8" xfId="30030"/>
    <cellStyle name="40 % - Akzent5 4 3 2 2 3" xfId="30031"/>
    <cellStyle name="40 % - Akzent5 4 3 2 2 3 2" xfId="30032"/>
    <cellStyle name="40 % - Akzent5 4 3 2 2 3 2 2" xfId="30033"/>
    <cellStyle name="40 % - Akzent5 4 3 2 2 3 2 3" xfId="30034"/>
    <cellStyle name="40 % - Akzent5 4 3 2 2 3 2 4" xfId="30035"/>
    <cellStyle name="40 % - Akzent5 4 3 2 2 3 2 5" xfId="30036"/>
    <cellStyle name="40 % - Akzent5 4 3 2 2 3 3" xfId="30037"/>
    <cellStyle name="40 % - Akzent5 4 3 2 2 3 4" xfId="30038"/>
    <cellStyle name="40 % - Akzent5 4 3 2 2 3 5" xfId="30039"/>
    <cellStyle name="40 % - Akzent5 4 3 2 2 3 6" xfId="30040"/>
    <cellStyle name="40 % - Akzent5 4 3 2 2 4" xfId="30041"/>
    <cellStyle name="40 % - Akzent5 4 3 2 2 4 2" xfId="30042"/>
    <cellStyle name="40 % - Akzent5 4 3 2 2 4 3" xfId="30043"/>
    <cellStyle name="40 % - Akzent5 4 3 2 2 4 4" xfId="30044"/>
    <cellStyle name="40 % - Akzent5 4 3 2 2 4 5" xfId="30045"/>
    <cellStyle name="40 % - Akzent5 4 3 2 2 5" xfId="30046"/>
    <cellStyle name="40 % - Akzent5 4 3 2 2 5 2" xfId="30047"/>
    <cellStyle name="40 % - Akzent5 4 3 2 2 5 3" xfId="30048"/>
    <cellStyle name="40 % - Akzent5 4 3 2 2 5 4" xfId="30049"/>
    <cellStyle name="40 % - Akzent5 4 3 2 2 5 5" xfId="30050"/>
    <cellStyle name="40 % - Akzent5 4 3 2 2 6" xfId="30051"/>
    <cellStyle name="40 % - Akzent5 4 3 2 2 7" xfId="30052"/>
    <cellStyle name="40 % - Akzent5 4 3 2 2 8" xfId="30053"/>
    <cellStyle name="40 % - Akzent5 4 3 2 2 9" xfId="30054"/>
    <cellStyle name="40 % - Akzent5 4 3 3" xfId="30055"/>
    <cellStyle name="40 % - Akzent5 4 3 3 2" xfId="30056"/>
    <cellStyle name="40 % - Akzent5 4 3 3 2 2" xfId="30057"/>
    <cellStyle name="40 % - Akzent5 4 3 3 2 2 2" xfId="30058"/>
    <cellStyle name="40 % - Akzent5 4 3 3 2 2 2 2" xfId="30059"/>
    <cellStyle name="40 % - Akzent5 4 3 3 2 2 2 3" xfId="30060"/>
    <cellStyle name="40 % - Akzent5 4 3 3 2 2 2 4" xfId="30061"/>
    <cellStyle name="40 % - Akzent5 4 3 3 2 2 2 5" xfId="30062"/>
    <cellStyle name="40 % - Akzent5 4 3 3 2 2 3" xfId="30063"/>
    <cellStyle name="40 % - Akzent5 4 3 3 2 2 4" xfId="30064"/>
    <cellStyle name="40 % - Akzent5 4 3 3 2 2 5" xfId="30065"/>
    <cellStyle name="40 % - Akzent5 4 3 3 2 2 6" xfId="30066"/>
    <cellStyle name="40 % - Akzent5 4 3 3 2 3" xfId="30067"/>
    <cellStyle name="40 % - Akzent5 4 3 3 2 3 2" xfId="30068"/>
    <cellStyle name="40 % - Akzent5 4 3 3 2 3 3" xfId="30069"/>
    <cellStyle name="40 % - Akzent5 4 3 3 2 3 4" xfId="30070"/>
    <cellStyle name="40 % - Akzent5 4 3 3 2 3 5" xfId="30071"/>
    <cellStyle name="40 % - Akzent5 4 3 3 2 4" xfId="30072"/>
    <cellStyle name="40 % - Akzent5 4 3 3 2 4 2" xfId="30073"/>
    <cellStyle name="40 % - Akzent5 4 3 3 2 4 3" xfId="30074"/>
    <cellStyle name="40 % - Akzent5 4 3 3 2 4 4" xfId="30075"/>
    <cellStyle name="40 % - Akzent5 4 3 3 2 4 5" xfId="30076"/>
    <cellStyle name="40 % - Akzent5 4 3 3 2 5" xfId="30077"/>
    <cellStyle name="40 % - Akzent5 4 3 3 2 6" xfId="30078"/>
    <cellStyle name="40 % - Akzent5 4 3 3 2 7" xfId="30079"/>
    <cellStyle name="40 % - Akzent5 4 3 3 2 8" xfId="30080"/>
    <cellStyle name="40 % - Akzent5 4 3 3 3" xfId="30081"/>
    <cellStyle name="40 % - Akzent5 4 3 3 3 2" xfId="30082"/>
    <cellStyle name="40 % - Akzent5 4 3 3 3 2 2" xfId="30083"/>
    <cellStyle name="40 % - Akzent5 4 3 3 3 2 3" xfId="30084"/>
    <cellStyle name="40 % - Akzent5 4 3 3 3 2 4" xfId="30085"/>
    <cellStyle name="40 % - Akzent5 4 3 3 3 2 5" xfId="30086"/>
    <cellStyle name="40 % - Akzent5 4 3 3 3 3" xfId="30087"/>
    <cellStyle name="40 % - Akzent5 4 3 3 3 4" xfId="30088"/>
    <cellStyle name="40 % - Akzent5 4 3 3 3 5" xfId="30089"/>
    <cellStyle name="40 % - Akzent5 4 3 3 3 6" xfId="30090"/>
    <cellStyle name="40 % - Akzent5 4 3 3 4" xfId="30091"/>
    <cellStyle name="40 % - Akzent5 4 3 3 4 2" xfId="30092"/>
    <cellStyle name="40 % - Akzent5 4 3 3 4 3" xfId="30093"/>
    <cellStyle name="40 % - Akzent5 4 3 3 4 4" xfId="30094"/>
    <cellStyle name="40 % - Akzent5 4 3 3 4 5" xfId="30095"/>
    <cellStyle name="40 % - Akzent5 4 3 3 5" xfId="30096"/>
    <cellStyle name="40 % - Akzent5 4 3 3 5 2" xfId="30097"/>
    <cellStyle name="40 % - Akzent5 4 3 3 5 3" xfId="30098"/>
    <cellStyle name="40 % - Akzent5 4 3 3 5 4" xfId="30099"/>
    <cellStyle name="40 % - Akzent5 4 3 3 5 5" xfId="30100"/>
    <cellStyle name="40 % - Akzent5 4 3 3 6" xfId="30101"/>
    <cellStyle name="40 % - Akzent5 4 3 3 7" xfId="30102"/>
    <cellStyle name="40 % - Akzent5 4 3 3 8" xfId="30103"/>
    <cellStyle name="40 % - Akzent5 4 3 3 9" xfId="30104"/>
    <cellStyle name="40 % - Akzent5 4 4" xfId="30105"/>
    <cellStyle name="40 % - Akzent5 4 4 2" xfId="30106"/>
    <cellStyle name="40 % - Akzent5 4 4 2 2" xfId="30107"/>
    <cellStyle name="40 % - Akzent5 4 4 2 2 2" xfId="30108"/>
    <cellStyle name="40 % - Akzent5 4 4 2 2 2 2" xfId="30109"/>
    <cellStyle name="40 % - Akzent5 4 4 2 2 2 2 2" xfId="30110"/>
    <cellStyle name="40 % - Akzent5 4 4 2 2 2 2 3" xfId="30111"/>
    <cellStyle name="40 % - Akzent5 4 4 2 2 2 2 4" xfId="30112"/>
    <cellStyle name="40 % - Akzent5 4 4 2 2 2 2 5" xfId="30113"/>
    <cellStyle name="40 % - Akzent5 4 4 2 2 2 3" xfId="30114"/>
    <cellStyle name="40 % - Akzent5 4 4 2 2 2 4" xfId="30115"/>
    <cellStyle name="40 % - Akzent5 4 4 2 2 2 5" xfId="30116"/>
    <cellStyle name="40 % - Akzent5 4 4 2 2 2 6" xfId="30117"/>
    <cellStyle name="40 % - Akzent5 4 4 2 2 3" xfId="30118"/>
    <cellStyle name="40 % - Akzent5 4 4 2 2 3 2" xfId="30119"/>
    <cellStyle name="40 % - Akzent5 4 4 2 2 3 3" xfId="30120"/>
    <cellStyle name="40 % - Akzent5 4 4 2 2 3 4" xfId="30121"/>
    <cellStyle name="40 % - Akzent5 4 4 2 2 3 5" xfId="30122"/>
    <cellStyle name="40 % - Akzent5 4 4 2 2 4" xfId="30123"/>
    <cellStyle name="40 % - Akzent5 4 4 2 2 4 2" xfId="30124"/>
    <cellStyle name="40 % - Akzent5 4 4 2 2 4 3" xfId="30125"/>
    <cellStyle name="40 % - Akzent5 4 4 2 2 4 4" xfId="30126"/>
    <cellStyle name="40 % - Akzent5 4 4 2 2 4 5" xfId="30127"/>
    <cellStyle name="40 % - Akzent5 4 4 2 2 5" xfId="30128"/>
    <cellStyle name="40 % - Akzent5 4 4 2 2 6" xfId="30129"/>
    <cellStyle name="40 % - Akzent5 4 4 2 2 7" xfId="30130"/>
    <cellStyle name="40 % - Akzent5 4 4 2 2 8" xfId="30131"/>
    <cellStyle name="40 % - Akzent5 4 4 2 3" xfId="30132"/>
    <cellStyle name="40 % - Akzent5 4 4 2 3 2" xfId="30133"/>
    <cellStyle name="40 % - Akzent5 4 4 2 3 2 2" xfId="30134"/>
    <cellStyle name="40 % - Akzent5 4 4 2 3 2 3" xfId="30135"/>
    <cellStyle name="40 % - Akzent5 4 4 2 3 2 4" xfId="30136"/>
    <cellStyle name="40 % - Akzent5 4 4 2 3 2 5" xfId="30137"/>
    <cellStyle name="40 % - Akzent5 4 4 2 3 3" xfId="30138"/>
    <cellStyle name="40 % - Akzent5 4 4 2 3 4" xfId="30139"/>
    <cellStyle name="40 % - Akzent5 4 4 2 3 5" xfId="30140"/>
    <cellStyle name="40 % - Akzent5 4 4 2 3 6" xfId="30141"/>
    <cellStyle name="40 % - Akzent5 4 4 2 4" xfId="30142"/>
    <cellStyle name="40 % - Akzent5 4 4 2 4 2" xfId="30143"/>
    <cellStyle name="40 % - Akzent5 4 4 2 4 3" xfId="30144"/>
    <cellStyle name="40 % - Akzent5 4 4 2 4 4" xfId="30145"/>
    <cellStyle name="40 % - Akzent5 4 4 2 4 5" xfId="30146"/>
    <cellStyle name="40 % - Akzent5 4 4 2 5" xfId="30147"/>
    <cellStyle name="40 % - Akzent5 4 4 2 5 2" xfId="30148"/>
    <cellStyle name="40 % - Akzent5 4 4 2 5 3" xfId="30149"/>
    <cellStyle name="40 % - Akzent5 4 4 2 5 4" xfId="30150"/>
    <cellStyle name="40 % - Akzent5 4 4 2 5 5" xfId="30151"/>
    <cellStyle name="40 % - Akzent5 4 4 2 6" xfId="30152"/>
    <cellStyle name="40 % - Akzent5 4 4 2 7" xfId="30153"/>
    <cellStyle name="40 % - Akzent5 4 4 2 8" xfId="30154"/>
    <cellStyle name="40 % - Akzent5 4 4 2 9" xfId="30155"/>
    <cellStyle name="40 % - Akzent5 4 5" xfId="30156"/>
    <cellStyle name="40 % - Akzent5 4 6" xfId="30157"/>
    <cellStyle name="40 % - Akzent5 4 6 2" xfId="30158"/>
    <cellStyle name="40 % - Akzent5 4 6 2 2" xfId="30159"/>
    <cellStyle name="40 % - Akzent5 4 6 2 2 2" xfId="30160"/>
    <cellStyle name="40 % - Akzent5 4 6 2 2 2 2" xfId="30161"/>
    <cellStyle name="40 % - Akzent5 4 6 2 2 2 3" xfId="30162"/>
    <cellStyle name="40 % - Akzent5 4 6 2 2 2 4" xfId="30163"/>
    <cellStyle name="40 % - Akzent5 4 6 2 2 2 5" xfId="30164"/>
    <cellStyle name="40 % - Akzent5 4 6 2 2 3" xfId="30165"/>
    <cellStyle name="40 % - Akzent5 4 6 2 2 4" xfId="30166"/>
    <cellStyle name="40 % - Akzent5 4 6 2 2 5" xfId="30167"/>
    <cellStyle name="40 % - Akzent5 4 6 2 2 6" xfId="30168"/>
    <cellStyle name="40 % - Akzent5 4 6 2 3" xfId="30169"/>
    <cellStyle name="40 % - Akzent5 4 6 2 3 2" xfId="30170"/>
    <cellStyle name="40 % - Akzent5 4 6 2 3 3" xfId="30171"/>
    <cellStyle name="40 % - Akzent5 4 6 2 3 4" xfId="30172"/>
    <cellStyle name="40 % - Akzent5 4 6 2 3 5" xfId="30173"/>
    <cellStyle name="40 % - Akzent5 4 6 2 4" xfId="30174"/>
    <cellStyle name="40 % - Akzent5 4 6 2 4 2" xfId="30175"/>
    <cellStyle name="40 % - Akzent5 4 6 2 4 3" xfId="30176"/>
    <cellStyle name="40 % - Akzent5 4 6 2 4 4" xfId="30177"/>
    <cellStyle name="40 % - Akzent5 4 6 2 4 5" xfId="30178"/>
    <cellStyle name="40 % - Akzent5 4 6 2 5" xfId="30179"/>
    <cellStyle name="40 % - Akzent5 4 6 2 6" xfId="30180"/>
    <cellStyle name="40 % - Akzent5 4 6 2 7" xfId="30181"/>
    <cellStyle name="40 % - Akzent5 4 6 2 8" xfId="30182"/>
    <cellStyle name="40 % - Akzent5 4 6 3" xfId="30183"/>
    <cellStyle name="40 % - Akzent5 4 6 3 2" xfId="30184"/>
    <cellStyle name="40 % - Akzent5 4 6 3 2 2" xfId="30185"/>
    <cellStyle name="40 % - Akzent5 4 6 3 2 3" xfId="30186"/>
    <cellStyle name="40 % - Akzent5 4 6 3 2 4" xfId="30187"/>
    <cellStyle name="40 % - Akzent5 4 6 3 2 5" xfId="30188"/>
    <cellStyle name="40 % - Akzent5 4 6 3 3" xfId="30189"/>
    <cellStyle name="40 % - Akzent5 4 6 3 4" xfId="30190"/>
    <cellStyle name="40 % - Akzent5 4 6 3 5" xfId="30191"/>
    <cellStyle name="40 % - Akzent5 4 6 3 6" xfId="30192"/>
    <cellStyle name="40 % - Akzent5 4 6 4" xfId="30193"/>
    <cellStyle name="40 % - Akzent5 4 6 4 2" xfId="30194"/>
    <cellStyle name="40 % - Akzent5 4 6 4 3" xfId="30195"/>
    <cellStyle name="40 % - Akzent5 4 6 4 4" xfId="30196"/>
    <cellStyle name="40 % - Akzent5 4 6 4 5" xfId="30197"/>
    <cellStyle name="40 % - Akzent5 4 6 5" xfId="30198"/>
    <cellStyle name="40 % - Akzent5 4 6 5 2" xfId="30199"/>
    <cellStyle name="40 % - Akzent5 4 6 5 3" xfId="30200"/>
    <cellStyle name="40 % - Akzent5 4 6 5 4" xfId="30201"/>
    <cellStyle name="40 % - Akzent5 4 6 5 5" xfId="30202"/>
    <cellStyle name="40 % - Akzent5 4 6 6" xfId="30203"/>
    <cellStyle name="40 % - Akzent5 4 6 7" xfId="30204"/>
    <cellStyle name="40 % - Akzent5 4 6 8" xfId="30205"/>
    <cellStyle name="40 % - Akzent5 4 6 9" xfId="30206"/>
    <cellStyle name="40 % - Akzent5 5" xfId="30207"/>
    <cellStyle name="40 % - Akzent5 5 2" xfId="30208"/>
    <cellStyle name="40 % - Akzent5 5 2 2" xfId="30209"/>
    <cellStyle name="40 % - Akzent5 5 2 2 2" xfId="30210"/>
    <cellStyle name="40 % - Akzent5 5 2 2 2 2" xfId="30211"/>
    <cellStyle name="40 % - Akzent5 5 2 2 2 2 2" xfId="30212"/>
    <cellStyle name="40 % - Akzent5 5 2 2 2 2 2 2" xfId="30213"/>
    <cellStyle name="40 % - Akzent5 5 2 2 2 2 2 2 2" xfId="30214"/>
    <cellStyle name="40 % - Akzent5 5 2 2 2 2 2 2 3" xfId="30215"/>
    <cellStyle name="40 % - Akzent5 5 2 2 2 2 2 2 4" xfId="30216"/>
    <cellStyle name="40 % - Akzent5 5 2 2 2 2 2 2 5" xfId="30217"/>
    <cellStyle name="40 % - Akzent5 5 2 2 2 2 2 3" xfId="30218"/>
    <cellStyle name="40 % - Akzent5 5 2 2 2 2 2 4" xfId="30219"/>
    <cellStyle name="40 % - Akzent5 5 2 2 2 2 2 5" xfId="30220"/>
    <cellStyle name="40 % - Akzent5 5 2 2 2 2 2 6" xfId="30221"/>
    <cellStyle name="40 % - Akzent5 5 2 2 2 2 3" xfId="30222"/>
    <cellStyle name="40 % - Akzent5 5 2 2 2 2 3 2" xfId="30223"/>
    <cellStyle name="40 % - Akzent5 5 2 2 2 2 3 3" xfId="30224"/>
    <cellStyle name="40 % - Akzent5 5 2 2 2 2 3 4" xfId="30225"/>
    <cellStyle name="40 % - Akzent5 5 2 2 2 2 3 5" xfId="30226"/>
    <cellStyle name="40 % - Akzent5 5 2 2 2 2 4" xfId="30227"/>
    <cellStyle name="40 % - Akzent5 5 2 2 2 2 4 2" xfId="30228"/>
    <cellStyle name="40 % - Akzent5 5 2 2 2 2 4 3" xfId="30229"/>
    <cellStyle name="40 % - Akzent5 5 2 2 2 2 4 4" xfId="30230"/>
    <cellStyle name="40 % - Akzent5 5 2 2 2 2 4 5" xfId="30231"/>
    <cellStyle name="40 % - Akzent5 5 2 2 2 2 5" xfId="30232"/>
    <cellStyle name="40 % - Akzent5 5 2 2 2 2 6" xfId="30233"/>
    <cellStyle name="40 % - Akzent5 5 2 2 2 2 7" xfId="30234"/>
    <cellStyle name="40 % - Akzent5 5 2 2 2 2 8" xfId="30235"/>
    <cellStyle name="40 % - Akzent5 5 2 2 2 3" xfId="30236"/>
    <cellStyle name="40 % - Akzent5 5 2 2 2 3 2" xfId="30237"/>
    <cellStyle name="40 % - Akzent5 5 2 2 2 3 2 2" xfId="30238"/>
    <cellStyle name="40 % - Akzent5 5 2 2 2 3 2 3" xfId="30239"/>
    <cellStyle name="40 % - Akzent5 5 2 2 2 3 2 4" xfId="30240"/>
    <cellStyle name="40 % - Akzent5 5 2 2 2 3 2 5" xfId="30241"/>
    <cellStyle name="40 % - Akzent5 5 2 2 2 3 3" xfId="30242"/>
    <cellStyle name="40 % - Akzent5 5 2 2 2 3 4" xfId="30243"/>
    <cellStyle name="40 % - Akzent5 5 2 2 2 3 5" xfId="30244"/>
    <cellStyle name="40 % - Akzent5 5 2 2 2 3 6" xfId="30245"/>
    <cellStyle name="40 % - Akzent5 5 2 2 2 4" xfId="30246"/>
    <cellStyle name="40 % - Akzent5 5 2 2 2 4 2" xfId="30247"/>
    <cellStyle name="40 % - Akzent5 5 2 2 2 4 3" xfId="30248"/>
    <cellStyle name="40 % - Akzent5 5 2 2 2 4 4" xfId="30249"/>
    <cellStyle name="40 % - Akzent5 5 2 2 2 4 5" xfId="30250"/>
    <cellStyle name="40 % - Akzent5 5 2 2 2 5" xfId="30251"/>
    <cellStyle name="40 % - Akzent5 5 2 2 2 5 2" xfId="30252"/>
    <cellStyle name="40 % - Akzent5 5 2 2 2 5 3" xfId="30253"/>
    <cellStyle name="40 % - Akzent5 5 2 2 2 5 4" xfId="30254"/>
    <cellStyle name="40 % - Akzent5 5 2 2 2 5 5" xfId="30255"/>
    <cellStyle name="40 % - Akzent5 5 2 2 2 6" xfId="30256"/>
    <cellStyle name="40 % - Akzent5 5 2 2 2 7" xfId="30257"/>
    <cellStyle name="40 % - Akzent5 5 2 2 2 8" xfId="30258"/>
    <cellStyle name="40 % - Akzent5 5 2 2 2 9" xfId="30259"/>
    <cellStyle name="40 % - Akzent5 5 2 3" xfId="30260"/>
    <cellStyle name="40 % - Akzent5 5 2 3 2" xfId="30261"/>
    <cellStyle name="40 % - Akzent5 5 2 3 2 2" xfId="30262"/>
    <cellStyle name="40 % - Akzent5 5 2 3 2 2 2" xfId="30263"/>
    <cellStyle name="40 % - Akzent5 5 2 3 2 2 2 2" xfId="30264"/>
    <cellStyle name="40 % - Akzent5 5 2 3 2 2 2 3" xfId="30265"/>
    <cellStyle name="40 % - Akzent5 5 2 3 2 2 2 4" xfId="30266"/>
    <cellStyle name="40 % - Akzent5 5 2 3 2 2 2 5" xfId="30267"/>
    <cellStyle name="40 % - Akzent5 5 2 3 2 2 3" xfId="30268"/>
    <cellStyle name="40 % - Akzent5 5 2 3 2 2 4" xfId="30269"/>
    <cellStyle name="40 % - Akzent5 5 2 3 2 2 5" xfId="30270"/>
    <cellStyle name="40 % - Akzent5 5 2 3 2 2 6" xfId="30271"/>
    <cellStyle name="40 % - Akzent5 5 2 3 2 3" xfId="30272"/>
    <cellStyle name="40 % - Akzent5 5 2 3 2 3 2" xfId="30273"/>
    <cellStyle name="40 % - Akzent5 5 2 3 2 3 3" xfId="30274"/>
    <cellStyle name="40 % - Akzent5 5 2 3 2 3 4" xfId="30275"/>
    <cellStyle name="40 % - Akzent5 5 2 3 2 3 5" xfId="30276"/>
    <cellStyle name="40 % - Akzent5 5 2 3 2 4" xfId="30277"/>
    <cellStyle name="40 % - Akzent5 5 2 3 2 4 2" xfId="30278"/>
    <cellStyle name="40 % - Akzent5 5 2 3 2 4 3" xfId="30279"/>
    <cellStyle name="40 % - Akzent5 5 2 3 2 4 4" xfId="30280"/>
    <cellStyle name="40 % - Akzent5 5 2 3 2 4 5" xfId="30281"/>
    <cellStyle name="40 % - Akzent5 5 2 3 2 5" xfId="30282"/>
    <cellStyle name="40 % - Akzent5 5 2 3 2 6" xfId="30283"/>
    <cellStyle name="40 % - Akzent5 5 2 3 2 7" xfId="30284"/>
    <cellStyle name="40 % - Akzent5 5 2 3 2 8" xfId="30285"/>
    <cellStyle name="40 % - Akzent5 5 2 3 3" xfId="30286"/>
    <cellStyle name="40 % - Akzent5 5 2 3 3 2" xfId="30287"/>
    <cellStyle name="40 % - Akzent5 5 2 3 3 2 2" xfId="30288"/>
    <cellStyle name="40 % - Akzent5 5 2 3 3 2 3" xfId="30289"/>
    <cellStyle name="40 % - Akzent5 5 2 3 3 2 4" xfId="30290"/>
    <cellStyle name="40 % - Akzent5 5 2 3 3 2 5" xfId="30291"/>
    <cellStyle name="40 % - Akzent5 5 2 3 3 3" xfId="30292"/>
    <cellStyle name="40 % - Akzent5 5 2 3 3 4" xfId="30293"/>
    <cellStyle name="40 % - Akzent5 5 2 3 3 5" xfId="30294"/>
    <cellStyle name="40 % - Akzent5 5 2 3 3 6" xfId="30295"/>
    <cellStyle name="40 % - Akzent5 5 2 3 4" xfId="30296"/>
    <cellStyle name="40 % - Akzent5 5 2 3 4 2" xfId="30297"/>
    <cellStyle name="40 % - Akzent5 5 2 3 4 3" xfId="30298"/>
    <cellStyle name="40 % - Akzent5 5 2 3 4 4" xfId="30299"/>
    <cellStyle name="40 % - Akzent5 5 2 3 4 5" xfId="30300"/>
    <cellStyle name="40 % - Akzent5 5 2 3 5" xfId="30301"/>
    <cellStyle name="40 % - Akzent5 5 2 3 5 2" xfId="30302"/>
    <cellStyle name="40 % - Akzent5 5 2 3 5 3" xfId="30303"/>
    <cellStyle name="40 % - Akzent5 5 2 3 5 4" xfId="30304"/>
    <cellStyle name="40 % - Akzent5 5 2 3 5 5" xfId="30305"/>
    <cellStyle name="40 % - Akzent5 5 2 3 6" xfId="30306"/>
    <cellStyle name="40 % - Akzent5 5 2 3 7" xfId="30307"/>
    <cellStyle name="40 % - Akzent5 5 2 3 8" xfId="30308"/>
    <cellStyle name="40 % - Akzent5 5 2 3 9" xfId="30309"/>
    <cellStyle name="40 % - Akzent5 5 3" xfId="30310"/>
    <cellStyle name="40 % - Akzent5 5 3 2" xfId="30311"/>
    <cellStyle name="40 % - Akzent5 5 3 3" xfId="30312"/>
    <cellStyle name="40 % - Akzent5 5 3 3 2" xfId="30313"/>
    <cellStyle name="40 % - Akzent5 5 3 3 2 2" xfId="30314"/>
    <cellStyle name="40 % - Akzent5 5 3 3 2 2 2" xfId="30315"/>
    <cellStyle name="40 % - Akzent5 5 3 3 2 2 2 2" xfId="30316"/>
    <cellStyle name="40 % - Akzent5 5 3 3 2 2 2 3" xfId="30317"/>
    <cellStyle name="40 % - Akzent5 5 3 3 2 2 2 4" xfId="30318"/>
    <cellStyle name="40 % - Akzent5 5 3 3 2 2 2 5" xfId="30319"/>
    <cellStyle name="40 % - Akzent5 5 3 3 2 2 3" xfId="30320"/>
    <cellStyle name="40 % - Akzent5 5 3 3 2 2 4" xfId="30321"/>
    <cellStyle name="40 % - Akzent5 5 3 3 2 2 5" xfId="30322"/>
    <cellStyle name="40 % - Akzent5 5 3 3 2 2 6" xfId="30323"/>
    <cellStyle name="40 % - Akzent5 5 3 3 2 3" xfId="30324"/>
    <cellStyle name="40 % - Akzent5 5 3 3 2 3 2" xfId="30325"/>
    <cellStyle name="40 % - Akzent5 5 3 3 2 3 3" xfId="30326"/>
    <cellStyle name="40 % - Akzent5 5 3 3 2 3 4" xfId="30327"/>
    <cellStyle name="40 % - Akzent5 5 3 3 2 3 5" xfId="30328"/>
    <cellStyle name="40 % - Akzent5 5 3 3 2 4" xfId="30329"/>
    <cellStyle name="40 % - Akzent5 5 3 3 2 4 2" xfId="30330"/>
    <cellStyle name="40 % - Akzent5 5 3 3 2 4 3" xfId="30331"/>
    <cellStyle name="40 % - Akzent5 5 3 3 2 4 4" xfId="30332"/>
    <cellStyle name="40 % - Akzent5 5 3 3 2 4 5" xfId="30333"/>
    <cellStyle name="40 % - Akzent5 5 3 3 2 5" xfId="30334"/>
    <cellStyle name="40 % - Akzent5 5 3 3 2 6" xfId="30335"/>
    <cellStyle name="40 % - Akzent5 5 3 3 2 7" xfId="30336"/>
    <cellStyle name="40 % - Akzent5 5 3 3 2 8" xfId="30337"/>
    <cellStyle name="40 % - Akzent5 5 3 3 3" xfId="30338"/>
    <cellStyle name="40 % - Akzent5 5 3 3 3 2" xfId="30339"/>
    <cellStyle name="40 % - Akzent5 5 3 3 3 2 2" xfId="30340"/>
    <cellStyle name="40 % - Akzent5 5 3 3 3 2 3" xfId="30341"/>
    <cellStyle name="40 % - Akzent5 5 3 3 3 2 4" xfId="30342"/>
    <cellStyle name="40 % - Akzent5 5 3 3 3 2 5" xfId="30343"/>
    <cellStyle name="40 % - Akzent5 5 3 3 3 3" xfId="30344"/>
    <cellStyle name="40 % - Akzent5 5 3 3 3 4" xfId="30345"/>
    <cellStyle name="40 % - Akzent5 5 3 3 3 5" xfId="30346"/>
    <cellStyle name="40 % - Akzent5 5 3 3 3 6" xfId="30347"/>
    <cellStyle name="40 % - Akzent5 5 3 3 4" xfId="30348"/>
    <cellStyle name="40 % - Akzent5 5 3 3 4 2" xfId="30349"/>
    <cellStyle name="40 % - Akzent5 5 3 3 4 3" xfId="30350"/>
    <cellStyle name="40 % - Akzent5 5 3 3 4 4" xfId="30351"/>
    <cellStyle name="40 % - Akzent5 5 3 3 4 5" xfId="30352"/>
    <cellStyle name="40 % - Akzent5 5 3 3 5" xfId="30353"/>
    <cellStyle name="40 % - Akzent5 5 3 3 5 2" xfId="30354"/>
    <cellStyle name="40 % - Akzent5 5 3 3 5 3" xfId="30355"/>
    <cellStyle name="40 % - Akzent5 5 3 3 5 4" xfId="30356"/>
    <cellStyle name="40 % - Akzent5 5 3 3 5 5" xfId="30357"/>
    <cellStyle name="40 % - Akzent5 5 3 3 6" xfId="30358"/>
    <cellStyle name="40 % - Akzent5 5 3 3 7" xfId="30359"/>
    <cellStyle name="40 % - Akzent5 5 3 3 8" xfId="30360"/>
    <cellStyle name="40 % - Akzent5 5 3 3 9" xfId="30361"/>
    <cellStyle name="40 % - Akzent5 5 4" xfId="30362"/>
    <cellStyle name="40 % - Akzent5 5 5" xfId="30363"/>
    <cellStyle name="40 % - Akzent5 5 6" xfId="30364"/>
    <cellStyle name="40 % - Akzent5 5 6 2" xfId="30365"/>
    <cellStyle name="40 % - Akzent5 5 6 2 2" xfId="30366"/>
    <cellStyle name="40 % - Akzent5 5 6 2 2 2" xfId="30367"/>
    <cellStyle name="40 % - Akzent5 5 6 2 2 2 2" xfId="30368"/>
    <cellStyle name="40 % - Akzent5 5 6 2 2 2 3" xfId="30369"/>
    <cellStyle name="40 % - Akzent5 5 6 2 2 2 4" xfId="30370"/>
    <cellStyle name="40 % - Akzent5 5 6 2 2 2 5" xfId="30371"/>
    <cellStyle name="40 % - Akzent5 5 6 2 2 3" xfId="30372"/>
    <cellStyle name="40 % - Akzent5 5 6 2 2 4" xfId="30373"/>
    <cellStyle name="40 % - Akzent5 5 6 2 2 5" xfId="30374"/>
    <cellStyle name="40 % - Akzent5 5 6 2 2 6" xfId="30375"/>
    <cellStyle name="40 % - Akzent5 5 6 2 3" xfId="30376"/>
    <cellStyle name="40 % - Akzent5 5 6 2 3 2" xfId="30377"/>
    <cellStyle name="40 % - Akzent5 5 6 2 3 3" xfId="30378"/>
    <cellStyle name="40 % - Akzent5 5 6 2 3 4" xfId="30379"/>
    <cellStyle name="40 % - Akzent5 5 6 2 3 5" xfId="30380"/>
    <cellStyle name="40 % - Akzent5 5 6 2 4" xfId="30381"/>
    <cellStyle name="40 % - Akzent5 5 6 2 4 2" xfId="30382"/>
    <cellStyle name="40 % - Akzent5 5 6 2 4 3" xfId="30383"/>
    <cellStyle name="40 % - Akzent5 5 6 2 4 4" xfId="30384"/>
    <cellStyle name="40 % - Akzent5 5 6 2 4 5" xfId="30385"/>
    <cellStyle name="40 % - Akzent5 5 6 2 5" xfId="30386"/>
    <cellStyle name="40 % - Akzent5 5 6 2 6" xfId="30387"/>
    <cellStyle name="40 % - Akzent5 5 6 2 7" xfId="30388"/>
    <cellStyle name="40 % - Akzent5 5 6 2 8" xfId="30389"/>
    <cellStyle name="40 % - Akzent5 5 6 3" xfId="30390"/>
    <cellStyle name="40 % - Akzent5 5 6 3 2" xfId="30391"/>
    <cellStyle name="40 % - Akzent5 5 6 3 2 2" xfId="30392"/>
    <cellStyle name="40 % - Akzent5 5 6 3 2 3" xfId="30393"/>
    <cellStyle name="40 % - Akzent5 5 6 3 2 4" xfId="30394"/>
    <cellStyle name="40 % - Akzent5 5 6 3 2 5" xfId="30395"/>
    <cellStyle name="40 % - Akzent5 5 6 3 3" xfId="30396"/>
    <cellStyle name="40 % - Akzent5 5 6 3 4" xfId="30397"/>
    <cellStyle name="40 % - Akzent5 5 6 3 5" xfId="30398"/>
    <cellStyle name="40 % - Akzent5 5 6 3 6" xfId="30399"/>
    <cellStyle name="40 % - Akzent5 5 6 4" xfId="30400"/>
    <cellStyle name="40 % - Akzent5 5 6 4 2" xfId="30401"/>
    <cellStyle name="40 % - Akzent5 5 6 4 3" xfId="30402"/>
    <cellStyle name="40 % - Akzent5 5 6 4 4" xfId="30403"/>
    <cellStyle name="40 % - Akzent5 5 6 4 5" xfId="30404"/>
    <cellStyle name="40 % - Akzent5 5 6 5" xfId="30405"/>
    <cellStyle name="40 % - Akzent5 5 6 5 2" xfId="30406"/>
    <cellStyle name="40 % - Akzent5 5 6 5 3" xfId="30407"/>
    <cellStyle name="40 % - Akzent5 5 6 5 4" xfId="30408"/>
    <cellStyle name="40 % - Akzent5 5 6 5 5" xfId="30409"/>
    <cellStyle name="40 % - Akzent5 5 6 6" xfId="30410"/>
    <cellStyle name="40 % - Akzent5 5 6 7" xfId="30411"/>
    <cellStyle name="40 % - Akzent5 5 6 8" xfId="30412"/>
    <cellStyle name="40 % - Akzent5 5 6 9" xfId="30413"/>
    <cellStyle name="40 % - Akzent5 6" xfId="30414"/>
    <cellStyle name="40 % - Akzent5 6 2" xfId="30415"/>
    <cellStyle name="40 % - Akzent5 6 2 2" xfId="30416"/>
    <cellStyle name="40 % - Akzent5 6 2 2 2" xfId="30417"/>
    <cellStyle name="40 % - Akzent5 6 2 2 2 2" xfId="30418"/>
    <cellStyle name="40 % - Akzent5 6 2 2 2 2 2" xfId="30419"/>
    <cellStyle name="40 % - Akzent5 6 2 2 2 2 2 2" xfId="30420"/>
    <cellStyle name="40 % - Akzent5 6 2 2 2 2 2 3" xfId="30421"/>
    <cellStyle name="40 % - Akzent5 6 2 2 2 2 2 4" xfId="30422"/>
    <cellStyle name="40 % - Akzent5 6 2 2 2 2 2 5" xfId="30423"/>
    <cellStyle name="40 % - Akzent5 6 2 2 2 2 3" xfId="30424"/>
    <cellStyle name="40 % - Akzent5 6 2 2 2 2 4" xfId="30425"/>
    <cellStyle name="40 % - Akzent5 6 2 2 2 2 5" xfId="30426"/>
    <cellStyle name="40 % - Akzent5 6 2 2 2 2 6" xfId="30427"/>
    <cellStyle name="40 % - Akzent5 6 2 2 2 3" xfId="30428"/>
    <cellStyle name="40 % - Akzent5 6 2 2 2 3 2" xfId="30429"/>
    <cellStyle name="40 % - Akzent5 6 2 2 2 3 3" xfId="30430"/>
    <cellStyle name="40 % - Akzent5 6 2 2 2 3 4" xfId="30431"/>
    <cellStyle name="40 % - Akzent5 6 2 2 2 3 5" xfId="30432"/>
    <cellStyle name="40 % - Akzent5 6 2 2 2 4" xfId="30433"/>
    <cellStyle name="40 % - Akzent5 6 2 2 2 4 2" xfId="30434"/>
    <cellStyle name="40 % - Akzent5 6 2 2 2 4 3" xfId="30435"/>
    <cellStyle name="40 % - Akzent5 6 2 2 2 4 4" xfId="30436"/>
    <cellStyle name="40 % - Akzent5 6 2 2 2 4 5" xfId="30437"/>
    <cellStyle name="40 % - Akzent5 6 2 2 2 5" xfId="30438"/>
    <cellStyle name="40 % - Akzent5 6 2 2 2 6" xfId="30439"/>
    <cellStyle name="40 % - Akzent5 6 2 2 2 7" xfId="30440"/>
    <cellStyle name="40 % - Akzent5 6 2 2 2 8" xfId="30441"/>
    <cellStyle name="40 % - Akzent5 6 2 2 3" xfId="30442"/>
    <cellStyle name="40 % - Akzent5 6 2 2 3 2" xfId="30443"/>
    <cellStyle name="40 % - Akzent5 6 2 2 3 2 2" xfId="30444"/>
    <cellStyle name="40 % - Akzent5 6 2 2 3 2 3" xfId="30445"/>
    <cellStyle name="40 % - Akzent5 6 2 2 3 2 4" xfId="30446"/>
    <cellStyle name="40 % - Akzent5 6 2 2 3 2 5" xfId="30447"/>
    <cellStyle name="40 % - Akzent5 6 2 2 3 3" xfId="30448"/>
    <cellStyle name="40 % - Akzent5 6 2 2 3 4" xfId="30449"/>
    <cellStyle name="40 % - Akzent5 6 2 2 3 5" xfId="30450"/>
    <cellStyle name="40 % - Akzent5 6 2 2 3 6" xfId="30451"/>
    <cellStyle name="40 % - Akzent5 6 2 2 4" xfId="30452"/>
    <cellStyle name="40 % - Akzent5 6 2 2 4 2" xfId="30453"/>
    <cellStyle name="40 % - Akzent5 6 2 2 4 3" xfId="30454"/>
    <cellStyle name="40 % - Akzent5 6 2 2 4 4" xfId="30455"/>
    <cellStyle name="40 % - Akzent5 6 2 2 4 5" xfId="30456"/>
    <cellStyle name="40 % - Akzent5 6 2 2 5" xfId="30457"/>
    <cellStyle name="40 % - Akzent5 6 2 2 5 2" xfId="30458"/>
    <cellStyle name="40 % - Akzent5 6 2 2 5 3" xfId="30459"/>
    <cellStyle name="40 % - Akzent5 6 2 2 5 4" xfId="30460"/>
    <cellStyle name="40 % - Akzent5 6 2 2 5 5" xfId="30461"/>
    <cellStyle name="40 % - Akzent5 6 2 2 6" xfId="30462"/>
    <cellStyle name="40 % - Akzent5 6 2 2 7" xfId="30463"/>
    <cellStyle name="40 % - Akzent5 6 2 2 8" xfId="30464"/>
    <cellStyle name="40 % - Akzent5 6 2 2 9" xfId="30465"/>
    <cellStyle name="40 % - Akzent5 6 2 3" xfId="30466"/>
    <cellStyle name="40 % - Akzent5 6 2 3 2" xfId="30467"/>
    <cellStyle name="40 % - Akzent5 6 2 3 2 2" xfId="30468"/>
    <cellStyle name="40 % - Akzent5 6 2 3 2 2 2" xfId="30469"/>
    <cellStyle name="40 % - Akzent5 6 2 3 2 2 2 2" xfId="30470"/>
    <cellStyle name="40 % - Akzent5 6 2 3 2 2 2 3" xfId="30471"/>
    <cellStyle name="40 % - Akzent5 6 2 3 2 2 2 4" xfId="30472"/>
    <cellStyle name="40 % - Akzent5 6 2 3 2 2 2 5" xfId="30473"/>
    <cellStyle name="40 % - Akzent5 6 2 3 2 2 3" xfId="30474"/>
    <cellStyle name="40 % - Akzent5 6 2 3 2 2 4" xfId="30475"/>
    <cellStyle name="40 % - Akzent5 6 2 3 2 2 5" xfId="30476"/>
    <cellStyle name="40 % - Akzent5 6 2 3 2 2 6" xfId="30477"/>
    <cellStyle name="40 % - Akzent5 6 2 3 2 3" xfId="30478"/>
    <cellStyle name="40 % - Akzent5 6 2 3 2 3 2" xfId="30479"/>
    <cellStyle name="40 % - Akzent5 6 2 3 2 3 3" xfId="30480"/>
    <cellStyle name="40 % - Akzent5 6 2 3 2 3 4" xfId="30481"/>
    <cellStyle name="40 % - Akzent5 6 2 3 2 3 5" xfId="30482"/>
    <cellStyle name="40 % - Akzent5 6 2 3 2 4" xfId="30483"/>
    <cellStyle name="40 % - Akzent5 6 2 3 2 4 2" xfId="30484"/>
    <cellStyle name="40 % - Akzent5 6 2 3 2 4 3" xfId="30485"/>
    <cellStyle name="40 % - Akzent5 6 2 3 2 4 4" xfId="30486"/>
    <cellStyle name="40 % - Akzent5 6 2 3 2 4 5" xfId="30487"/>
    <cellStyle name="40 % - Akzent5 6 2 3 2 5" xfId="30488"/>
    <cellStyle name="40 % - Akzent5 6 2 3 2 6" xfId="30489"/>
    <cellStyle name="40 % - Akzent5 6 2 3 2 7" xfId="30490"/>
    <cellStyle name="40 % - Akzent5 6 2 3 2 8" xfId="30491"/>
    <cellStyle name="40 % - Akzent5 6 2 3 3" xfId="30492"/>
    <cellStyle name="40 % - Akzent5 6 2 3 3 2" xfId="30493"/>
    <cellStyle name="40 % - Akzent5 6 2 3 3 2 2" xfId="30494"/>
    <cellStyle name="40 % - Akzent5 6 2 3 3 2 3" xfId="30495"/>
    <cellStyle name="40 % - Akzent5 6 2 3 3 2 4" xfId="30496"/>
    <cellStyle name="40 % - Akzent5 6 2 3 3 2 5" xfId="30497"/>
    <cellStyle name="40 % - Akzent5 6 2 3 3 3" xfId="30498"/>
    <cellStyle name="40 % - Akzent5 6 2 3 3 4" xfId="30499"/>
    <cellStyle name="40 % - Akzent5 6 2 3 3 5" xfId="30500"/>
    <cellStyle name="40 % - Akzent5 6 2 3 3 6" xfId="30501"/>
    <cellStyle name="40 % - Akzent5 6 2 3 4" xfId="30502"/>
    <cellStyle name="40 % - Akzent5 6 2 3 4 2" xfId="30503"/>
    <cellStyle name="40 % - Akzent5 6 2 3 4 3" xfId="30504"/>
    <cellStyle name="40 % - Akzent5 6 2 3 4 4" xfId="30505"/>
    <cellStyle name="40 % - Akzent5 6 2 3 4 5" xfId="30506"/>
    <cellStyle name="40 % - Akzent5 6 2 3 5" xfId="30507"/>
    <cellStyle name="40 % - Akzent5 6 2 3 5 2" xfId="30508"/>
    <cellStyle name="40 % - Akzent5 6 2 3 5 3" xfId="30509"/>
    <cellStyle name="40 % - Akzent5 6 2 3 5 4" xfId="30510"/>
    <cellStyle name="40 % - Akzent5 6 2 3 5 5" xfId="30511"/>
    <cellStyle name="40 % - Akzent5 6 2 3 6" xfId="30512"/>
    <cellStyle name="40 % - Akzent5 6 2 3 7" xfId="30513"/>
    <cellStyle name="40 % - Akzent5 6 2 3 8" xfId="30514"/>
    <cellStyle name="40 % - Akzent5 6 2 3 9" xfId="30515"/>
    <cellStyle name="40 % - Akzent5 6 3" xfId="30516"/>
    <cellStyle name="40 % - Akzent5 6 3 2" xfId="30517"/>
    <cellStyle name="40 % - Akzent5 6 3 2 2" xfId="30518"/>
    <cellStyle name="40 % - Akzent5 6 3 2 2 2" xfId="30519"/>
    <cellStyle name="40 % - Akzent5 6 3 2 2 2 2" xfId="30520"/>
    <cellStyle name="40 % - Akzent5 6 3 2 2 2 3" xfId="30521"/>
    <cellStyle name="40 % - Akzent5 6 3 2 2 2 4" xfId="30522"/>
    <cellStyle name="40 % - Akzent5 6 3 2 2 2 5" xfId="30523"/>
    <cellStyle name="40 % - Akzent5 6 3 2 2 3" xfId="30524"/>
    <cellStyle name="40 % - Akzent5 6 3 2 2 4" xfId="30525"/>
    <cellStyle name="40 % - Akzent5 6 3 2 2 5" xfId="30526"/>
    <cellStyle name="40 % - Akzent5 6 3 2 2 6" xfId="30527"/>
    <cellStyle name="40 % - Akzent5 6 3 2 3" xfId="30528"/>
    <cellStyle name="40 % - Akzent5 6 3 2 3 2" xfId="30529"/>
    <cellStyle name="40 % - Akzent5 6 3 2 3 3" xfId="30530"/>
    <cellStyle name="40 % - Akzent5 6 3 2 3 4" xfId="30531"/>
    <cellStyle name="40 % - Akzent5 6 3 2 3 5" xfId="30532"/>
    <cellStyle name="40 % - Akzent5 6 3 2 4" xfId="30533"/>
    <cellStyle name="40 % - Akzent5 6 3 2 4 2" xfId="30534"/>
    <cellStyle name="40 % - Akzent5 6 3 2 4 3" xfId="30535"/>
    <cellStyle name="40 % - Akzent5 6 3 2 4 4" xfId="30536"/>
    <cellStyle name="40 % - Akzent5 6 3 2 4 5" xfId="30537"/>
    <cellStyle name="40 % - Akzent5 6 3 2 5" xfId="30538"/>
    <cellStyle name="40 % - Akzent5 6 3 2 6" xfId="30539"/>
    <cellStyle name="40 % - Akzent5 6 3 2 7" xfId="30540"/>
    <cellStyle name="40 % - Akzent5 6 3 2 8" xfId="30541"/>
    <cellStyle name="40 % - Akzent5 6 3 3" xfId="30542"/>
    <cellStyle name="40 % - Akzent5 6 3 3 2" xfId="30543"/>
    <cellStyle name="40 % - Akzent5 6 3 3 2 2" xfId="30544"/>
    <cellStyle name="40 % - Akzent5 6 3 3 2 3" xfId="30545"/>
    <cellStyle name="40 % - Akzent5 6 3 3 2 4" xfId="30546"/>
    <cellStyle name="40 % - Akzent5 6 3 3 2 5" xfId="30547"/>
    <cellStyle name="40 % - Akzent5 6 3 3 3" xfId="30548"/>
    <cellStyle name="40 % - Akzent5 6 3 3 4" xfId="30549"/>
    <cellStyle name="40 % - Akzent5 6 3 3 5" xfId="30550"/>
    <cellStyle name="40 % - Akzent5 6 3 3 6" xfId="30551"/>
    <cellStyle name="40 % - Akzent5 6 3 4" xfId="30552"/>
    <cellStyle name="40 % - Akzent5 6 3 4 2" xfId="30553"/>
    <cellStyle name="40 % - Akzent5 6 3 4 3" xfId="30554"/>
    <cellStyle name="40 % - Akzent5 6 3 4 4" xfId="30555"/>
    <cellStyle name="40 % - Akzent5 6 3 4 5" xfId="30556"/>
    <cellStyle name="40 % - Akzent5 6 3 5" xfId="30557"/>
    <cellStyle name="40 % - Akzent5 6 3 5 2" xfId="30558"/>
    <cellStyle name="40 % - Akzent5 6 3 5 3" xfId="30559"/>
    <cellStyle name="40 % - Akzent5 6 3 5 4" xfId="30560"/>
    <cellStyle name="40 % - Akzent5 6 3 5 5" xfId="30561"/>
    <cellStyle name="40 % - Akzent5 6 3 6" xfId="30562"/>
    <cellStyle name="40 % - Akzent5 6 3 7" xfId="30563"/>
    <cellStyle name="40 % - Akzent5 6 3 8" xfId="30564"/>
    <cellStyle name="40 % - Akzent5 6 3 9" xfId="30565"/>
    <cellStyle name="40 % - Akzent5 6 4" xfId="30566"/>
    <cellStyle name="40 % - Akzent5 6 4 2" xfId="30567"/>
    <cellStyle name="40 % - Akzent5 6 4 2 2" xfId="30568"/>
    <cellStyle name="40 % - Akzent5 6 4 2 2 2" xfId="30569"/>
    <cellStyle name="40 % - Akzent5 6 4 2 2 2 2" xfId="30570"/>
    <cellStyle name="40 % - Akzent5 6 4 2 2 2 3" xfId="30571"/>
    <cellStyle name="40 % - Akzent5 6 4 2 2 2 4" xfId="30572"/>
    <cellStyle name="40 % - Akzent5 6 4 2 2 2 5" xfId="30573"/>
    <cellStyle name="40 % - Akzent5 6 4 2 2 3" xfId="30574"/>
    <cellStyle name="40 % - Akzent5 6 4 2 2 4" xfId="30575"/>
    <cellStyle name="40 % - Akzent5 6 4 2 2 5" xfId="30576"/>
    <cellStyle name="40 % - Akzent5 6 4 2 2 6" xfId="30577"/>
    <cellStyle name="40 % - Akzent5 6 4 2 3" xfId="30578"/>
    <cellStyle name="40 % - Akzent5 6 4 2 3 2" xfId="30579"/>
    <cellStyle name="40 % - Akzent5 6 4 2 3 3" xfId="30580"/>
    <cellStyle name="40 % - Akzent5 6 4 2 3 4" xfId="30581"/>
    <cellStyle name="40 % - Akzent5 6 4 2 3 5" xfId="30582"/>
    <cellStyle name="40 % - Akzent5 6 4 2 4" xfId="30583"/>
    <cellStyle name="40 % - Akzent5 6 4 2 4 2" xfId="30584"/>
    <cellStyle name="40 % - Akzent5 6 4 2 4 3" xfId="30585"/>
    <cellStyle name="40 % - Akzent5 6 4 2 4 4" xfId="30586"/>
    <cellStyle name="40 % - Akzent5 6 4 2 4 5" xfId="30587"/>
    <cellStyle name="40 % - Akzent5 6 4 2 5" xfId="30588"/>
    <cellStyle name="40 % - Akzent5 6 4 2 6" xfId="30589"/>
    <cellStyle name="40 % - Akzent5 6 4 2 7" xfId="30590"/>
    <cellStyle name="40 % - Akzent5 6 4 2 8" xfId="30591"/>
    <cellStyle name="40 % - Akzent5 6 4 3" xfId="30592"/>
    <cellStyle name="40 % - Akzent5 6 4 3 2" xfId="30593"/>
    <cellStyle name="40 % - Akzent5 6 4 3 2 2" xfId="30594"/>
    <cellStyle name="40 % - Akzent5 6 4 3 2 3" xfId="30595"/>
    <cellStyle name="40 % - Akzent5 6 4 3 2 4" xfId="30596"/>
    <cellStyle name="40 % - Akzent5 6 4 3 2 5" xfId="30597"/>
    <cellStyle name="40 % - Akzent5 6 4 3 3" xfId="30598"/>
    <cellStyle name="40 % - Akzent5 6 4 3 4" xfId="30599"/>
    <cellStyle name="40 % - Akzent5 6 4 3 5" xfId="30600"/>
    <cellStyle name="40 % - Akzent5 6 4 3 6" xfId="30601"/>
    <cellStyle name="40 % - Akzent5 6 4 4" xfId="30602"/>
    <cellStyle name="40 % - Akzent5 6 4 4 2" xfId="30603"/>
    <cellStyle name="40 % - Akzent5 6 4 4 3" xfId="30604"/>
    <cellStyle name="40 % - Akzent5 6 4 4 4" xfId="30605"/>
    <cellStyle name="40 % - Akzent5 6 4 4 5" xfId="30606"/>
    <cellStyle name="40 % - Akzent5 6 4 5" xfId="30607"/>
    <cellStyle name="40 % - Akzent5 6 4 5 2" xfId="30608"/>
    <cellStyle name="40 % - Akzent5 6 4 5 3" xfId="30609"/>
    <cellStyle name="40 % - Akzent5 6 4 5 4" xfId="30610"/>
    <cellStyle name="40 % - Akzent5 6 4 5 5" xfId="30611"/>
    <cellStyle name="40 % - Akzent5 6 4 6" xfId="30612"/>
    <cellStyle name="40 % - Akzent5 6 4 7" xfId="30613"/>
    <cellStyle name="40 % - Akzent5 6 4 8" xfId="30614"/>
    <cellStyle name="40 % - Akzent5 6 4 9" xfId="30615"/>
    <cellStyle name="40 % - Akzent5 7" xfId="30616"/>
    <cellStyle name="40 % - Akzent5 7 2" xfId="30617"/>
    <cellStyle name="40 % - Akzent5 7 2 2" xfId="30618"/>
    <cellStyle name="40 % - Akzent5 7 2 2 2" xfId="30619"/>
    <cellStyle name="40 % - Akzent5 7 2 2 2 2" xfId="30620"/>
    <cellStyle name="40 % - Akzent5 7 2 2 2 2 2" xfId="30621"/>
    <cellStyle name="40 % - Akzent5 7 2 2 2 2 2 2" xfId="30622"/>
    <cellStyle name="40 % - Akzent5 7 2 2 2 2 2 3" xfId="30623"/>
    <cellStyle name="40 % - Akzent5 7 2 2 2 2 2 4" xfId="30624"/>
    <cellStyle name="40 % - Akzent5 7 2 2 2 2 2 5" xfId="30625"/>
    <cellStyle name="40 % - Akzent5 7 2 2 2 2 3" xfId="30626"/>
    <cellStyle name="40 % - Akzent5 7 2 2 2 2 4" xfId="30627"/>
    <cellStyle name="40 % - Akzent5 7 2 2 2 2 5" xfId="30628"/>
    <cellStyle name="40 % - Akzent5 7 2 2 2 2 6" xfId="30629"/>
    <cellStyle name="40 % - Akzent5 7 2 2 2 3" xfId="30630"/>
    <cellStyle name="40 % - Akzent5 7 2 2 2 3 2" xfId="30631"/>
    <cellStyle name="40 % - Akzent5 7 2 2 2 3 3" xfId="30632"/>
    <cellStyle name="40 % - Akzent5 7 2 2 2 3 4" xfId="30633"/>
    <cellStyle name="40 % - Akzent5 7 2 2 2 3 5" xfId="30634"/>
    <cellStyle name="40 % - Akzent5 7 2 2 2 4" xfId="30635"/>
    <cellStyle name="40 % - Akzent5 7 2 2 2 4 2" xfId="30636"/>
    <cellStyle name="40 % - Akzent5 7 2 2 2 4 3" xfId="30637"/>
    <cellStyle name="40 % - Akzent5 7 2 2 2 4 4" xfId="30638"/>
    <cellStyle name="40 % - Akzent5 7 2 2 2 4 5" xfId="30639"/>
    <cellStyle name="40 % - Akzent5 7 2 2 2 5" xfId="30640"/>
    <cellStyle name="40 % - Akzent5 7 2 2 2 6" xfId="30641"/>
    <cellStyle name="40 % - Akzent5 7 2 2 2 7" xfId="30642"/>
    <cellStyle name="40 % - Akzent5 7 2 2 2 8" xfId="30643"/>
    <cellStyle name="40 % - Akzent5 7 2 2 3" xfId="30644"/>
    <cellStyle name="40 % - Akzent5 7 2 2 3 2" xfId="30645"/>
    <cellStyle name="40 % - Akzent5 7 2 2 3 2 2" xfId="30646"/>
    <cellStyle name="40 % - Akzent5 7 2 2 3 2 3" xfId="30647"/>
    <cellStyle name="40 % - Akzent5 7 2 2 3 2 4" xfId="30648"/>
    <cellStyle name="40 % - Akzent5 7 2 2 3 2 5" xfId="30649"/>
    <cellStyle name="40 % - Akzent5 7 2 2 3 3" xfId="30650"/>
    <cellStyle name="40 % - Akzent5 7 2 2 3 4" xfId="30651"/>
    <cellStyle name="40 % - Akzent5 7 2 2 3 5" xfId="30652"/>
    <cellStyle name="40 % - Akzent5 7 2 2 3 6" xfId="30653"/>
    <cellStyle name="40 % - Akzent5 7 2 2 4" xfId="30654"/>
    <cellStyle name="40 % - Akzent5 7 2 2 4 2" xfId="30655"/>
    <cellStyle name="40 % - Akzent5 7 2 2 4 3" xfId="30656"/>
    <cellStyle name="40 % - Akzent5 7 2 2 4 4" xfId="30657"/>
    <cellStyle name="40 % - Akzent5 7 2 2 4 5" xfId="30658"/>
    <cellStyle name="40 % - Akzent5 7 2 2 5" xfId="30659"/>
    <cellStyle name="40 % - Akzent5 7 2 2 5 2" xfId="30660"/>
    <cellStyle name="40 % - Akzent5 7 2 2 5 3" xfId="30661"/>
    <cellStyle name="40 % - Akzent5 7 2 2 5 4" xfId="30662"/>
    <cellStyle name="40 % - Akzent5 7 2 2 5 5" xfId="30663"/>
    <cellStyle name="40 % - Akzent5 7 2 2 6" xfId="30664"/>
    <cellStyle name="40 % - Akzent5 7 2 2 7" xfId="30665"/>
    <cellStyle name="40 % - Akzent5 7 2 2 8" xfId="30666"/>
    <cellStyle name="40 % - Akzent5 7 2 2 9" xfId="30667"/>
    <cellStyle name="40 % - Akzent5 7 2 3" xfId="30668"/>
    <cellStyle name="40 % - Akzent5 7 2 3 2" xfId="30669"/>
    <cellStyle name="40 % - Akzent5 7 2 3 2 2" xfId="30670"/>
    <cellStyle name="40 % - Akzent5 7 2 3 2 2 2" xfId="30671"/>
    <cellStyle name="40 % - Akzent5 7 2 3 2 2 2 2" xfId="30672"/>
    <cellStyle name="40 % - Akzent5 7 2 3 2 2 2 3" xfId="30673"/>
    <cellStyle name="40 % - Akzent5 7 2 3 2 2 2 4" xfId="30674"/>
    <cellStyle name="40 % - Akzent5 7 2 3 2 2 2 5" xfId="30675"/>
    <cellStyle name="40 % - Akzent5 7 2 3 2 2 3" xfId="30676"/>
    <cellStyle name="40 % - Akzent5 7 2 3 2 2 4" xfId="30677"/>
    <cellStyle name="40 % - Akzent5 7 2 3 2 2 5" xfId="30678"/>
    <cellStyle name="40 % - Akzent5 7 2 3 2 2 6" xfId="30679"/>
    <cellStyle name="40 % - Akzent5 7 2 3 2 3" xfId="30680"/>
    <cellStyle name="40 % - Akzent5 7 2 3 2 3 2" xfId="30681"/>
    <cellStyle name="40 % - Akzent5 7 2 3 2 3 3" xfId="30682"/>
    <cellStyle name="40 % - Akzent5 7 2 3 2 3 4" xfId="30683"/>
    <cellStyle name="40 % - Akzent5 7 2 3 2 3 5" xfId="30684"/>
    <cellStyle name="40 % - Akzent5 7 2 3 2 4" xfId="30685"/>
    <cellStyle name="40 % - Akzent5 7 2 3 2 4 2" xfId="30686"/>
    <cellStyle name="40 % - Akzent5 7 2 3 2 4 3" xfId="30687"/>
    <cellStyle name="40 % - Akzent5 7 2 3 2 4 4" xfId="30688"/>
    <cellStyle name="40 % - Akzent5 7 2 3 2 4 5" xfId="30689"/>
    <cellStyle name="40 % - Akzent5 7 2 3 2 5" xfId="30690"/>
    <cellStyle name="40 % - Akzent5 7 2 3 2 6" xfId="30691"/>
    <cellStyle name="40 % - Akzent5 7 2 3 2 7" xfId="30692"/>
    <cellStyle name="40 % - Akzent5 7 2 3 2 8" xfId="30693"/>
    <cellStyle name="40 % - Akzent5 7 2 3 3" xfId="30694"/>
    <cellStyle name="40 % - Akzent5 7 2 3 3 2" xfId="30695"/>
    <cellStyle name="40 % - Akzent5 7 2 3 3 2 2" xfId="30696"/>
    <cellStyle name="40 % - Akzent5 7 2 3 3 2 3" xfId="30697"/>
    <cellStyle name="40 % - Akzent5 7 2 3 3 2 4" xfId="30698"/>
    <cellStyle name="40 % - Akzent5 7 2 3 3 2 5" xfId="30699"/>
    <cellStyle name="40 % - Akzent5 7 2 3 3 3" xfId="30700"/>
    <cellStyle name="40 % - Akzent5 7 2 3 3 4" xfId="30701"/>
    <cellStyle name="40 % - Akzent5 7 2 3 3 5" xfId="30702"/>
    <cellStyle name="40 % - Akzent5 7 2 3 3 6" xfId="30703"/>
    <cellStyle name="40 % - Akzent5 7 2 3 4" xfId="30704"/>
    <cellStyle name="40 % - Akzent5 7 2 3 4 2" xfId="30705"/>
    <cellStyle name="40 % - Akzent5 7 2 3 4 3" xfId="30706"/>
    <cellStyle name="40 % - Akzent5 7 2 3 4 4" xfId="30707"/>
    <cellStyle name="40 % - Akzent5 7 2 3 4 5" xfId="30708"/>
    <cellStyle name="40 % - Akzent5 7 2 3 5" xfId="30709"/>
    <cellStyle name="40 % - Akzent5 7 2 3 5 2" xfId="30710"/>
    <cellStyle name="40 % - Akzent5 7 2 3 5 3" xfId="30711"/>
    <cellStyle name="40 % - Akzent5 7 2 3 5 4" xfId="30712"/>
    <cellStyle name="40 % - Akzent5 7 2 3 5 5" xfId="30713"/>
    <cellStyle name="40 % - Akzent5 7 2 3 6" xfId="30714"/>
    <cellStyle name="40 % - Akzent5 7 2 3 7" xfId="30715"/>
    <cellStyle name="40 % - Akzent5 7 2 3 8" xfId="30716"/>
    <cellStyle name="40 % - Akzent5 7 2 3 9" xfId="30717"/>
    <cellStyle name="40 % - Akzent5 7 3" xfId="30718"/>
    <cellStyle name="40 % - Akzent5 7 3 2" xfId="30719"/>
    <cellStyle name="40 % - Akzent5 7 3 2 2" xfId="30720"/>
    <cellStyle name="40 % - Akzent5 7 3 2 2 2" xfId="30721"/>
    <cellStyle name="40 % - Akzent5 7 3 2 2 2 2" xfId="30722"/>
    <cellStyle name="40 % - Akzent5 7 3 2 2 2 3" xfId="30723"/>
    <cellStyle name="40 % - Akzent5 7 3 2 2 2 4" xfId="30724"/>
    <cellStyle name="40 % - Akzent5 7 3 2 2 2 5" xfId="30725"/>
    <cellStyle name="40 % - Akzent5 7 3 2 2 3" xfId="30726"/>
    <cellStyle name="40 % - Akzent5 7 3 2 2 4" xfId="30727"/>
    <cellStyle name="40 % - Akzent5 7 3 2 2 5" xfId="30728"/>
    <cellStyle name="40 % - Akzent5 7 3 2 2 6" xfId="30729"/>
    <cellStyle name="40 % - Akzent5 7 3 2 3" xfId="30730"/>
    <cellStyle name="40 % - Akzent5 7 3 2 3 2" xfId="30731"/>
    <cellStyle name="40 % - Akzent5 7 3 2 3 3" xfId="30732"/>
    <cellStyle name="40 % - Akzent5 7 3 2 3 4" xfId="30733"/>
    <cellStyle name="40 % - Akzent5 7 3 2 3 5" xfId="30734"/>
    <cellStyle name="40 % - Akzent5 7 3 2 4" xfId="30735"/>
    <cellStyle name="40 % - Akzent5 7 3 2 4 2" xfId="30736"/>
    <cellStyle name="40 % - Akzent5 7 3 2 4 3" xfId="30737"/>
    <cellStyle name="40 % - Akzent5 7 3 2 4 4" xfId="30738"/>
    <cellStyle name="40 % - Akzent5 7 3 2 4 5" xfId="30739"/>
    <cellStyle name="40 % - Akzent5 7 3 2 5" xfId="30740"/>
    <cellStyle name="40 % - Akzent5 7 3 2 6" xfId="30741"/>
    <cellStyle name="40 % - Akzent5 7 3 2 7" xfId="30742"/>
    <cellStyle name="40 % - Akzent5 7 3 2 8" xfId="30743"/>
    <cellStyle name="40 % - Akzent5 7 3 3" xfId="30744"/>
    <cellStyle name="40 % - Akzent5 7 3 3 2" xfId="30745"/>
    <cellStyle name="40 % - Akzent5 7 3 3 2 2" xfId="30746"/>
    <cellStyle name="40 % - Akzent5 7 3 3 2 3" xfId="30747"/>
    <cellStyle name="40 % - Akzent5 7 3 3 2 4" xfId="30748"/>
    <cellStyle name="40 % - Akzent5 7 3 3 2 5" xfId="30749"/>
    <cellStyle name="40 % - Akzent5 7 3 3 3" xfId="30750"/>
    <cellStyle name="40 % - Akzent5 7 3 3 4" xfId="30751"/>
    <cellStyle name="40 % - Akzent5 7 3 3 5" xfId="30752"/>
    <cellStyle name="40 % - Akzent5 7 3 3 6" xfId="30753"/>
    <cellStyle name="40 % - Akzent5 7 3 4" xfId="30754"/>
    <cellStyle name="40 % - Akzent5 7 3 4 2" xfId="30755"/>
    <cellStyle name="40 % - Akzent5 7 3 4 3" xfId="30756"/>
    <cellStyle name="40 % - Akzent5 7 3 4 4" xfId="30757"/>
    <cellStyle name="40 % - Akzent5 7 3 4 5" xfId="30758"/>
    <cellStyle name="40 % - Akzent5 7 3 5" xfId="30759"/>
    <cellStyle name="40 % - Akzent5 7 3 5 2" xfId="30760"/>
    <cellStyle name="40 % - Akzent5 7 3 5 3" xfId="30761"/>
    <cellStyle name="40 % - Akzent5 7 3 5 4" xfId="30762"/>
    <cellStyle name="40 % - Akzent5 7 3 5 5" xfId="30763"/>
    <cellStyle name="40 % - Akzent5 7 3 6" xfId="30764"/>
    <cellStyle name="40 % - Akzent5 7 3 7" xfId="30765"/>
    <cellStyle name="40 % - Akzent5 7 3 8" xfId="30766"/>
    <cellStyle name="40 % - Akzent5 7 3 9" xfId="30767"/>
    <cellStyle name="40 % - Akzent5 7 4" xfId="30768"/>
    <cellStyle name="40 % - Akzent5 7 4 2" xfId="30769"/>
    <cellStyle name="40 % - Akzent5 7 4 2 2" xfId="30770"/>
    <cellStyle name="40 % - Akzent5 7 4 2 2 2" xfId="30771"/>
    <cellStyle name="40 % - Akzent5 7 4 2 2 2 2" xfId="30772"/>
    <cellStyle name="40 % - Akzent5 7 4 2 2 2 3" xfId="30773"/>
    <cellStyle name="40 % - Akzent5 7 4 2 2 2 4" xfId="30774"/>
    <cellStyle name="40 % - Akzent5 7 4 2 2 2 5" xfId="30775"/>
    <cellStyle name="40 % - Akzent5 7 4 2 2 3" xfId="30776"/>
    <cellStyle name="40 % - Akzent5 7 4 2 2 4" xfId="30777"/>
    <cellStyle name="40 % - Akzent5 7 4 2 2 5" xfId="30778"/>
    <cellStyle name="40 % - Akzent5 7 4 2 2 6" xfId="30779"/>
    <cellStyle name="40 % - Akzent5 7 4 2 3" xfId="30780"/>
    <cellStyle name="40 % - Akzent5 7 4 2 3 2" xfId="30781"/>
    <cellStyle name="40 % - Akzent5 7 4 2 3 3" xfId="30782"/>
    <cellStyle name="40 % - Akzent5 7 4 2 3 4" xfId="30783"/>
    <cellStyle name="40 % - Akzent5 7 4 2 3 5" xfId="30784"/>
    <cellStyle name="40 % - Akzent5 7 4 2 4" xfId="30785"/>
    <cellStyle name="40 % - Akzent5 7 4 2 4 2" xfId="30786"/>
    <cellStyle name="40 % - Akzent5 7 4 2 4 3" xfId="30787"/>
    <cellStyle name="40 % - Akzent5 7 4 2 4 4" xfId="30788"/>
    <cellStyle name="40 % - Akzent5 7 4 2 4 5" xfId="30789"/>
    <cellStyle name="40 % - Akzent5 7 4 2 5" xfId="30790"/>
    <cellStyle name="40 % - Akzent5 7 4 2 6" xfId="30791"/>
    <cellStyle name="40 % - Akzent5 7 4 2 7" xfId="30792"/>
    <cellStyle name="40 % - Akzent5 7 4 2 8" xfId="30793"/>
    <cellStyle name="40 % - Akzent5 7 4 3" xfId="30794"/>
    <cellStyle name="40 % - Akzent5 7 4 3 2" xfId="30795"/>
    <cellStyle name="40 % - Akzent5 7 4 3 2 2" xfId="30796"/>
    <cellStyle name="40 % - Akzent5 7 4 3 2 3" xfId="30797"/>
    <cellStyle name="40 % - Akzent5 7 4 3 2 4" xfId="30798"/>
    <cellStyle name="40 % - Akzent5 7 4 3 2 5" xfId="30799"/>
    <cellStyle name="40 % - Akzent5 7 4 3 3" xfId="30800"/>
    <cellStyle name="40 % - Akzent5 7 4 3 4" xfId="30801"/>
    <cellStyle name="40 % - Akzent5 7 4 3 5" xfId="30802"/>
    <cellStyle name="40 % - Akzent5 7 4 3 6" xfId="30803"/>
    <cellStyle name="40 % - Akzent5 7 4 4" xfId="30804"/>
    <cellStyle name="40 % - Akzent5 7 4 4 2" xfId="30805"/>
    <cellStyle name="40 % - Akzent5 7 4 4 3" xfId="30806"/>
    <cellStyle name="40 % - Akzent5 7 4 4 4" xfId="30807"/>
    <cellStyle name="40 % - Akzent5 7 4 4 5" xfId="30808"/>
    <cellStyle name="40 % - Akzent5 7 4 5" xfId="30809"/>
    <cellStyle name="40 % - Akzent5 7 4 5 2" xfId="30810"/>
    <cellStyle name="40 % - Akzent5 7 4 5 3" xfId="30811"/>
    <cellStyle name="40 % - Akzent5 7 4 5 4" xfId="30812"/>
    <cellStyle name="40 % - Akzent5 7 4 5 5" xfId="30813"/>
    <cellStyle name="40 % - Akzent5 7 4 6" xfId="30814"/>
    <cellStyle name="40 % - Akzent5 7 4 7" xfId="30815"/>
    <cellStyle name="40 % - Akzent5 7 4 8" xfId="30816"/>
    <cellStyle name="40 % - Akzent5 7 4 9" xfId="30817"/>
    <cellStyle name="40 % - Akzent5 8" xfId="30818"/>
    <cellStyle name="40 % - Akzent5 8 2" xfId="30819"/>
    <cellStyle name="40 % - Akzent5 8 2 2" xfId="30820"/>
    <cellStyle name="40 % - Akzent5 8 2 2 2" xfId="30821"/>
    <cellStyle name="40 % - Akzent5 8 2 2 2 2" xfId="30822"/>
    <cellStyle name="40 % - Akzent5 8 2 2 2 2 2" xfId="30823"/>
    <cellStyle name="40 % - Akzent5 8 2 2 2 2 2 2" xfId="30824"/>
    <cellStyle name="40 % - Akzent5 8 2 2 2 2 2 3" xfId="30825"/>
    <cellStyle name="40 % - Akzent5 8 2 2 2 2 2 4" xfId="30826"/>
    <cellStyle name="40 % - Akzent5 8 2 2 2 2 2 5" xfId="30827"/>
    <cellStyle name="40 % - Akzent5 8 2 2 2 2 3" xfId="30828"/>
    <cellStyle name="40 % - Akzent5 8 2 2 2 2 4" xfId="30829"/>
    <cellStyle name="40 % - Akzent5 8 2 2 2 2 5" xfId="30830"/>
    <cellStyle name="40 % - Akzent5 8 2 2 2 2 6" xfId="30831"/>
    <cellStyle name="40 % - Akzent5 8 2 2 2 3" xfId="30832"/>
    <cellStyle name="40 % - Akzent5 8 2 2 2 3 2" xfId="30833"/>
    <cellStyle name="40 % - Akzent5 8 2 2 2 3 3" xfId="30834"/>
    <cellStyle name="40 % - Akzent5 8 2 2 2 3 4" xfId="30835"/>
    <cellStyle name="40 % - Akzent5 8 2 2 2 3 5" xfId="30836"/>
    <cellStyle name="40 % - Akzent5 8 2 2 2 4" xfId="30837"/>
    <cellStyle name="40 % - Akzent5 8 2 2 2 4 2" xfId="30838"/>
    <cellStyle name="40 % - Akzent5 8 2 2 2 4 3" xfId="30839"/>
    <cellStyle name="40 % - Akzent5 8 2 2 2 4 4" xfId="30840"/>
    <cellStyle name="40 % - Akzent5 8 2 2 2 4 5" xfId="30841"/>
    <cellStyle name="40 % - Akzent5 8 2 2 2 5" xfId="30842"/>
    <cellStyle name="40 % - Akzent5 8 2 2 2 6" xfId="30843"/>
    <cellStyle name="40 % - Akzent5 8 2 2 2 7" xfId="30844"/>
    <cellStyle name="40 % - Akzent5 8 2 2 2 8" xfId="30845"/>
    <cellStyle name="40 % - Akzent5 8 2 2 3" xfId="30846"/>
    <cellStyle name="40 % - Akzent5 8 2 2 3 2" xfId="30847"/>
    <cellStyle name="40 % - Akzent5 8 2 2 3 2 2" xfId="30848"/>
    <cellStyle name="40 % - Akzent5 8 2 2 3 2 3" xfId="30849"/>
    <cellStyle name="40 % - Akzent5 8 2 2 3 2 4" xfId="30850"/>
    <cellStyle name="40 % - Akzent5 8 2 2 3 2 5" xfId="30851"/>
    <cellStyle name="40 % - Akzent5 8 2 2 3 3" xfId="30852"/>
    <cellStyle name="40 % - Akzent5 8 2 2 3 4" xfId="30853"/>
    <cellStyle name="40 % - Akzent5 8 2 2 3 5" xfId="30854"/>
    <cellStyle name="40 % - Akzent5 8 2 2 3 6" xfId="30855"/>
    <cellStyle name="40 % - Akzent5 8 2 2 4" xfId="30856"/>
    <cellStyle name="40 % - Akzent5 8 2 2 4 2" xfId="30857"/>
    <cellStyle name="40 % - Akzent5 8 2 2 4 3" xfId="30858"/>
    <cellStyle name="40 % - Akzent5 8 2 2 4 4" xfId="30859"/>
    <cellStyle name="40 % - Akzent5 8 2 2 4 5" xfId="30860"/>
    <cellStyle name="40 % - Akzent5 8 2 2 5" xfId="30861"/>
    <cellStyle name="40 % - Akzent5 8 2 2 5 2" xfId="30862"/>
    <cellStyle name="40 % - Akzent5 8 2 2 5 3" xfId="30863"/>
    <cellStyle name="40 % - Akzent5 8 2 2 5 4" xfId="30864"/>
    <cellStyle name="40 % - Akzent5 8 2 2 5 5" xfId="30865"/>
    <cellStyle name="40 % - Akzent5 8 2 2 6" xfId="30866"/>
    <cellStyle name="40 % - Akzent5 8 2 2 7" xfId="30867"/>
    <cellStyle name="40 % - Akzent5 8 2 2 8" xfId="30868"/>
    <cellStyle name="40 % - Akzent5 8 2 2 9" xfId="30869"/>
    <cellStyle name="40 % - Akzent5 8 2 3" xfId="30870"/>
    <cellStyle name="40 % - Akzent5 8 2 3 2" xfId="30871"/>
    <cellStyle name="40 % - Akzent5 8 2 3 2 2" xfId="30872"/>
    <cellStyle name="40 % - Akzent5 8 2 3 2 2 2" xfId="30873"/>
    <cellStyle name="40 % - Akzent5 8 2 3 2 2 2 2" xfId="30874"/>
    <cellStyle name="40 % - Akzent5 8 2 3 2 2 2 3" xfId="30875"/>
    <cellStyle name="40 % - Akzent5 8 2 3 2 2 2 4" xfId="30876"/>
    <cellStyle name="40 % - Akzent5 8 2 3 2 2 2 5" xfId="30877"/>
    <cellStyle name="40 % - Akzent5 8 2 3 2 2 3" xfId="30878"/>
    <cellStyle name="40 % - Akzent5 8 2 3 2 2 4" xfId="30879"/>
    <cellStyle name="40 % - Akzent5 8 2 3 2 2 5" xfId="30880"/>
    <cellStyle name="40 % - Akzent5 8 2 3 2 2 6" xfId="30881"/>
    <cellStyle name="40 % - Akzent5 8 2 3 2 3" xfId="30882"/>
    <cellStyle name="40 % - Akzent5 8 2 3 2 3 2" xfId="30883"/>
    <cellStyle name="40 % - Akzent5 8 2 3 2 3 3" xfId="30884"/>
    <cellStyle name="40 % - Akzent5 8 2 3 2 3 4" xfId="30885"/>
    <cellStyle name="40 % - Akzent5 8 2 3 2 3 5" xfId="30886"/>
    <cellStyle name="40 % - Akzent5 8 2 3 2 4" xfId="30887"/>
    <cellStyle name="40 % - Akzent5 8 2 3 2 4 2" xfId="30888"/>
    <cellStyle name="40 % - Akzent5 8 2 3 2 4 3" xfId="30889"/>
    <cellStyle name="40 % - Akzent5 8 2 3 2 4 4" xfId="30890"/>
    <cellStyle name="40 % - Akzent5 8 2 3 2 4 5" xfId="30891"/>
    <cellStyle name="40 % - Akzent5 8 2 3 2 5" xfId="30892"/>
    <cellStyle name="40 % - Akzent5 8 2 3 2 6" xfId="30893"/>
    <cellStyle name="40 % - Akzent5 8 2 3 2 7" xfId="30894"/>
    <cellStyle name="40 % - Akzent5 8 2 3 2 8" xfId="30895"/>
    <cellStyle name="40 % - Akzent5 8 2 3 3" xfId="30896"/>
    <cellStyle name="40 % - Akzent5 8 2 3 3 2" xfId="30897"/>
    <cellStyle name="40 % - Akzent5 8 2 3 3 2 2" xfId="30898"/>
    <cellStyle name="40 % - Akzent5 8 2 3 3 2 3" xfId="30899"/>
    <cellStyle name="40 % - Akzent5 8 2 3 3 2 4" xfId="30900"/>
    <cellStyle name="40 % - Akzent5 8 2 3 3 2 5" xfId="30901"/>
    <cellStyle name="40 % - Akzent5 8 2 3 3 3" xfId="30902"/>
    <cellStyle name="40 % - Akzent5 8 2 3 3 4" xfId="30903"/>
    <cellStyle name="40 % - Akzent5 8 2 3 3 5" xfId="30904"/>
    <cellStyle name="40 % - Akzent5 8 2 3 3 6" xfId="30905"/>
    <cellStyle name="40 % - Akzent5 8 2 3 4" xfId="30906"/>
    <cellStyle name="40 % - Akzent5 8 2 3 4 2" xfId="30907"/>
    <cellStyle name="40 % - Akzent5 8 2 3 4 3" xfId="30908"/>
    <cellStyle name="40 % - Akzent5 8 2 3 4 4" xfId="30909"/>
    <cellStyle name="40 % - Akzent5 8 2 3 4 5" xfId="30910"/>
    <cellStyle name="40 % - Akzent5 8 2 3 5" xfId="30911"/>
    <cellStyle name="40 % - Akzent5 8 2 3 5 2" xfId="30912"/>
    <cellStyle name="40 % - Akzent5 8 2 3 5 3" xfId="30913"/>
    <cellStyle name="40 % - Akzent5 8 2 3 5 4" xfId="30914"/>
    <cellStyle name="40 % - Akzent5 8 2 3 5 5" xfId="30915"/>
    <cellStyle name="40 % - Akzent5 8 2 3 6" xfId="30916"/>
    <cellStyle name="40 % - Akzent5 8 2 3 7" xfId="30917"/>
    <cellStyle name="40 % - Akzent5 8 2 3 8" xfId="30918"/>
    <cellStyle name="40 % - Akzent5 8 2 3 9" xfId="30919"/>
    <cellStyle name="40 % - Akzent5 8 3" xfId="30920"/>
    <cellStyle name="40 % - Akzent5 8 3 2" xfId="30921"/>
    <cellStyle name="40 % - Akzent5 8 3 2 2" xfId="30922"/>
    <cellStyle name="40 % - Akzent5 8 3 2 2 2" xfId="30923"/>
    <cellStyle name="40 % - Akzent5 8 3 2 2 2 2" xfId="30924"/>
    <cellStyle name="40 % - Akzent5 8 3 2 2 2 3" xfId="30925"/>
    <cellStyle name="40 % - Akzent5 8 3 2 2 2 4" xfId="30926"/>
    <cellStyle name="40 % - Akzent5 8 3 2 2 2 5" xfId="30927"/>
    <cellStyle name="40 % - Akzent5 8 3 2 2 3" xfId="30928"/>
    <cellStyle name="40 % - Akzent5 8 3 2 2 4" xfId="30929"/>
    <cellStyle name="40 % - Akzent5 8 3 2 2 5" xfId="30930"/>
    <cellStyle name="40 % - Akzent5 8 3 2 2 6" xfId="30931"/>
    <cellStyle name="40 % - Akzent5 8 3 2 3" xfId="30932"/>
    <cellStyle name="40 % - Akzent5 8 3 2 3 2" xfId="30933"/>
    <cellStyle name="40 % - Akzent5 8 3 2 3 3" xfId="30934"/>
    <cellStyle name="40 % - Akzent5 8 3 2 3 4" xfId="30935"/>
    <cellStyle name="40 % - Akzent5 8 3 2 3 5" xfId="30936"/>
    <cellStyle name="40 % - Akzent5 8 3 2 4" xfId="30937"/>
    <cellStyle name="40 % - Akzent5 8 3 2 4 2" xfId="30938"/>
    <cellStyle name="40 % - Akzent5 8 3 2 4 3" xfId="30939"/>
    <cellStyle name="40 % - Akzent5 8 3 2 4 4" xfId="30940"/>
    <cellStyle name="40 % - Akzent5 8 3 2 4 5" xfId="30941"/>
    <cellStyle name="40 % - Akzent5 8 3 2 5" xfId="30942"/>
    <cellStyle name="40 % - Akzent5 8 3 2 6" xfId="30943"/>
    <cellStyle name="40 % - Akzent5 8 3 2 7" xfId="30944"/>
    <cellStyle name="40 % - Akzent5 8 3 2 8" xfId="30945"/>
    <cellStyle name="40 % - Akzent5 8 3 3" xfId="30946"/>
    <cellStyle name="40 % - Akzent5 8 3 3 2" xfId="30947"/>
    <cellStyle name="40 % - Akzent5 8 3 3 2 2" xfId="30948"/>
    <cellStyle name="40 % - Akzent5 8 3 3 2 3" xfId="30949"/>
    <cellStyle name="40 % - Akzent5 8 3 3 2 4" xfId="30950"/>
    <cellStyle name="40 % - Akzent5 8 3 3 2 5" xfId="30951"/>
    <cellStyle name="40 % - Akzent5 8 3 3 3" xfId="30952"/>
    <cellStyle name="40 % - Akzent5 8 3 3 4" xfId="30953"/>
    <cellStyle name="40 % - Akzent5 8 3 3 5" xfId="30954"/>
    <cellStyle name="40 % - Akzent5 8 3 3 6" xfId="30955"/>
    <cellStyle name="40 % - Akzent5 8 3 4" xfId="30956"/>
    <cellStyle name="40 % - Akzent5 8 3 4 2" xfId="30957"/>
    <cellStyle name="40 % - Akzent5 8 3 4 3" xfId="30958"/>
    <cellStyle name="40 % - Akzent5 8 3 4 4" xfId="30959"/>
    <cellStyle name="40 % - Akzent5 8 3 4 5" xfId="30960"/>
    <cellStyle name="40 % - Akzent5 8 3 5" xfId="30961"/>
    <cellStyle name="40 % - Akzent5 8 3 5 2" xfId="30962"/>
    <cellStyle name="40 % - Akzent5 8 3 5 3" xfId="30963"/>
    <cellStyle name="40 % - Akzent5 8 3 5 4" xfId="30964"/>
    <cellStyle name="40 % - Akzent5 8 3 5 5" xfId="30965"/>
    <cellStyle name="40 % - Akzent5 8 3 6" xfId="30966"/>
    <cellStyle name="40 % - Akzent5 8 3 7" xfId="30967"/>
    <cellStyle name="40 % - Akzent5 8 3 8" xfId="30968"/>
    <cellStyle name="40 % - Akzent5 8 3 9" xfId="30969"/>
    <cellStyle name="40 % - Akzent5 8 4" xfId="30970"/>
    <cellStyle name="40 % - Akzent5 8 4 2" xfId="30971"/>
    <cellStyle name="40 % - Akzent5 8 4 2 2" xfId="30972"/>
    <cellStyle name="40 % - Akzent5 8 4 2 2 2" xfId="30973"/>
    <cellStyle name="40 % - Akzent5 8 4 2 2 2 2" xfId="30974"/>
    <cellStyle name="40 % - Akzent5 8 4 2 2 2 3" xfId="30975"/>
    <cellStyle name="40 % - Akzent5 8 4 2 2 2 4" xfId="30976"/>
    <cellStyle name="40 % - Akzent5 8 4 2 2 2 5" xfId="30977"/>
    <cellStyle name="40 % - Akzent5 8 4 2 2 3" xfId="30978"/>
    <cellStyle name="40 % - Akzent5 8 4 2 2 4" xfId="30979"/>
    <cellStyle name="40 % - Akzent5 8 4 2 2 5" xfId="30980"/>
    <cellStyle name="40 % - Akzent5 8 4 2 2 6" xfId="30981"/>
    <cellStyle name="40 % - Akzent5 8 4 2 3" xfId="30982"/>
    <cellStyle name="40 % - Akzent5 8 4 2 3 2" xfId="30983"/>
    <cellStyle name="40 % - Akzent5 8 4 2 3 3" xfId="30984"/>
    <cellStyle name="40 % - Akzent5 8 4 2 3 4" xfId="30985"/>
    <cellStyle name="40 % - Akzent5 8 4 2 3 5" xfId="30986"/>
    <cellStyle name="40 % - Akzent5 8 4 2 4" xfId="30987"/>
    <cellStyle name="40 % - Akzent5 8 4 2 4 2" xfId="30988"/>
    <cellStyle name="40 % - Akzent5 8 4 2 4 3" xfId="30989"/>
    <cellStyle name="40 % - Akzent5 8 4 2 4 4" xfId="30990"/>
    <cellStyle name="40 % - Akzent5 8 4 2 4 5" xfId="30991"/>
    <cellStyle name="40 % - Akzent5 8 4 2 5" xfId="30992"/>
    <cellStyle name="40 % - Akzent5 8 4 2 6" xfId="30993"/>
    <cellStyle name="40 % - Akzent5 8 4 2 7" xfId="30994"/>
    <cellStyle name="40 % - Akzent5 8 4 2 8" xfId="30995"/>
    <cellStyle name="40 % - Akzent5 8 4 3" xfId="30996"/>
    <cellStyle name="40 % - Akzent5 8 4 3 2" xfId="30997"/>
    <cellStyle name="40 % - Akzent5 8 4 3 2 2" xfId="30998"/>
    <cellStyle name="40 % - Akzent5 8 4 3 2 3" xfId="30999"/>
    <cellStyle name="40 % - Akzent5 8 4 3 2 4" xfId="31000"/>
    <cellStyle name="40 % - Akzent5 8 4 3 2 5" xfId="31001"/>
    <cellStyle name="40 % - Akzent5 8 4 3 3" xfId="31002"/>
    <cellStyle name="40 % - Akzent5 8 4 3 4" xfId="31003"/>
    <cellStyle name="40 % - Akzent5 8 4 3 5" xfId="31004"/>
    <cellStyle name="40 % - Akzent5 8 4 3 6" xfId="31005"/>
    <cellStyle name="40 % - Akzent5 8 4 4" xfId="31006"/>
    <cellStyle name="40 % - Akzent5 8 4 4 2" xfId="31007"/>
    <cellStyle name="40 % - Akzent5 8 4 4 3" xfId="31008"/>
    <cellStyle name="40 % - Akzent5 8 4 4 4" xfId="31009"/>
    <cellStyle name="40 % - Akzent5 8 4 4 5" xfId="31010"/>
    <cellStyle name="40 % - Akzent5 8 4 5" xfId="31011"/>
    <cellStyle name="40 % - Akzent5 8 4 5 2" xfId="31012"/>
    <cellStyle name="40 % - Akzent5 8 4 5 3" xfId="31013"/>
    <cellStyle name="40 % - Akzent5 8 4 5 4" xfId="31014"/>
    <cellStyle name="40 % - Akzent5 8 4 5 5" xfId="31015"/>
    <cellStyle name="40 % - Akzent5 8 4 6" xfId="31016"/>
    <cellStyle name="40 % - Akzent5 8 4 7" xfId="31017"/>
    <cellStyle name="40 % - Akzent5 8 4 8" xfId="31018"/>
    <cellStyle name="40 % - Akzent5 8 4 9" xfId="31019"/>
    <cellStyle name="40 % - Akzent5 9" xfId="31020"/>
    <cellStyle name="40 % - Akzent5 9 2" xfId="31021"/>
    <cellStyle name="40 % - Akzent5 9 2 10" xfId="31022"/>
    <cellStyle name="40 % - Akzent5 9 2 2" xfId="31023"/>
    <cellStyle name="40 % - Akzent5 9 2 2 2" xfId="31024"/>
    <cellStyle name="40 % - Akzent5 9 2 2 2 2" xfId="31025"/>
    <cellStyle name="40 % - Akzent5 9 2 2 2 2 2" xfId="31026"/>
    <cellStyle name="40 % - Akzent5 9 2 2 2 2 2 2" xfId="31027"/>
    <cellStyle name="40 % - Akzent5 9 2 2 2 2 2 3" xfId="31028"/>
    <cellStyle name="40 % - Akzent5 9 2 2 2 2 2 4" xfId="31029"/>
    <cellStyle name="40 % - Akzent5 9 2 2 2 2 2 5" xfId="31030"/>
    <cellStyle name="40 % - Akzent5 9 2 2 2 2 3" xfId="31031"/>
    <cellStyle name="40 % - Akzent5 9 2 2 2 2 4" xfId="31032"/>
    <cellStyle name="40 % - Akzent5 9 2 2 2 2 5" xfId="31033"/>
    <cellStyle name="40 % - Akzent5 9 2 2 2 2 6" xfId="31034"/>
    <cellStyle name="40 % - Akzent5 9 2 2 2 3" xfId="31035"/>
    <cellStyle name="40 % - Akzent5 9 2 2 2 3 2" xfId="31036"/>
    <cellStyle name="40 % - Akzent5 9 2 2 2 3 3" xfId="31037"/>
    <cellStyle name="40 % - Akzent5 9 2 2 2 3 4" xfId="31038"/>
    <cellStyle name="40 % - Akzent5 9 2 2 2 3 5" xfId="31039"/>
    <cellStyle name="40 % - Akzent5 9 2 2 2 4" xfId="31040"/>
    <cellStyle name="40 % - Akzent5 9 2 2 2 4 2" xfId="31041"/>
    <cellStyle name="40 % - Akzent5 9 2 2 2 4 3" xfId="31042"/>
    <cellStyle name="40 % - Akzent5 9 2 2 2 4 4" xfId="31043"/>
    <cellStyle name="40 % - Akzent5 9 2 2 2 4 5" xfId="31044"/>
    <cellStyle name="40 % - Akzent5 9 2 2 2 5" xfId="31045"/>
    <cellStyle name="40 % - Akzent5 9 2 2 2 6" xfId="31046"/>
    <cellStyle name="40 % - Akzent5 9 2 2 2 7" xfId="31047"/>
    <cellStyle name="40 % - Akzent5 9 2 2 2 8" xfId="31048"/>
    <cellStyle name="40 % - Akzent5 9 2 2 3" xfId="31049"/>
    <cellStyle name="40 % - Akzent5 9 2 2 3 2" xfId="31050"/>
    <cellStyle name="40 % - Akzent5 9 2 2 3 2 2" xfId="31051"/>
    <cellStyle name="40 % - Akzent5 9 2 2 3 2 3" xfId="31052"/>
    <cellStyle name="40 % - Akzent5 9 2 2 3 2 4" xfId="31053"/>
    <cellStyle name="40 % - Akzent5 9 2 2 3 2 5" xfId="31054"/>
    <cellStyle name="40 % - Akzent5 9 2 2 3 3" xfId="31055"/>
    <cellStyle name="40 % - Akzent5 9 2 2 3 4" xfId="31056"/>
    <cellStyle name="40 % - Akzent5 9 2 2 3 5" xfId="31057"/>
    <cellStyle name="40 % - Akzent5 9 2 2 3 6" xfId="31058"/>
    <cellStyle name="40 % - Akzent5 9 2 2 4" xfId="31059"/>
    <cellStyle name="40 % - Akzent5 9 2 2 4 2" xfId="31060"/>
    <cellStyle name="40 % - Akzent5 9 2 2 4 3" xfId="31061"/>
    <cellStyle name="40 % - Akzent5 9 2 2 4 4" xfId="31062"/>
    <cellStyle name="40 % - Akzent5 9 2 2 4 5" xfId="31063"/>
    <cellStyle name="40 % - Akzent5 9 2 2 5" xfId="31064"/>
    <cellStyle name="40 % - Akzent5 9 2 2 5 2" xfId="31065"/>
    <cellStyle name="40 % - Akzent5 9 2 2 5 3" xfId="31066"/>
    <cellStyle name="40 % - Akzent5 9 2 2 5 4" xfId="31067"/>
    <cellStyle name="40 % - Akzent5 9 2 2 5 5" xfId="31068"/>
    <cellStyle name="40 % - Akzent5 9 2 2 6" xfId="31069"/>
    <cellStyle name="40 % - Akzent5 9 2 2 7" xfId="31070"/>
    <cellStyle name="40 % - Akzent5 9 2 2 8" xfId="31071"/>
    <cellStyle name="40 % - Akzent5 9 2 2 9" xfId="31072"/>
    <cellStyle name="40 % - Akzent5 9 2 3" xfId="31073"/>
    <cellStyle name="40 % - Akzent5 9 2 3 2" xfId="31074"/>
    <cellStyle name="40 % - Akzent5 9 2 3 2 2" xfId="31075"/>
    <cellStyle name="40 % - Akzent5 9 2 3 2 2 2" xfId="31076"/>
    <cellStyle name="40 % - Akzent5 9 2 3 2 2 3" xfId="31077"/>
    <cellStyle name="40 % - Akzent5 9 2 3 2 2 4" xfId="31078"/>
    <cellStyle name="40 % - Akzent5 9 2 3 2 2 5" xfId="31079"/>
    <cellStyle name="40 % - Akzent5 9 2 3 2 3" xfId="31080"/>
    <cellStyle name="40 % - Akzent5 9 2 3 2 4" xfId="31081"/>
    <cellStyle name="40 % - Akzent5 9 2 3 2 5" xfId="31082"/>
    <cellStyle name="40 % - Akzent5 9 2 3 2 6" xfId="31083"/>
    <cellStyle name="40 % - Akzent5 9 2 3 3" xfId="31084"/>
    <cellStyle name="40 % - Akzent5 9 2 3 3 2" xfId="31085"/>
    <cellStyle name="40 % - Akzent5 9 2 3 3 3" xfId="31086"/>
    <cellStyle name="40 % - Akzent5 9 2 3 3 4" xfId="31087"/>
    <cellStyle name="40 % - Akzent5 9 2 3 3 5" xfId="31088"/>
    <cellStyle name="40 % - Akzent5 9 2 3 4" xfId="31089"/>
    <cellStyle name="40 % - Akzent5 9 2 3 4 2" xfId="31090"/>
    <cellStyle name="40 % - Akzent5 9 2 3 4 3" xfId="31091"/>
    <cellStyle name="40 % - Akzent5 9 2 3 4 4" xfId="31092"/>
    <cellStyle name="40 % - Akzent5 9 2 3 4 5" xfId="31093"/>
    <cellStyle name="40 % - Akzent5 9 2 3 5" xfId="31094"/>
    <cellStyle name="40 % - Akzent5 9 2 3 6" xfId="31095"/>
    <cellStyle name="40 % - Akzent5 9 2 3 7" xfId="31096"/>
    <cellStyle name="40 % - Akzent5 9 2 3 8" xfId="31097"/>
    <cellStyle name="40 % - Akzent5 9 2 4" xfId="31098"/>
    <cellStyle name="40 % - Akzent5 9 2 4 2" xfId="31099"/>
    <cellStyle name="40 % - Akzent5 9 2 4 2 2" xfId="31100"/>
    <cellStyle name="40 % - Akzent5 9 2 4 2 3" xfId="31101"/>
    <cellStyle name="40 % - Akzent5 9 2 4 2 4" xfId="31102"/>
    <cellStyle name="40 % - Akzent5 9 2 4 2 5" xfId="31103"/>
    <cellStyle name="40 % - Akzent5 9 2 4 3" xfId="31104"/>
    <cellStyle name="40 % - Akzent5 9 2 4 4" xfId="31105"/>
    <cellStyle name="40 % - Akzent5 9 2 4 5" xfId="31106"/>
    <cellStyle name="40 % - Akzent5 9 2 4 6" xfId="31107"/>
    <cellStyle name="40 % - Akzent5 9 2 5" xfId="31108"/>
    <cellStyle name="40 % - Akzent5 9 2 5 2" xfId="31109"/>
    <cellStyle name="40 % - Akzent5 9 2 5 3" xfId="31110"/>
    <cellStyle name="40 % - Akzent5 9 2 5 4" xfId="31111"/>
    <cellStyle name="40 % - Akzent5 9 2 5 5" xfId="31112"/>
    <cellStyle name="40 % - Akzent5 9 2 6" xfId="31113"/>
    <cellStyle name="40 % - Akzent5 9 2 6 2" xfId="31114"/>
    <cellStyle name="40 % - Akzent5 9 2 6 3" xfId="31115"/>
    <cellStyle name="40 % - Akzent5 9 2 6 4" xfId="31116"/>
    <cellStyle name="40 % - Akzent5 9 2 6 5" xfId="31117"/>
    <cellStyle name="40 % - Akzent5 9 2 7" xfId="31118"/>
    <cellStyle name="40 % - Akzent5 9 2 8" xfId="31119"/>
    <cellStyle name="40 % - Akzent5 9 2 9" xfId="31120"/>
    <cellStyle name="40 % - Akzent5 9 3" xfId="31121"/>
    <cellStyle name="40 % - Akzent5 9 3 2" xfId="31122"/>
    <cellStyle name="40 % - Akzent5 9 3 2 2" xfId="31123"/>
    <cellStyle name="40 % - Akzent5 9 3 2 2 2" xfId="31124"/>
    <cellStyle name="40 % - Akzent5 9 3 2 2 2 2" xfId="31125"/>
    <cellStyle name="40 % - Akzent5 9 3 2 2 2 3" xfId="31126"/>
    <cellStyle name="40 % - Akzent5 9 3 2 2 2 4" xfId="31127"/>
    <cellStyle name="40 % - Akzent5 9 3 2 2 2 5" xfId="31128"/>
    <cellStyle name="40 % - Akzent5 9 3 2 2 3" xfId="31129"/>
    <cellStyle name="40 % - Akzent5 9 3 2 2 4" xfId="31130"/>
    <cellStyle name="40 % - Akzent5 9 3 2 2 5" xfId="31131"/>
    <cellStyle name="40 % - Akzent5 9 3 2 2 6" xfId="31132"/>
    <cellStyle name="40 % - Akzent5 9 3 2 3" xfId="31133"/>
    <cellStyle name="40 % - Akzent5 9 3 2 3 2" xfId="31134"/>
    <cellStyle name="40 % - Akzent5 9 3 2 3 3" xfId="31135"/>
    <cellStyle name="40 % - Akzent5 9 3 2 3 4" xfId="31136"/>
    <cellStyle name="40 % - Akzent5 9 3 2 3 5" xfId="31137"/>
    <cellStyle name="40 % - Akzent5 9 3 2 4" xfId="31138"/>
    <cellStyle name="40 % - Akzent5 9 3 2 4 2" xfId="31139"/>
    <cellStyle name="40 % - Akzent5 9 3 2 4 3" xfId="31140"/>
    <cellStyle name="40 % - Akzent5 9 3 2 4 4" xfId="31141"/>
    <cellStyle name="40 % - Akzent5 9 3 2 4 5" xfId="31142"/>
    <cellStyle name="40 % - Akzent5 9 3 2 5" xfId="31143"/>
    <cellStyle name="40 % - Akzent5 9 3 2 6" xfId="31144"/>
    <cellStyle name="40 % - Akzent5 9 3 2 7" xfId="31145"/>
    <cellStyle name="40 % - Akzent5 9 3 2 8" xfId="31146"/>
    <cellStyle name="40 % - Akzent5 9 3 3" xfId="31147"/>
    <cellStyle name="40 % - Akzent5 9 3 3 2" xfId="31148"/>
    <cellStyle name="40 % - Akzent5 9 3 3 2 2" xfId="31149"/>
    <cellStyle name="40 % - Akzent5 9 3 3 2 3" xfId="31150"/>
    <cellStyle name="40 % - Akzent5 9 3 3 2 4" xfId="31151"/>
    <cellStyle name="40 % - Akzent5 9 3 3 2 5" xfId="31152"/>
    <cellStyle name="40 % - Akzent5 9 3 3 3" xfId="31153"/>
    <cellStyle name="40 % - Akzent5 9 3 3 4" xfId="31154"/>
    <cellStyle name="40 % - Akzent5 9 3 3 5" xfId="31155"/>
    <cellStyle name="40 % - Akzent5 9 3 3 6" xfId="31156"/>
    <cellStyle name="40 % - Akzent5 9 3 4" xfId="31157"/>
    <cellStyle name="40 % - Akzent5 9 3 4 2" xfId="31158"/>
    <cellStyle name="40 % - Akzent5 9 3 4 3" xfId="31159"/>
    <cellStyle name="40 % - Akzent5 9 3 4 4" xfId="31160"/>
    <cellStyle name="40 % - Akzent5 9 3 4 5" xfId="31161"/>
    <cellStyle name="40 % - Akzent5 9 3 5" xfId="31162"/>
    <cellStyle name="40 % - Akzent5 9 3 5 2" xfId="31163"/>
    <cellStyle name="40 % - Akzent5 9 3 5 3" xfId="31164"/>
    <cellStyle name="40 % - Akzent5 9 3 5 4" xfId="31165"/>
    <cellStyle name="40 % - Akzent5 9 3 5 5" xfId="31166"/>
    <cellStyle name="40 % - Akzent5 9 3 6" xfId="31167"/>
    <cellStyle name="40 % - Akzent5 9 3 7" xfId="31168"/>
    <cellStyle name="40 % - Akzent5 9 3 8" xfId="31169"/>
    <cellStyle name="40 % - Akzent5 9 3 9" xfId="31170"/>
    <cellStyle name="40 % - Akzent5 9 4" xfId="31171"/>
    <cellStyle name="40 % - Akzent5 9 4 2" xfId="31172"/>
    <cellStyle name="40 % - Akzent5 9 4 2 2" xfId="31173"/>
    <cellStyle name="40 % - Akzent5 9 4 2 2 2" xfId="31174"/>
    <cellStyle name="40 % - Akzent5 9 4 2 2 2 2" xfId="31175"/>
    <cellStyle name="40 % - Akzent5 9 4 2 2 2 3" xfId="31176"/>
    <cellStyle name="40 % - Akzent5 9 4 2 2 2 4" xfId="31177"/>
    <cellStyle name="40 % - Akzent5 9 4 2 2 2 5" xfId="31178"/>
    <cellStyle name="40 % - Akzent5 9 4 2 2 3" xfId="31179"/>
    <cellStyle name="40 % - Akzent5 9 4 2 2 4" xfId="31180"/>
    <cellStyle name="40 % - Akzent5 9 4 2 2 5" xfId="31181"/>
    <cellStyle name="40 % - Akzent5 9 4 2 2 6" xfId="31182"/>
    <cellStyle name="40 % - Akzent5 9 4 2 3" xfId="31183"/>
    <cellStyle name="40 % - Akzent5 9 4 2 3 2" xfId="31184"/>
    <cellStyle name="40 % - Akzent5 9 4 2 3 3" xfId="31185"/>
    <cellStyle name="40 % - Akzent5 9 4 2 3 4" xfId="31186"/>
    <cellStyle name="40 % - Akzent5 9 4 2 3 5" xfId="31187"/>
    <cellStyle name="40 % - Akzent5 9 4 2 4" xfId="31188"/>
    <cellStyle name="40 % - Akzent5 9 4 2 4 2" xfId="31189"/>
    <cellStyle name="40 % - Akzent5 9 4 2 4 3" xfId="31190"/>
    <cellStyle name="40 % - Akzent5 9 4 2 4 4" xfId="31191"/>
    <cellStyle name="40 % - Akzent5 9 4 2 4 5" xfId="31192"/>
    <cellStyle name="40 % - Akzent5 9 4 2 5" xfId="31193"/>
    <cellStyle name="40 % - Akzent5 9 4 2 6" xfId="31194"/>
    <cellStyle name="40 % - Akzent5 9 4 2 7" xfId="31195"/>
    <cellStyle name="40 % - Akzent5 9 4 2 8" xfId="31196"/>
    <cellStyle name="40 % - Akzent5 9 4 3" xfId="31197"/>
    <cellStyle name="40 % - Akzent5 9 4 3 2" xfId="31198"/>
    <cellStyle name="40 % - Akzent5 9 4 3 2 2" xfId="31199"/>
    <cellStyle name="40 % - Akzent5 9 4 3 2 3" xfId="31200"/>
    <cellStyle name="40 % - Akzent5 9 4 3 2 4" xfId="31201"/>
    <cellStyle name="40 % - Akzent5 9 4 3 2 5" xfId="31202"/>
    <cellStyle name="40 % - Akzent5 9 4 3 3" xfId="31203"/>
    <cellStyle name="40 % - Akzent5 9 4 3 4" xfId="31204"/>
    <cellStyle name="40 % - Akzent5 9 4 3 5" xfId="31205"/>
    <cellStyle name="40 % - Akzent5 9 4 3 6" xfId="31206"/>
    <cellStyle name="40 % - Akzent5 9 4 4" xfId="31207"/>
    <cellStyle name="40 % - Akzent5 9 4 4 2" xfId="31208"/>
    <cellStyle name="40 % - Akzent5 9 4 4 3" xfId="31209"/>
    <cellStyle name="40 % - Akzent5 9 4 4 4" xfId="31210"/>
    <cellStyle name="40 % - Akzent5 9 4 4 5" xfId="31211"/>
    <cellStyle name="40 % - Akzent5 9 4 5" xfId="31212"/>
    <cellStyle name="40 % - Akzent5 9 4 5 2" xfId="31213"/>
    <cellStyle name="40 % - Akzent5 9 4 5 3" xfId="31214"/>
    <cellStyle name="40 % - Akzent5 9 4 5 4" xfId="31215"/>
    <cellStyle name="40 % - Akzent5 9 4 5 5" xfId="31216"/>
    <cellStyle name="40 % - Akzent5 9 4 6" xfId="31217"/>
    <cellStyle name="40 % - Akzent5 9 4 7" xfId="31218"/>
    <cellStyle name="40 % - Akzent5 9 4 8" xfId="31219"/>
    <cellStyle name="40 % - Akzent5 9 4 9" xfId="31220"/>
    <cellStyle name="40 % - Akzent6 10" xfId="31221"/>
    <cellStyle name="40 % - Akzent6 10 2" xfId="31222"/>
    <cellStyle name="40 % - Akzent6 10 2 2" xfId="31223"/>
    <cellStyle name="40 % - Akzent6 10 2 2 2" xfId="31224"/>
    <cellStyle name="40 % - Akzent6 10 2 2 2 2" xfId="31225"/>
    <cellStyle name="40 % - Akzent6 10 2 2 2 2 2" xfId="31226"/>
    <cellStyle name="40 % - Akzent6 10 2 2 2 2 3" xfId="31227"/>
    <cellStyle name="40 % - Akzent6 10 2 2 2 2 4" xfId="31228"/>
    <cellStyle name="40 % - Akzent6 10 2 2 2 2 5" xfId="31229"/>
    <cellStyle name="40 % - Akzent6 10 2 2 2 3" xfId="31230"/>
    <cellStyle name="40 % - Akzent6 10 2 2 2 4" xfId="31231"/>
    <cellStyle name="40 % - Akzent6 10 2 2 2 5" xfId="31232"/>
    <cellStyle name="40 % - Akzent6 10 2 2 2 6" xfId="31233"/>
    <cellStyle name="40 % - Akzent6 10 2 2 3" xfId="31234"/>
    <cellStyle name="40 % - Akzent6 10 2 2 3 2" xfId="31235"/>
    <cellStyle name="40 % - Akzent6 10 2 2 3 3" xfId="31236"/>
    <cellStyle name="40 % - Akzent6 10 2 2 3 4" xfId="31237"/>
    <cellStyle name="40 % - Akzent6 10 2 2 3 5" xfId="31238"/>
    <cellStyle name="40 % - Akzent6 10 2 2 4" xfId="31239"/>
    <cellStyle name="40 % - Akzent6 10 2 2 4 2" xfId="31240"/>
    <cellStyle name="40 % - Akzent6 10 2 2 4 3" xfId="31241"/>
    <cellStyle name="40 % - Akzent6 10 2 2 4 4" xfId="31242"/>
    <cellStyle name="40 % - Akzent6 10 2 2 4 5" xfId="31243"/>
    <cellStyle name="40 % - Akzent6 10 2 2 5" xfId="31244"/>
    <cellStyle name="40 % - Akzent6 10 2 2 6" xfId="31245"/>
    <cellStyle name="40 % - Akzent6 10 2 2 7" xfId="31246"/>
    <cellStyle name="40 % - Akzent6 10 2 2 8" xfId="31247"/>
    <cellStyle name="40 % - Akzent6 10 2 3" xfId="31248"/>
    <cellStyle name="40 % - Akzent6 10 2 3 2" xfId="31249"/>
    <cellStyle name="40 % - Akzent6 10 2 3 2 2" xfId="31250"/>
    <cellStyle name="40 % - Akzent6 10 2 3 2 3" xfId="31251"/>
    <cellStyle name="40 % - Akzent6 10 2 3 2 4" xfId="31252"/>
    <cellStyle name="40 % - Akzent6 10 2 3 2 5" xfId="31253"/>
    <cellStyle name="40 % - Akzent6 10 2 3 3" xfId="31254"/>
    <cellStyle name="40 % - Akzent6 10 2 3 4" xfId="31255"/>
    <cellStyle name="40 % - Akzent6 10 2 3 5" xfId="31256"/>
    <cellStyle name="40 % - Akzent6 10 2 3 6" xfId="31257"/>
    <cellStyle name="40 % - Akzent6 10 2 4" xfId="31258"/>
    <cellStyle name="40 % - Akzent6 10 2 4 2" xfId="31259"/>
    <cellStyle name="40 % - Akzent6 10 2 4 3" xfId="31260"/>
    <cellStyle name="40 % - Akzent6 10 2 4 4" xfId="31261"/>
    <cellStyle name="40 % - Akzent6 10 2 4 5" xfId="31262"/>
    <cellStyle name="40 % - Akzent6 10 2 5" xfId="31263"/>
    <cellStyle name="40 % - Akzent6 10 2 5 2" xfId="31264"/>
    <cellStyle name="40 % - Akzent6 10 2 5 3" xfId="31265"/>
    <cellStyle name="40 % - Akzent6 10 2 5 4" xfId="31266"/>
    <cellStyle name="40 % - Akzent6 10 2 5 5" xfId="31267"/>
    <cellStyle name="40 % - Akzent6 10 2 6" xfId="31268"/>
    <cellStyle name="40 % - Akzent6 10 2 7" xfId="31269"/>
    <cellStyle name="40 % - Akzent6 10 2 8" xfId="31270"/>
    <cellStyle name="40 % - Akzent6 10 2 9" xfId="31271"/>
    <cellStyle name="40 % - Akzent6 10 3" xfId="31272"/>
    <cellStyle name="40 % - Akzent6 10 3 2" xfId="31273"/>
    <cellStyle name="40 % - Akzent6 10 3 2 2" xfId="31274"/>
    <cellStyle name="40 % - Akzent6 10 3 2 2 2" xfId="31275"/>
    <cellStyle name="40 % - Akzent6 10 3 2 2 2 2" xfId="31276"/>
    <cellStyle name="40 % - Akzent6 10 3 2 2 2 3" xfId="31277"/>
    <cellStyle name="40 % - Akzent6 10 3 2 2 2 4" xfId="31278"/>
    <cellStyle name="40 % - Akzent6 10 3 2 2 2 5" xfId="31279"/>
    <cellStyle name="40 % - Akzent6 10 3 2 2 3" xfId="31280"/>
    <cellStyle name="40 % - Akzent6 10 3 2 2 4" xfId="31281"/>
    <cellStyle name="40 % - Akzent6 10 3 2 2 5" xfId="31282"/>
    <cellStyle name="40 % - Akzent6 10 3 2 2 6" xfId="31283"/>
    <cellStyle name="40 % - Akzent6 10 3 2 3" xfId="31284"/>
    <cellStyle name="40 % - Akzent6 10 3 2 3 2" xfId="31285"/>
    <cellStyle name="40 % - Akzent6 10 3 2 3 3" xfId="31286"/>
    <cellStyle name="40 % - Akzent6 10 3 2 3 4" xfId="31287"/>
    <cellStyle name="40 % - Akzent6 10 3 2 3 5" xfId="31288"/>
    <cellStyle name="40 % - Akzent6 10 3 2 4" xfId="31289"/>
    <cellStyle name="40 % - Akzent6 10 3 2 4 2" xfId="31290"/>
    <cellStyle name="40 % - Akzent6 10 3 2 4 3" xfId="31291"/>
    <cellStyle name="40 % - Akzent6 10 3 2 4 4" xfId="31292"/>
    <cellStyle name="40 % - Akzent6 10 3 2 4 5" xfId="31293"/>
    <cellStyle name="40 % - Akzent6 10 3 2 5" xfId="31294"/>
    <cellStyle name="40 % - Akzent6 10 3 2 6" xfId="31295"/>
    <cellStyle name="40 % - Akzent6 10 3 2 7" xfId="31296"/>
    <cellStyle name="40 % - Akzent6 10 3 2 8" xfId="31297"/>
    <cellStyle name="40 % - Akzent6 10 3 3" xfId="31298"/>
    <cellStyle name="40 % - Akzent6 10 3 3 2" xfId="31299"/>
    <cellStyle name="40 % - Akzent6 10 3 3 2 2" xfId="31300"/>
    <cellStyle name="40 % - Akzent6 10 3 3 2 3" xfId="31301"/>
    <cellStyle name="40 % - Akzent6 10 3 3 2 4" xfId="31302"/>
    <cellStyle name="40 % - Akzent6 10 3 3 2 5" xfId="31303"/>
    <cellStyle name="40 % - Akzent6 10 3 3 3" xfId="31304"/>
    <cellStyle name="40 % - Akzent6 10 3 3 4" xfId="31305"/>
    <cellStyle name="40 % - Akzent6 10 3 3 5" xfId="31306"/>
    <cellStyle name="40 % - Akzent6 10 3 3 6" xfId="31307"/>
    <cellStyle name="40 % - Akzent6 10 3 4" xfId="31308"/>
    <cellStyle name="40 % - Akzent6 10 3 4 2" xfId="31309"/>
    <cellStyle name="40 % - Akzent6 10 3 4 3" xfId="31310"/>
    <cellStyle name="40 % - Akzent6 10 3 4 4" xfId="31311"/>
    <cellStyle name="40 % - Akzent6 10 3 4 5" xfId="31312"/>
    <cellStyle name="40 % - Akzent6 10 3 5" xfId="31313"/>
    <cellStyle name="40 % - Akzent6 10 3 5 2" xfId="31314"/>
    <cellStyle name="40 % - Akzent6 10 3 5 3" xfId="31315"/>
    <cellStyle name="40 % - Akzent6 10 3 5 4" xfId="31316"/>
    <cellStyle name="40 % - Akzent6 10 3 5 5" xfId="31317"/>
    <cellStyle name="40 % - Akzent6 10 3 6" xfId="31318"/>
    <cellStyle name="40 % - Akzent6 10 3 7" xfId="31319"/>
    <cellStyle name="40 % - Akzent6 10 3 8" xfId="31320"/>
    <cellStyle name="40 % - Akzent6 10 3 9" xfId="31321"/>
    <cellStyle name="40 % - Akzent6 11" xfId="31322"/>
    <cellStyle name="40 % - Akzent6 11 10" xfId="31323"/>
    <cellStyle name="40 % - Akzent6 11 2" xfId="31324"/>
    <cellStyle name="40 % - Akzent6 11 2 2" xfId="31325"/>
    <cellStyle name="40 % - Akzent6 11 2 2 2" xfId="31326"/>
    <cellStyle name="40 % - Akzent6 11 2 2 2 2" xfId="31327"/>
    <cellStyle name="40 % - Akzent6 11 2 2 2 2 2" xfId="31328"/>
    <cellStyle name="40 % - Akzent6 11 2 2 2 2 3" xfId="31329"/>
    <cellStyle name="40 % - Akzent6 11 2 2 2 2 4" xfId="31330"/>
    <cellStyle name="40 % - Akzent6 11 2 2 2 2 5" xfId="31331"/>
    <cellStyle name="40 % - Akzent6 11 2 2 2 3" xfId="31332"/>
    <cellStyle name="40 % - Akzent6 11 2 2 2 4" xfId="31333"/>
    <cellStyle name="40 % - Akzent6 11 2 2 2 5" xfId="31334"/>
    <cellStyle name="40 % - Akzent6 11 2 2 2 6" xfId="31335"/>
    <cellStyle name="40 % - Akzent6 11 2 2 3" xfId="31336"/>
    <cellStyle name="40 % - Akzent6 11 2 2 3 2" xfId="31337"/>
    <cellStyle name="40 % - Akzent6 11 2 2 3 3" xfId="31338"/>
    <cellStyle name="40 % - Akzent6 11 2 2 3 4" xfId="31339"/>
    <cellStyle name="40 % - Akzent6 11 2 2 3 5" xfId="31340"/>
    <cellStyle name="40 % - Akzent6 11 2 2 4" xfId="31341"/>
    <cellStyle name="40 % - Akzent6 11 2 2 4 2" xfId="31342"/>
    <cellStyle name="40 % - Akzent6 11 2 2 4 3" xfId="31343"/>
    <cellStyle name="40 % - Akzent6 11 2 2 4 4" xfId="31344"/>
    <cellStyle name="40 % - Akzent6 11 2 2 4 5" xfId="31345"/>
    <cellStyle name="40 % - Akzent6 11 2 2 5" xfId="31346"/>
    <cellStyle name="40 % - Akzent6 11 2 2 6" xfId="31347"/>
    <cellStyle name="40 % - Akzent6 11 2 2 7" xfId="31348"/>
    <cellStyle name="40 % - Akzent6 11 2 2 8" xfId="31349"/>
    <cellStyle name="40 % - Akzent6 11 2 3" xfId="31350"/>
    <cellStyle name="40 % - Akzent6 11 2 3 2" xfId="31351"/>
    <cellStyle name="40 % - Akzent6 11 2 3 2 2" xfId="31352"/>
    <cellStyle name="40 % - Akzent6 11 2 3 2 3" xfId="31353"/>
    <cellStyle name="40 % - Akzent6 11 2 3 2 4" xfId="31354"/>
    <cellStyle name="40 % - Akzent6 11 2 3 2 5" xfId="31355"/>
    <cellStyle name="40 % - Akzent6 11 2 3 3" xfId="31356"/>
    <cellStyle name="40 % - Akzent6 11 2 3 4" xfId="31357"/>
    <cellStyle name="40 % - Akzent6 11 2 3 5" xfId="31358"/>
    <cellStyle name="40 % - Akzent6 11 2 3 6" xfId="31359"/>
    <cellStyle name="40 % - Akzent6 11 2 4" xfId="31360"/>
    <cellStyle name="40 % - Akzent6 11 2 4 2" xfId="31361"/>
    <cellStyle name="40 % - Akzent6 11 2 4 3" xfId="31362"/>
    <cellStyle name="40 % - Akzent6 11 2 4 4" xfId="31363"/>
    <cellStyle name="40 % - Akzent6 11 2 4 5" xfId="31364"/>
    <cellStyle name="40 % - Akzent6 11 2 5" xfId="31365"/>
    <cellStyle name="40 % - Akzent6 11 2 5 2" xfId="31366"/>
    <cellStyle name="40 % - Akzent6 11 2 5 3" xfId="31367"/>
    <cellStyle name="40 % - Akzent6 11 2 5 4" xfId="31368"/>
    <cellStyle name="40 % - Akzent6 11 2 5 5" xfId="31369"/>
    <cellStyle name="40 % - Akzent6 11 2 6" xfId="31370"/>
    <cellStyle name="40 % - Akzent6 11 2 7" xfId="31371"/>
    <cellStyle name="40 % - Akzent6 11 2 8" xfId="31372"/>
    <cellStyle name="40 % - Akzent6 11 2 9" xfId="31373"/>
    <cellStyle name="40 % - Akzent6 11 3" xfId="31374"/>
    <cellStyle name="40 % - Akzent6 11 3 2" xfId="31375"/>
    <cellStyle name="40 % - Akzent6 11 3 2 2" xfId="31376"/>
    <cellStyle name="40 % - Akzent6 11 3 2 2 2" xfId="31377"/>
    <cellStyle name="40 % - Akzent6 11 3 2 2 3" xfId="31378"/>
    <cellStyle name="40 % - Akzent6 11 3 2 2 4" xfId="31379"/>
    <cellStyle name="40 % - Akzent6 11 3 2 2 5" xfId="31380"/>
    <cellStyle name="40 % - Akzent6 11 3 2 3" xfId="31381"/>
    <cellStyle name="40 % - Akzent6 11 3 2 4" xfId="31382"/>
    <cellStyle name="40 % - Akzent6 11 3 2 5" xfId="31383"/>
    <cellStyle name="40 % - Akzent6 11 3 2 6" xfId="31384"/>
    <cellStyle name="40 % - Akzent6 11 3 3" xfId="31385"/>
    <cellStyle name="40 % - Akzent6 11 3 3 2" xfId="31386"/>
    <cellStyle name="40 % - Akzent6 11 3 3 3" xfId="31387"/>
    <cellStyle name="40 % - Akzent6 11 3 3 4" xfId="31388"/>
    <cellStyle name="40 % - Akzent6 11 3 3 5" xfId="31389"/>
    <cellStyle name="40 % - Akzent6 11 3 4" xfId="31390"/>
    <cellStyle name="40 % - Akzent6 11 3 4 2" xfId="31391"/>
    <cellStyle name="40 % - Akzent6 11 3 4 3" xfId="31392"/>
    <cellStyle name="40 % - Akzent6 11 3 4 4" xfId="31393"/>
    <cellStyle name="40 % - Akzent6 11 3 4 5" xfId="31394"/>
    <cellStyle name="40 % - Akzent6 11 3 5" xfId="31395"/>
    <cellStyle name="40 % - Akzent6 11 3 6" xfId="31396"/>
    <cellStyle name="40 % - Akzent6 11 3 7" xfId="31397"/>
    <cellStyle name="40 % - Akzent6 11 3 8" xfId="31398"/>
    <cellStyle name="40 % - Akzent6 11 4" xfId="31399"/>
    <cellStyle name="40 % - Akzent6 11 4 2" xfId="31400"/>
    <cellStyle name="40 % - Akzent6 11 4 2 2" xfId="31401"/>
    <cellStyle name="40 % - Akzent6 11 4 2 3" xfId="31402"/>
    <cellStyle name="40 % - Akzent6 11 4 2 4" xfId="31403"/>
    <cellStyle name="40 % - Akzent6 11 4 2 5" xfId="31404"/>
    <cellStyle name="40 % - Akzent6 11 4 3" xfId="31405"/>
    <cellStyle name="40 % - Akzent6 11 4 4" xfId="31406"/>
    <cellStyle name="40 % - Akzent6 11 4 5" xfId="31407"/>
    <cellStyle name="40 % - Akzent6 11 4 6" xfId="31408"/>
    <cellStyle name="40 % - Akzent6 11 5" xfId="31409"/>
    <cellStyle name="40 % - Akzent6 11 5 2" xfId="31410"/>
    <cellStyle name="40 % - Akzent6 11 5 3" xfId="31411"/>
    <cellStyle name="40 % - Akzent6 11 5 4" xfId="31412"/>
    <cellStyle name="40 % - Akzent6 11 5 5" xfId="31413"/>
    <cellStyle name="40 % - Akzent6 11 6" xfId="31414"/>
    <cellStyle name="40 % - Akzent6 11 6 2" xfId="31415"/>
    <cellStyle name="40 % - Akzent6 11 6 3" xfId="31416"/>
    <cellStyle name="40 % - Akzent6 11 6 4" xfId="31417"/>
    <cellStyle name="40 % - Akzent6 11 6 5" xfId="31418"/>
    <cellStyle name="40 % - Akzent6 11 7" xfId="31419"/>
    <cellStyle name="40 % - Akzent6 11 8" xfId="31420"/>
    <cellStyle name="40 % - Akzent6 11 9" xfId="31421"/>
    <cellStyle name="40 % - Akzent6 12" xfId="31422"/>
    <cellStyle name="40 % - Akzent6 12 2" xfId="31423"/>
    <cellStyle name="40 % - Akzent6 12 2 2" xfId="31424"/>
    <cellStyle name="40 % - Akzent6 12 2 2 2" xfId="31425"/>
    <cellStyle name="40 % - Akzent6 12 2 2 2 2" xfId="31426"/>
    <cellStyle name="40 % - Akzent6 12 2 2 2 3" xfId="31427"/>
    <cellStyle name="40 % - Akzent6 12 2 2 2 4" xfId="31428"/>
    <cellStyle name="40 % - Akzent6 12 2 2 2 5" xfId="31429"/>
    <cellStyle name="40 % - Akzent6 12 2 2 3" xfId="31430"/>
    <cellStyle name="40 % - Akzent6 12 2 2 4" xfId="31431"/>
    <cellStyle name="40 % - Akzent6 12 2 2 5" xfId="31432"/>
    <cellStyle name="40 % - Akzent6 12 2 2 6" xfId="31433"/>
    <cellStyle name="40 % - Akzent6 12 2 3" xfId="31434"/>
    <cellStyle name="40 % - Akzent6 12 2 3 2" xfId="31435"/>
    <cellStyle name="40 % - Akzent6 12 2 3 3" xfId="31436"/>
    <cellStyle name="40 % - Akzent6 12 2 3 4" xfId="31437"/>
    <cellStyle name="40 % - Akzent6 12 2 3 5" xfId="31438"/>
    <cellStyle name="40 % - Akzent6 12 2 4" xfId="31439"/>
    <cellStyle name="40 % - Akzent6 12 2 4 2" xfId="31440"/>
    <cellStyle name="40 % - Akzent6 12 2 4 3" xfId="31441"/>
    <cellStyle name="40 % - Akzent6 12 2 4 4" xfId="31442"/>
    <cellStyle name="40 % - Akzent6 12 2 4 5" xfId="31443"/>
    <cellStyle name="40 % - Akzent6 12 2 5" xfId="31444"/>
    <cellStyle name="40 % - Akzent6 12 2 6" xfId="31445"/>
    <cellStyle name="40 % - Akzent6 12 2 7" xfId="31446"/>
    <cellStyle name="40 % - Akzent6 12 2 8" xfId="31447"/>
    <cellStyle name="40 % - Akzent6 12 3" xfId="31448"/>
    <cellStyle name="40 % - Akzent6 12 3 2" xfId="31449"/>
    <cellStyle name="40 % - Akzent6 12 3 2 2" xfId="31450"/>
    <cellStyle name="40 % - Akzent6 12 3 2 3" xfId="31451"/>
    <cellStyle name="40 % - Akzent6 12 3 2 4" xfId="31452"/>
    <cellStyle name="40 % - Akzent6 12 3 2 5" xfId="31453"/>
    <cellStyle name="40 % - Akzent6 12 3 3" xfId="31454"/>
    <cellStyle name="40 % - Akzent6 12 3 4" xfId="31455"/>
    <cellStyle name="40 % - Akzent6 12 3 5" xfId="31456"/>
    <cellStyle name="40 % - Akzent6 12 3 6" xfId="31457"/>
    <cellStyle name="40 % - Akzent6 12 4" xfId="31458"/>
    <cellStyle name="40 % - Akzent6 12 4 2" xfId="31459"/>
    <cellStyle name="40 % - Akzent6 12 4 3" xfId="31460"/>
    <cellStyle name="40 % - Akzent6 12 4 4" xfId="31461"/>
    <cellStyle name="40 % - Akzent6 12 4 5" xfId="31462"/>
    <cellStyle name="40 % - Akzent6 12 5" xfId="31463"/>
    <cellStyle name="40 % - Akzent6 12 5 2" xfId="31464"/>
    <cellStyle name="40 % - Akzent6 12 5 3" xfId="31465"/>
    <cellStyle name="40 % - Akzent6 12 5 4" xfId="31466"/>
    <cellStyle name="40 % - Akzent6 12 5 5" xfId="31467"/>
    <cellStyle name="40 % - Akzent6 12 6" xfId="31468"/>
    <cellStyle name="40 % - Akzent6 12 7" xfId="31469"/>
    <cellStyle name="40 % - Akzent6 12 8" xfId="31470"/>
    <cellStyle name="40 % - Akzent6 12 9" xfId="31471"/>
    <cellStyle name="40 % - Akzent6 2" xfId="31472"/>
    <cellStyle name="40 % - Akzent6 2 10" xfId="31473"/>
    <cellStyle name="40 % - Akzent6 2 11" xfId="31474"/>
    <cellStyle name="40 % - Akzent6 2 12" xfId="31475"/>
    <cellStyle name="40 % - Akzent6 2 13" xfId="31476"/>
    <cellStyle name="40 % - Akzent6 2 14" xfId="31477"/>
    <cellStyle name="40 % - Akzent6 2 2" xfId="31478"/>
    <cellStyle name="40 % - Akzent6 2 3" xfId="31479"/>
    <cellStyle name="40 % - Akzent6 2 3 2" xfId="31480"/>
    <cellStyle name="40 % - Akzent6 2 3 2 2" xfId="31481"/>
    <cellStyle name="40 % - Akzent6 2 3 2 2 2" xfId="31482"/>
    <cellStyle name="40 % - Akzent6 2 3 2 2 2 2" xfId="31483"/>
    <cellStyle name="40 % - Akzent6 2 3 2 2 2 3" xfId="31484"/>
    <cellStyle name="40 % - Akzent6 2 3 2 2 2 4" xfId="31485"/>
    <cellStyle name="40 % - Akzent6 2 3 2 2 2 5" xfId="31486"/>
    <cellStyle name="40 % - Akzent6 2 3 2 2 3" xfId="31487"/>
    <cellStyle name="40 % - Akzent6 2 3 2 2 4" xfId="31488"/>
    <cellStyle name="40 % - Akzent6 2 3 2 2 5" xfId="31489"/>
    <cellStyle name="40 % - Akzent6 2 3 2 2 6" xfId="31490"/>
    <cellStyle name="40 % - Akzent6 2 3 2 3" xfId="31491"/>
    <cellStyle name="40 % - Akzent6 2 3 2 3 2" xfId="31492"/>
    <cellStyle name="40 % - Akzent6 2 3 2 3 3" xfId="31493"/>
    <cellStyle name="40 % - Akzent6 2 3 2 3 4" xfId="31494"/>
    <cellStyle name="40 % - Akzent6 2 3 2 3 5" xfId="31495"/>
    <cellStyle name="40 % - Akzent6 2 3 2 4" xfId="31496"/>
    <cellStyle name="40 % - Akzent6 2 3 2 4 2" xfId="31497"/>
    <cellStyle name="40 % - Akzent6 2 3 2 4 3" xfId="31498"/>
    <cellStyle name="40 % - Akzent6 2 3 2 4 4" xfId="31499"/>
    <cellStyle name="40 % - Akzent6 2 3 2 4 5" xfId="31500"/>
    <cellStyle name="40 % - Akzent6 2 3 2 5" xfId="31501"/>
    <cellStyle name="40 % - Akzent6 2 3 2 6" xfId="31502"/>
    <cellStyle name="40 % - Akzent6 2 3 2 7" xfId="31503"/>
    <cellStyle name="40 % - Akzent6 2 3 2 8" xfId="31504"/>
    <cellStyle name="40 % - Akzent6 2 3 3" xfId="31505"/>
    <cellStyle name="40 % - Akzent6 2 3 3 2" xfId="31506"/>
    <cellStyle name="40 % - Akzent6 2 3 3 2 2" xfId="31507"/>
    <cellStyle name="40 % - Akzent6 2 3 3 2 3" xfId="31508"/>
    <cellStyle name="40 % - Akzent6 2 3 3 2 4" xfId="31509"/>
    <cellStyle name="40 % - Akzent6 2 3 3 2 5" xfId="31510"/>
    <cellStyle name="40 % - Akzent6 2 3 3 3" xfId="31511"/>
    <cellStyle name="40 % - Akzent6 2 3 3 4" xfId="31512"/>
    <cellStyle name="40 % - Akzent6 2 3 3 5" xfId="31513"/>
    <cellStyle name="40 % - Akzent6 2 3 3 6" xfId="31514"/>
    <cellStyle name="40 % - Akzent6 2 3 4" xfId="31515"/>
    <cellStyle name="40 % - Akzent6 2 3 4 2" xfId="31516"/>
    <cellStyle name="40 % - Akzent6 2 3 4 3" xfId="31517"/>
    <cellStyle name="40 % - Akzent6 2 3 4 4" xfId="31518"/>
    <cellStyle name="40 % - Akzent6 2 3 4 5" xfId="31519"/>
    <cellStyle name="40 % - Akzent6 2 3 5" xfId="31520"/>
    <cellStyle name="40 % - Akzent6 2 3 5 2" xfId="31521"/>
    <cellStyle name="40 % - Akzent6 2 3 5 3" xfId="31522"/>
    <cellStyle name="40 % - Akzent6 2 3 5 4" xfId="31523"/>
    <cellStyle name="40 % - Akzent6 2 3 5 5" xfId="31524"/>
    <cellStyle name="40 % - Akzent6 2 3 6" xfId="31525"/>
    <cellStyle name="40 % - Akzent6 2 3 7" xfId="31526"/>
    <cellStyle name="40 % - Akzent6 2 3 8" xfId="31527"/>
    <cellStyle name="40 % - Akzent6 2 3 9" xfId="31528"/>
    <cellStyle name="40 % - Akzent6 2 4" xfId="31529"/>
    <cellStyle name="40 % - Akzent6 2 4 2" xfId="31530"/>
    <cellStyle name="40 % - Akzent6 2 4 2 2" xfId="31531"/>
    <cellStyle name="40 % - Akzent6 2 4 2 2 2" xfId="31532"/>
    <cellStyle name="40 % - Akzent6 2 4 2 2 2 2" xfId="31533"/>
    <cellStyle name="40 % - Akzent6 2 4 2 2 2 3" xfId="31534"/>
    <cellStyle name="40 % - Akzent6 2 4 2 2 2 4" xfId="31535"/>
    <cellStyle name="40 % - Akzent6 2 4 2 2 2 5" xfId="31536"/>
    <cellStyle name="40 % - Akzent6 2 4 2 2 3" xfId="31537"/>
    <cellStyle name="40 % - Akzent6 2 4 2 2 4" xfId="31538"/>
    <cellStyle name="40 % - Akzent6 2 4 2 2 5" xfId="31539"/>
    <cellStyle name="40 % - Akzent6 2 4 2 2 6" xfId="31540"/>
    <cellStyle name="40 % - Akzent6 2 4 2 3" xfId="31541"/>
    <cellStyle name="40 % - Akzent6 2 4 2 3 2" xfId="31542"/>
    <cellStyle name="40 % - Akzent6 2 4 2 3 3" xfId="31543"/>
    <cellStyle name="40 % - Akzent6 2 4 2 3 4" xfId="31544"/>
    <cellStyle name="40 % - Akzent6 2 4 2 3 5" xfId="31545"/>
    <cellStyle name="40 % - Akzent6 2 4 2 4" xfId="31546"/>
    <cellStyle name="40 % - Akzent6 2 4 2 4 2" xfId="31547"/>
    <cellStyle name="40 % - Akzent6 2 4 2 4 3" xfId="31548"/>
    <cellStyle name="40 % - Akzent6 2 4 2 4 4" xfId="31549"/>
    <cellStyle name="40 % - Akzent6 2 4 2 4 5" xfId="31550"/>
    <cellStyle name="40 % - Akzent6 2 4 2 5" xfId="31551"/>
    <cellStyle name="40 % - Akzent6 2 4 2 6" xfId="31552"/>
    <cellStyle name="40 % - Akzent6 2 4 2 7" xfId="31553"/>
    <cellStyle name="40 % - Akzent6 2 4 2 8" xfId="31554"/>
    <cellStyle name="40 % - Akzent6 2 4 3" xfId="31555"/>
    <cellStyle name="40 % - Akzent6 2 4 3 2" xfId="31556"/>
    <cellStyle name="40 % - Akzent6 2 4 3 2 2" xfId="31557"/>
    <cellStyle name="40 % - Akzent6 2 4 3 2 3" xfId="31558"/>
    <cellStyle name="40 % - Akzent6 2 4 3 2 4" xfId="31559"/>
    <cellStyle name="40 % - Akzent6 2 4 3 2 5" xfId="31560"/>
    <cellStyle name="40 % - Akzent6 2 4 3 3" xfId="31561"/>
    <cellStyle name="40 % - Akzent6 2 4 3 4" xfId="31562"/>
    <cellStyle name="40 % - Akzent6 2 4 3 5" xfId="31563"/>
    <cellStyle name="40 % - Akzent6 2 4 3 6" xfId="31564"/>
    <cellStyle name="40 % - Akzent6 2 4 4" xfId="31565"/>
    <cellStyle name="40 % - Akzent6 2 4 4 2" xfId="31566"/>
    <cellStyle name="40 % - Akzent6 2 4 4 3" xfId="31567"/>
    <cellStyle name="40 % - Akzent6 2 4 4 4" xfId="31568"/>
    <cellStyle name="40 % - Akzent6 2 4 4 5" xfId="31569"/>
    <cellStyle name="40 % - Akzent6 2 4 5" xfId="31570"/>
    <cellStyle name="40 % - Akzent6 2 4 5 2" xfId="31571"/>
    <cellStyle name="40 % - Akzent6 2 4 5 3" xfId="31572"/>
    <cellStyle name="40 % - Akzent6 2 4 5 4" xfId="31573"/>
    <cellStyle name="40 % - Akzent6 2 4 5 5" xfId="31574"/>
    <cellStyle name="40 % - Akzent6 2 4 6" xfId="31575"/>
    <cellStyle name="40 % - Akzent6 2 4 7" xfId="31576"/>
    <cellStyle name="40 % - Akzent6 2 4 8" xfId="31577"/>
    <cellStyle name="40 % - Akzent6 2 4 9" xfId="31578"/>
    <cellStyle name="40 % - Akzent6 2 5" xfId="31579"/>
    <cellStyle name="40 % - Akzent6 2 5 2" xfId="31580"/>
    <cellStyle name="40 % - Akzent6 2 5 2 2" xfId="31581"/>
    <cellStyle name="40 % - Akzent6 2 5 2 2 2" xfId="31582"/>
    <cellStyle name="40 % - Akzent6 2 5 2 2 2 2" xfId="31583"/>
    <cellStyle name="40 % - Akzent6 2 5 2 2 2 3" xfId="31584"/>
    <cellStyle name="40 % - Akzent6 2 5 2 2 2 4" xfId="31585"/>
    <cellStyle name="40 % - Akzent6 2 5 2 2 2 5" xfId="31586"/>
    <cellStyle name="40 % - Akzent6 2 5 2 2 3" xfId="31587"/>
    <cellStyle name="40 % - Akzent6 2 5 2 2 4" xfId="31588"/>
    <cellStyle name="40 % - Akzent6 2 5 2 2 5" xfId="31589"/>
    <cellStyle name="40 % - Akzent6 2 5 2 2 6" xfId="31590"/>
    <cellStyle name="40 % - Akzent6 2 5 2 3" xfId="31591"/>
    <cellStyle name="40 % - Akzent6 2 5 2 3 2" xfId="31592"/>
    <cellStyle name="40 % - Akzent6 2 5 2 3 3" xfId="31593"/>
    <cellStyle name="40 % - Akzent6 2 5 2 3 4" xfId="31594"/>
    <cellStyle name="40 % - Akzent6 2 5 2 3 5" xfId="31595"/>
    <cellStyle name="40 % - Akzent6 2 5 2 4" xfId="31596"/>
    <cellStyle name="40 % - Akzent6 2 5 2 4 2" xfId="31597"/>
    <cellStyle name="40 % - Akzent6 2 5 2 4 3" xfId="31598"/>
    <cellStyle name="40 % - Akzent6 2 5 2 4 4" xfId="31599"/>
    <cellStyle name="40 % - Akzent6 2 5 2 4 5" xfId="31600"/>
    <cellStyle name="40 % - Akzent6 2 5 2 5" xfId="31601"/>
    <cellStyle name="40 % - Akzent6 2 5 2 6" xfId="31602"/>
    <cellStyle name="40 % - Akzent6 2 5 2 7" xfId="31603"/>
    <cellStyle name="40 % - Akzent6 2 5 2 8" xfId="31604"/>
    <cellStyle name="40 % - Akzent6 2 5 3" xfId="31605"/>
    <cellStyle name="40 % - Akzent6 2 5 3 2" xfId="31606"/>
    <cellStyle name="40 % - Akzent6 2 5 3 2 2" xfId="31607"/>
    <cellStyle name="40 % - Akzent6 2 5 3 2 3" xfId="31608"/>
    <cellStyle name="40 % - Akzent6 2 5 3 2 4" xfId="31609"/>
    <cellStyle name="40 % - Akzent6 2 5 3 2 5" xfId="31610"/>
    <cellStyle name="40 % - Akzent6 2 5 3 3" xfId="31611"/>
    <cellStyle name="40 % - Akzent6 2 5 3 4" xfId="31612"/>
    <cellStyle name="40 % - Akzent6 2 5 3 5" xfId="31613"/>
    <cellStyle name="40 % - Akzent6 2 5 3 6" xfId="31614"/>
    <cellStyle name="40 % - Akzent6 2 5 4" xfId="31615"/>
    <cellStyle name="40 % - Akzent6 2 5 4 2" xfId="31616"/>
    <cellStyle name="40 % - Akzent6 2 5 4 3" xfId="31617"/>
    <cellStyle name="40 % - Akzent6 2 5 4 4" xfId="31618"/>
    <cellStyle name="40 % - Akzent6 2 5 4 5" xfId="31619"/>
    <cellStyle name="40 % - Akzent6 2 5 5" xfId="31620"/>
    <cellStyle name="40 % - Akzent6 2 5 5 2" xfId="31621"/>
    <cellStyle name="40 % - Akzent6 2 5 5 3" xfId="31622"/>
    <cellStyle name="40 % - Akzent6 2 5 5 4" xfId="31623"/>
    <cellStyle name="40 % - Akzent6 2 5 5 5" xfId="31624"/>
    <cellStyle name="40 % - Akzent6 2 5 6" xfId="31625"/>
    <cellStyle name="40 % - Akzent6 2 5 7" xfId="31626"/>
    <cellStyle name="40 % - Akzent6 2 5 8" xfId="31627"/>
    <cellStyle name="40 % - Akzent6 2 5 9" xfId="31628"/>
    <cellStyle name="40 % - Akzent6 2 6" xfId="31629"/>
    <cellStyle name="40 % - Akzent6 2 6 2" xfId="31630"/>
    <cellStyle name="40 % - Akzent6 2 6 2 2" xfId="31631"/>
    <cellStyle name="40 % - Akzent6 2 6 2 2 2" xfId="31632"/>
    <cellStyle name="40 % - Akzent6 2 6 2 2 3" xfId="31633"/>
    <cellStyle name="40 % - Akzent6 2 6 2 2 4" xfId="31634"/>
    <cellStyle name="40 % - Akzent6 2 6 2 2 5" xfId="31635"/>
    <cellStyle name="40 % - Akzent6 2 6 2 3" xfId="31636"/>
    <cellStyle name="40 % - Akzent6 2 6 2 4" xfId="31637"/>
    <cellStyle name="40 % - Akzent6 2 6 2 5" xfId="31638"/>
    <cellStyle name="40 % - Akzent6 2 6 2 6" xfId="31639"/>
    <cellStyle name="40 % - Akzent6 2 6 3" xfId="31640"/>
    <cellStyle name="40 % - Akzent6 2 6 3 2" xfId="31641"/>
    <cellStyle name="40 % - Akzent6 2 6 3 3" xfId="31642"/>
    <cellStyle name="40 % - Akzent6 2 6 3 4" xfId="31643"/>
    <cellStyle name="40 % - Akzent6 2 6 3 5" xfId="31644"/>
    <cellStyle name="40 % - Akzent6 2 6 4" xfId="31645"/>
    <cellStyle name="40 % - Akzent6 2 6 4 2" xfId="31646"/>
    <cellStyle name="40 % - Akzent6 2 6 4 3" xfId="31647"/>
    <cellStyle name="40 % - Akzent6 2 6 4 4" xfId="31648"/>
    <cellStyle name="40 % - Akzent6 2 6 4 5" xfId="31649"/>
    <cellStyle name="40 % - Akzent6 2 6 5" xfId="31650"/>
    <cellStyle name="40 % - Akzent6 2 6 6" xfId="31651"/>
    <cellStyle name="40 % - Akzent6 2 6 7" xfId="31652"/>
    <cellStyle name="40 % - Akzent6 2 6 8" xfId="31653"/>
    <cellStyle name="40 % - Akzent6 2 7" xfId="31654"/>
    <cellStyle name="40 % - Akzent6 2 7 2" xfId="31655"/>
    <cellStyle name="40 % - Akzent6 2 7 2 2" xfId="31656"/>
    <cellStyle name="40 % - Akzent6 2 7 2 3" xfId="31657"/>
    <cellStyle name="40 % - Akzent6 2 7 2 4" xfId="31658"/>
    <cellStyle name="40 % - Akzent6 2 7 2 5" xfId="31659"/>
    <cellStyle name="40 % - Akzent6 2 7 3" xfId="31660"/>
    <cellStyle name="40 % - Akzent6 2 7 4" xfId="31661"/>
    <cellStyle name="40 % - Akzent6 2 7 5" xfId="31662"/>
    <cellStyle name="40 % - Akzent6 2 7 6" xfId="31663"/>
    <cellStyle name="40 % - Akzent6 2 8" xfId="31664"/>
    <cellStyle name="40 % - Akzent6 2 8 2" xfId="31665"/>
    <cellStyle name="40 % - Akzent6 2 8 3" xfId="31666"/>
    <cellStyle name="40 % - Akzent6 2 8 4" xfId="31667"/>
    <cellStyle name="40 % - Akzent6 2 8 5" xfId="31668"/>
    <cellStyle name="40 % - Akzent6 2 9" xfId="31669"/>
    <cellStyle name="40 % - Akzent6 2 9 2" xfId="31670"/>
    <cellStyle name="40 % - Akzent6 2 9 3" xfId="31671"/>
    <cellStyle name="40 % - Akzent6 2 9 4" xfId="31672"/>
    <cellStyle name="40 % - Akzent6 2 9 5" xfId="31673"/>
    <cellStyle name="40 % - Akzent6 3" xfId="31674"/>
    <cellStyle name="40 % - Akzent6 3 2" xfId="31675"/>
    <cellStyle name="40 % - Akzent6 3 2 2" xfId="31676"/>
    <cellStyle name="40 % - Akzent6 3 2 2 2" xfId="31677"/>
    <cellStyle name="40 % - Akzent6 3 2 2 2 2" xfId="31678"/>
    <cellStyle name="40 % - Akzent6 3 2 2 2 2 2" xfId="31679"/>
    <cellStyle name="40 % - Akzent6 3 2 2 2 2 2 2" xfId="31680"/>
    <cellStyle name="40 % - Akzent6 3 2 2 2 2 2 2 2" xfId="31681"/>
    <cellStyle name="40 % - Akzent6 3 2 2 2 2 2 2 2 2" xfId="31682"/>
    <cellStyle name="40 % - Akzent6 3 2 2 2 2 2 2 2 3" xfId="31683"/>
    <cellStyle name="40 % - Akzent6 3 2 2 2 2 2 2 2 4" xfId="31684"/>
    <cellStyle name="40 % - Akzent6 3 2 2 2 2 2 2 2 5" xfId="31685"/>
    <cellStyle name="40 % - Akzent6 3 2 2 2 2 2 2 3" xfId="31686"/>
    <cellStyle name="40 % - Akzent6 3 2 2 2 2 2 2 4" xfId="31687"/>
    <cellStyle name="40 % - Akzent6 3 2 2 2 2 2 2 5" xfId="31688"/>
    <cellStyle name="40 % - Akzent6 3 2 2 2 2 2 2 6" xfId="31689"/>
    <cellStyle name="40 % - Akzent6 3 2 2 2 2 2 3" xfId="31690"/>
    <cellStyle name="40 % - Akzent6 3 2 2 2 2 2 3 2" xfId="31691"/>
    <cellStyle name="40 % - Akzent6 3 2 2 2 2 2 3 3" xfId="31692"/>
    <cellStyle name="40 % - Akzent6 3 2 2 2 2 2 3 4" xfId="31693"/>
    <cellStyle name="40 % - Akzent6 3 2 2 2 2 2 3 5" xfId="31694"/>
    <cellStyle name="40 % - Akzent6 3 2 2 2 2 2 4" xfId="31695"/>
    <cellStyle name="40 % - Akzent6 3 2 2 2 2 2 4 2" xfId="31696"/>
    <cellStyle name="40 % - Akzent6 3 2 2 2 2 2 4 3" xfId="31697"/>
    <cellStyle name="40 % - Akzent6 3 2 2 2 2 2 4 4" xfId="31698"/>
    <cellStyle name="40 % - Akzent6 3 2 2 2 2 2 4 5" xfId="31699"/>
    <cellStyle name="40 % - Akzent6 3 2 2 2 2 2 5" xfId="31700"/>
    <cellStyle name="40 % - Akzent6 3 2 2 2 2 2 6" xfId="31701"/>
    <cellStyle name="40 % - Akzent6 3 2 2 2 2 2 7" xfId="31702"/>
    <cellStyle name="40 % - Akzent6 3 2 2 2 2 2 8" xfId="31703"/>
    <cellStyle name="40 % - Akzent6 3 2 2 2 2 3" xfId="31704"/>
    <cellStyle name="40 % - Akzent6 3 2 2 2 2 3 2" xfId="31705"/>
    <cellStyle name="40 % - Akzent6 3 2 2 2 2 3 2 2" xfId="31706"/>
    <cellStyle name="40 % - Akzent6 3 2 2 2 2 3 2 3" xfId="31707"/>
    <cellStyle name="40 % - Akzent6 3 2 2 2 2 3 2 4" xfId="31708"/>
    <cellStyle name="40 % - Akzent6 3 2 2 2 2 3 2 5" xfId="31709"/>
    <cellStyle name="40 % - Akzent6 3 2 2 2 2 3 3" xfId="31710"/>
    <cellStyle name="40 % - Akzent6 3 2 2 2 2 3 4" xfId="31711"/>
    <cellStyle name="40 % - Akzent6 3 2 2 2 2 3 5" xfId="31712"/>
    <cellStyle name="40 % - Akzent6 3 2 2 2 2 3 6" xfId="31713"/>
    <cellStyle name="40 % - Akzent6 3 2 2 2 2 4" xfId="31714"/>
    <cellStyle name="40 % - Akzent6 3 2 2 2 2 4 2" xfId="31715"/>
    <cellStyle name="40 % - Akzent6 3 2 2 2 2 4 3" xfId="31716"/>
    <cellStyle name="40 % - Akzent6 3 2 2 2 2 4 4" xfId="31717"/>
    <cellStyle name="40 % - Akzent6 3 2 2 2 2 4 5" xfId="31718"/>
    <cellStyle name="40 % - Akzent6 3 2 2 2 2 5" xfId="31719"/>
    <cellStyle name="40 % - Akzent6 3 2 2 2 2 5 2" xfId="31720"/>
    <cellStyle name="40 % - Akzent6 3 2 2 2 2 5 3" xfId="31721"/>
    <cellStyle name="40 % - Akzent6 3 2 2 2 2 5 4" xfId="31722"/>
    <cellStyle name="40 % - Akzent6 3 2 2 2 2 5 5" xfId="31723"/>
    <cellStyle name="40 % - Akzent6 3 2 2 2 2 6" xfId="31724"/>
    <cellStyle name="40 % - Akzent6 3 2 2 2 2 7" xfId="31725"/>
    <cellStyle name="40 % - Akzent6 3 2 2 2 2 8" xfId="31726"/>
    <cellStyle name="40 % - Akzent6 3 2 2 2 2 9" xfId="31727"/>
    <cellStyle name="40 % - Akzent6 3 2 2 2 3" xfId="31728"/>
    <cellStyle name="40 % - Akzent6 3 2 2 2 3 2" xfId="31729"/>
    <cellStyle name="40 % - Akzent6 3 2 2 2 3 2 2" xfId="31730"/>
    <cellStyle name="40 % - Akzent6 3 2 2 2 3 2 2 2" xfId="31731"/>
    <cellStyle name="40 % - Akzent6 3 2 2 2 3 2 2 2 2" xfId="31732"/>
    <cellStyle name="40 % - Akzent6 3 2 2 2 3 2 2 2 3" xfId="31733"/>
    <cellStyle name="40 % - Akzent6 3 2 2 2 3 2 2 2 4" xfId="31734"/>
    <cellStyle name="40 % - Akzent6 3 2 2 2 3 2 2 2 5" xfId="31735"/>
    <cellStyle name="40 % - Akzent6 3 2 2 2 3 2 2 3" xfId="31736"/>
    <cellStyle name="40 % - Akzent6 3 2 2 2 3 2 2 4" xfId="31737"/>
    <cellStyle name="40 % - Akzent6 3 2 2 2 3 2 2 5" xfId="31738"/>
    <cellStyle name="40 % - Akzent6 3 2 2 2 3 2 2 6" xfId="31739"/>
    <cellStyle name="40 % - Akzent6 3 2 2 2 3 2 3" xfId="31740"/>
    <cellStyle name="40 % - Akzent6 3 2 2 2 3 2 3 2" xfId="31741"/>
    <cellStyle name="40 % - Akzent6 3 2 2 2 3 2 3 3" xfId="31742"/>
    <cellStyle name="40 % - Akzent6 3 2 2 2 3 2 3 4" xfId="31743"/>
    <cellStyle name="40 % - Akzent6 3 2 2 2 3 2 3 5" xfId="31744"/>
    <cellStyle name="40 % - Akzent6 3 2 2 2 3 2 4" xfId="31745"/>
    <cellStyle name="40 % - Akzent6 3 2 2 2 3 2 4 2" xfId="31746"/>
    <cellStyle name="40 % - Akzent6 3 2 2 2 3 2 4 3" xfId="31747"/>
    <cellStyle name="40 % - Akzent6 3 2 2 2 3 2 4 4" xfId="31748"/>
    <cellStyle name="40 % - Akzent6 3 2 2 2 3 2 4 5" xfId="31749"/>
    <cellStyle name="40 % - Akzent6 3 2 2 2 3 2 5" xfId="31750"/>
    <cellStyle name="40 % - Akzent6 3 2 2 2 3 2 6" xfId="31751"/>
    <cellStyle name="40 % - Akzent6 3 2 2 2 3 2 7" xfId="31752"/>
    <cellStyle name="40 % - Akzent6 3 2 2 2 3 2 8" xfId="31753"/>
    <cellStyle name="40 % - Akzent6 3 2 2 2 3 3" xfId="31754"/>
    <cellStyle name="40 % - Akzent6 3 2 2 2 3 3 2" xfId="31755"/>
    <cellStyle name="40 % - Akzent6 3 2 2 2 3 3 2 2" xfId="31756"/>
    <cellStyle name="40 % - Akzent6 3 2 2 2 3 3 2 3" xfId="31757"/>
    <cellStyle name="40 % - Akzent6 3 2 2 2 3 3 2 4" xfId="31758"/>
    <cellStyle name="40 % - Akzent6 3 2 2 2 3 3 2 5" xfId="31759"/>
    <cellStyle name="40 % - Akzent6 3 2 2 2 3 3 3" xfId="31760"/>
    <cellStyle name="40 % - Akzent6 3 2 2 2 3 3 4" xfId="31761"/>
    <cellStyle name="40 % - Akzent6 3 2 2 2 3 3 5" xfId="31762"/>
    <cellStyle name="40 % - Akzent6 3 2 2 2 3 3 6" xfId="31763"/>
    <cellStyle name="40 % - Akzent6 3 2 2 2 3 4" xfId="31764"/>
    <cellStyle name="40 % - Akzent6 3 2 2 2 3 4 2" xfId="31765"/>
    <cellStyle name="40 % - Akzent6 3 2 2 2 3 4 3" xfId="31766"/>
    <cellStyle name="40 % - Akzent6 3 2 2 2 3 4 4" xfId="31767"/>
    <cellStyle name="40 % - Akzent6 3 2 2 2 3 4 5" xfId="31768"/>
    <cellStyle name="40 % - Akzent6 3 2 2 2 3 5" xfId="31769"/>
    <cellStyle name="40 % - Akzent6 3 2 2 2 3 5 2" xfId="31770"/>
    <cellStyle name="40 % - Akzent6 3 2 2 2 3 5 3" xfId="31771"/>
    <cellStyle name="40 % - Akzent6 3 2 2 2 3 5 4" xfId="31772"/>
    <cellStyle name="40 % - Akzent6 3 2 2 2 3 5 5" xfId="31773"/>
    <cellStyle name="40 % - Akzent6 3 2 2 2 3 6" xfId="31774"/>
    <cellStyle name="40 % - Akzent6 3 2 2 2 3 7" xfId="31775"/>
    <cellStyle name="40 % - Akzent6 3 2 2 2 3 8" xfId="31776"/>
    <cellStyle name="40 % - Akzent6 3 2 2 2 3 9" xfId="31777"/>
    <cellStyle name="40 % - Akzent6 3 2 2 3" xfId="31778"/>
    <cellStyle name="40 % - Akzent6 3 2 2 3 2" xfId="31779"/>
    <cellStyle name="40 % - Akzent6 3 2 2 3 2 2" xfId="31780"/>
    <cellStyle name="40 % - Akzent6 3 2 2 3 2 2 2" xfId="31781"/>
    <cellStyle name="40 % - Akzent6 3 2 2 3 2 2 2 2" xfId="31782"/>
    <cellStyle name="40 % - Akzent6 3 2 2 3 2 2 2 3" xfId="31783"/>
    <cellStyle name="40 % - Akzent6 3 2 2 3 2 2 2 4" xfId="31784"/>
    <cellStyle name="40 % - Akzent6 3 2 2 3 2 2 2 5" xfId="31785"/>
    <cellStyle name="40 % - Akzent6 3 2 2 3 2 2 3" xfId="31786"/>
    <cellStyle name="40 % - Akzent6 3 2 2 3 2 2 4" xfId="31787"/>
    <cellStyle name="40 % - Akzent6 3 2 2 3 2 2 5" xfId="31788"/>
    <cellStyle name="40 % - Akzent6 3 2 2 3 2 2 6" xfId="31789"/>
    <cellStyle name="40 % - Akzent6 3 2 2 3 2 3" xfId="31790"/>
    <cellStyle name="40 % - Akzent6 3 2 2 3 2 3 2" xfId="31791"/>
    <cellStyle name="40 % - Akzent6 3 2 2 3 2 3 3" xfId="31792"/>
    <cellStyle name="40 % - Akzent6 3 2 2 3 2 3 4" xfId="31793"/>
    <cellStyle name="40 % - Akzent6 3 2 2 3 2 3 5" xfId="31794"/>
    <cellStyle name="40 % - Akzent6 3 2 2 3 2 4" xfId="31795"/>
    <cellStyle name="40 % - Akzent6 3 2 2 3 2 4 2" xfId="31796"/>
    <cellStyle name="40 % - Akzent6 3 2 2 3 2 4 3" xfId="31797"/>
    <cellStyle name="40 % - Akzent6 3 2 2 3 2 4 4" xfId="31798"/>
    <cellStyle name="40 % - Akzent6 3 2 2 3 2 4 5" xfId="31799"/>
    <cellStyle name="40 % - Akzent6 3 2 2 3 2 5" xfId="31800"/>
    <cellStyle name="40 % - Akzent6 3 2 2 3 2 6" xfId="31801"/>
    <cellStyle name="40 % - Akzent6 3 2 2 3 2 7" xfId="31802"/>
    <cellStyle name="40 % - Akzent6 3 2 2 3 2 8" xfId="31803"/>
    <cellStyle name="40 % - Akzent6 3 2 2 3 3" xfId="31804"/>
    <cellStyle name="40 % - Akzent6 3 2 2 3 3 2" xfId="31805"/>
    <cellStyle name="40 % - Akzent6 3 2 2 3 3 2 2" xfId="31806"/>
    <cellStyle name="40 % - Akzent6 3 2 2 3 3 2 3" xfId="31807"/>
    <cellStyle name="40 % - Akzent6 3 2 2 3 3 2 4" xfId="31808"/>
    <cellStyle name="40 % - Akzent6 3 2 2 3 3 2 5" xfId="31809"/>
    <cellStyle name="40 % - Akzent6 3 2 2 3 3 3" xfId="31810"/>
    <cellStyle name="40 % - Akzent6 3 2 2 3 3 4" xfId="31811"/>
    <cellStyle name="40 % - Akzent6 3 2 2 3 3 5" xfId="31812"/>
    <cellStyle name="40 % - Akzent6 3 2 2 3 3 6" xfId="31813"/>
    <cellStyle name="40 % - Akzent6 3 2 2 3 4" xfId="31814"/>
    <cellStyle name="40 % - Akzent6 3 2 2 3 4 2" xfId="31815"/>
    <cellStyle name="40 % - Akzent6 3 2 2 3 4 3" xfId="31816"/>
    <cellStyle name="40 % - Akzent6 3 2 2 3 4 4" xfId="31817"/>
    <cellStyle name="40 % - Akzent6 3 2 2 3 4 5" xfId="31818"/>
    <cellStyle name="40 % - Akzent6 3 2 2 3 5" xfId="31819"/>
    <cellStyle name="40 % - Akzent6 3 2 2 3 5 2" xfId="31820"/>
    <cellStyle name="40 % - Akzent6 3 2 2 3 5 3" xfId="31821"/>
    <cellStyle name="40 % - Akzent6 3 2 2 3 5 4" xfId="31822"/>
    <cellStyle name="40 % - Akzent6 3 2 2 3 5 5" xfId="31823"/>
    <cellStyle name="40 % - Akzent6 3 2 2 3 6" xfId="31824"/>
    <cellStyle name="40 % - Akzent6 3 2 2 3 7" xfId="31825"/>
    <cellStyle name="40 % - Akzent6 3 2 2 3 8" xfId="31826"/>
    <cellStyle name="40 % - Akzent6 3 2 2 3 9" xfId="31827"/>
    <cellStyle name="40 % - Akzent6 3 2 2 4" xfId="31828"/>
    <cellStyle name="40 % - Akzent6 3 2 2 4 2" xfId="31829"/>
    <cellStyle name="40 % - Akzent6 3 2 2 4 2 2" xfId="31830"/>
    <cellStyle name="40 % - Akzent6 3 2 2 4 2 2 2" xfId="31831"/>
    <cellStyle name="40 % - Akzent6 3 2 2 4 2 2 2 2" xfId="31832"/>
    <cellStyle name="40 % - Akzent6 3 2 2 4 2 2 2 3" xfId="31833"/>
    <cellStyle name="40 % - Akzent6 3 2 2 4 2 2 2 4" xfId="31834"/>
    <cellStyle name="40 % - Akzent6 3 2 2 4 2 2 2 5" xfId="31835"/>
    <cellStyle name="40 % - Akzent6 3 2 2 4 2 2 3" xfId="31836"/>
    <cellStyle name="40 % - Akzent6 3 2 2 4 2 2 4" xfId="31837"/>
    <cellStyle name="40 % - Akzent6 3 2 2 4 2 2 5" xfId="31838"/>
    <cellStyle name="40 % - Akzent6 3 2 2 4 2 2 6" xfId="31839"/>
    <cellStyle name="40 % - Akzent6 3 2 2 4 2 3" xfId="31840"/>
    <cellStyle name="40 % - Akzent6 3 2 2 4 2 3 2" xfId="31841"/>
    <cellStyle name="40 % - Akzent6 3 2 2 4 2 3 3" xfId="31842"/>
    <cellStyle name="40 % - Akzent6 3 2 2 4 2 3 4" xfId="31843"/>
    <cellStyle name="40 % - Akzent6 3 2 2 4 2 3 5" xfId="31844"/>
    <cellStyle name="40 % - Akzent6 3 2 2 4 2 4" xfId="31845"/>
    <cellStyle name="40 % - Akzent6 3 2 2 4 2 4 2" xfId="31846"/>
    <cellStyle name="40 % - Akzent6 3 2 2 4 2 4 3" xfId="31847"/>
    <cellStyle name="40 % - Akzent6 3 2 2 4 2 4 4" xfId="31848"/>
    <cellStyle name="40 % - Akzent6 3 2 2 4 2 4 5" xfId="31849"/>
    <cellStyle name="40 % - Akzent6 3 2 2 4 2 5" xfId="31850"/>
    <cellStyle name="40 % - Akzent6 3 2 2 4 2 6" xfId="31851"/>
    <cellStyle name="40 % - Akzent6 3 2 2 4 2 7" xfId="31852"/>
    <cellStyle name="40 % - Akzent6 3 2 2 4 2 8" xfId="31853"/>
    <cellStyle name="40 % - Akzent6 3 2 2 4 3" xfId="31854"/>
    <cellStyle name="40 % - Akzent6 3 2 2 4 3 2" xfId="31855"/>
    <cellStyle name="40 % - Akzent6 3 2 2 4 3 2 2" xfId="31856"/>
    <cellStyle name="40 % - Akzent6 3 2 2 4 3 2 3" xfId="31857"/>
    <cellStyle name="40 % - Akzent6 3 2 2 4 3 2 4" xfId="31858"/>
    <cellStyle name="40 % - Akzent6 3 2 2 4 3 2 5" xfId="31859"/>
    <cellStyle name="40 % - Akzent6 3 2 2 4 3 3" xfId="31860"/>
    <cellStyle name="40 % - Akzent6 3 2 2 4 3 4" xfId="31861"/>
    <cellStyle name="40 % - Akzent6 3 2 2 4 3 5" xfId="31862"/>
    <cellStyle name="40 % - Akzent6 3 2 2 4 3 6" xfId="31863"/>
    <cellStyle name="40 % - Akzent6 3 2 2 4 4" xfId="31864"/>
    <cellStyle name="40 % - Akzent6 3 2 2 4 4 2" xfId="31865"/>
    <cellStyle name="40 % - Akzent6 3 2 2 4 4 3" xfId="31866"/>
    <cellStyle name="40 % - Akzent6 3 2 2 4 4 4" xfId="31867"/>
    <cellStyle name="40 % - Akzent6 3 2 2 4 4 5" xfId="31868"/>
    <cellStyle name="40 % - Akzent6 3 2 2 4 5" xfId="31869"/>
    <cellStyle name="40 % - Akzent6 3 2 2 4 5 2" xfId="31870"/>
    <cellStyle name="40 % - Akzent6 3 2 2 4 5 3" xfId="31871"/>
    <cellStyle name="40 % - Akzent6 3 2 2 4 5 4" xfId="31872"/>
    <cellStyle name="40 % - Akzent6 3 2 2 4 5 5" xfId="31873"/>
    <cellStyle name="40 % - Akzent6 3 2 2 4 6" xfId="31874"/>
    <cellStyle name="40 % - Akzent6 3 2 2 4 7" xfId="31875"/>
    <cellStyle name="40 % - Akzent6 3 2 2 4 8" xfId="31876"/>
    <cellStyle name="40 % - Akzent6 3 2 2 4 9" xfId="31877"/>
    <cellStyle name="40 % - Akzent6 3 2 3" xfId="31878"/>
    <cellStyle name="40 % - Akzent6 3 2 3 2" xfId="31879"/>
    <cellStyle name="40 % - Akzent6 3 2 3 2 2" xfId="31880"/>
    <cellStyle name="40 % - Akzent6 3 2 3 2 2 2" xfId="31881"/>
    <cellStyle name="40 % - Akzent6 3 2 3 2 2 2 2" xfId="31882"/>
    <cellStyle name="40 % - Akzent6 3 2 3 2 2 2 2 2" xfId="31883"/>
    <cellStyle name="40 % - Akzent6 3 2 3 2 2 2 2 2 2" xfId="31884"/>
    <cellStyle name="40 % - Akzent6 3 2 3 2 2 2 2 2 3" xfId="31885"/>
    <cellStyle name="40 % - Akzent6 3 2 3 2 2 2 2 2 4" xfId="31886"/>
    <cellStyle name="40 % - Akzent6 3 2 3 2 2 2 2 2 5" xfId="31887"/>
    <cellStyle name="40 % - Akzent6 3 2 3 2 2 2 2 3" xfId="31888"/>
    <cellStyle name="40 % - Akzent6 3 2 3 2 2 2 2 4" xfId="31889"/>
    <cellStyle name="40 % - Akzent6 3 2 3 2 2 2 2 5" xfId="31890"/>
    <cellStyle name="40 % - Akzent6 3 2 3 2 2 2 2 6" xfId="31891"/>
    <cellStyle name="40 % - Akzent6 3 2 3 2 2 2 3" xfId="31892"/>
    <cellStyle name="40 % - Akzent6 3 2 3 2 2 2 3 2" xfId="31893"/>
    <cellStyle name="40 % - Akzent6 3 2 3 2 2 2 3 3" xfId="31894"/>
    <cellStyle name="40 % - Akzent6 3 2 3 2 2 2 3 4" xfId="31895"/>
    <cellStyle name="40 % - Akzent6 3 2 3 2 2 2 3 5" xfId="31896"/>
    <cellStyle name="40 % - Akzent6 3 2 3 2 2 2 4" xfId="31897"/>
    <cellStyle name="40 % - Akzent6 3 2 3 2 2 2 4 2" xfId="31898"/>
    <cellStyle name="40 % - Akzent6 3 2 3 2 2 2 4 3" xfId="31899"/>
    <cellStyle name="40 % - Akzent6 3 2 3 2 2 2 4 4" xfId="31900"/>
    <cellStyle name="40 % - Akzent6 3 2 3 2 2 2 4 5" xfId="31901"/>
    <cellStyle name="40 % - Akzent6 3 2 3 2 2 2 5" xfId="31902"/>
    <cellStyle name="40 % - Akzent6 3 2 3 2 2 2 6" xfId="31903"/>
    <cellStyle name="40 % - Akzent6 3 2 3 2 2 2 7" xfId="31904"/>
    <cellStyle name="40 % - Akzent6 3 2 3 2 2 2 8" xfId="31905"/>
    <cellStyle name="40 % - Akzent6 3 2 3 2 2 3" xfId="31906"/>
    <cellStyle name="40 % - Akzent6 3 2 3 2 2 3 2" xfId="31907"/>
    <cellStyle name="40 % - Akzent6 3 2 3 2 2 3 2 2" xfId="31908"/>
    <cellStyle name="40 % - Akzent6 3 2 3 2 2 3 2 3" xfId="31909"/>
    <cellStyle name="40 % - Akzent6 3 2 3 2 2 3 2 4" xfId="31910"/>
    <cellStyle name="40 % - Akzent6 3 2 3 2 2 3 2 5" xfId="31911"/>
    <cellStyle name="40 % - Akzent6 3 2 3 2 2 3 3" xfId="31912"/>
    <cellStyle name="40 % - Akzent6 3 2 3 2 2 3 4" xfId="31913"/>
    <cellStyle name="40 % - Akzent6 3 2 3 2 2 3 5" xfId="31914"/>
    <cellStyle name="40 % - Akzent6 3 2 3 2 2 3 6" xfId="31915"/>
    <cellStyle name="40 % - Akzent6 3 2 3 2 2 4" xfId="31916"/>
    <cellStyle name="40 % - Akzent6 3 2 3 2 2 4 2" xfId="31917"/>
    <cellStyle name="40 % - Akzent6 3 2 3 2 2 4 3" xfId="31918"/>
    <cellStyle name="40 % - Akzent6 3 2 3 2 2 4 4" xfId="31919"/>
    <cellStyle name="40 % - Akzent6 3 2 3 2 2 4 5" xfId="31920"/>
    <cellStyle name="40 % - Akzent6 3 2 3 2 2 5" xfId="31921"/>
    <cellStyle name="40 % - Akzent6 3 2 3 2 2 5 2" xfId="31922"/>
    <cellStyle name="40 % - Akzent6 3 2 3 2 2 5 3" xfId="31923"/>
    <cellStyle name="40 % - Akzent6 3 2 3 2 2 5 4" xfId="31924"/>
    <cellStyle name="40 % - Akzent6 3 2 3 2 2 5 5" xfId="31925"/>
    <cellStyle name="40 % - Akzent6 3 2 3 2 2 6" xfId="31926"/>
    <cellStyle name="40 % - Akzent6 3 2 3 2 2 7" xfId="31927"/>
    <cellStyle name="40 % - Akzent6 3 2 3 2 2 8" xfId="31928"/>
    <cellStyle name="40 % - Akzent6 3 2 3 2 2 9" xfId="31929"/>
    <cellStyle name="40 % - Akzent6 3 2 3 3" xfId="31930"/>
    <cellStyle name="40 % - Akzent6 3 2 3 3 2" xfId="31931"/>
    <cellStyle name="40 % - Akzent6 3 2 3 3 2 2" xfId="31932"/>
    <cellStyle name="40 % - Akzent6 3 2 3 3 2 2 2" xfId="31933"/>
    <cellStyle name="40 % - Akzent6 3 2 3 3 2 2 2 2" xfId="31934"/>
    <cellStyle name="40 % - Akzent6 3 2 3 3 2 2 2 3" xfId="31935"/>
    <cellStyle name="40 % - Akzent6 3 2 3 3 2 2 2 4" xfId="31936"/>
    <cellStyle name="40 % - Akzent6 3 2 3 3 2 2 2 5" xfId="31937"/>
    <cellStyle name="40 % - Akzent6 3 2 3 3 2 2 3" xfId="31938"/>
    <cellStyle name="40 % - Akzent6 3 2 3 3 2 2 4" xfId="31939"/>
    <cellStyle name="40 % - Akzent6 3 2 3 3 2 2 5" xfId="31940"/>
    <cellStyle name="40 % - Akzent6 3 2 3 3 2 2 6" xfId="31941"/>
    <cellStyle name="40 % - Akzent6 3 2 3 3 2 3" xfId="31942"/>
    <cellStyle name="40 % - Akzent6 3 2 3 3 2 3 2" xfId="31943"/>
    <cellStyle name="40 % - Akzent6 3 2 3 3 2 3 3" xfId="31944"/>
    <cellStyle name="40 % - Akzent6 3 2 3 3 2 3 4" xfId="31945"/>
    <cellStyle name="40 % - Akzent6 3 2 3 3 2 3 5" xfId="31946"/>
    <cellStyle name="40 % - Akzent6 3 2 3 3 2 4" xfId="31947"/>
    <cellStyle name="40 % - Akzent6 3 2 3 3 2 4 2" xfId="31948"/>
    <cellStyle name="40 % - Akzent6 3 2 3 3 2 4 3" xfId="31949"/>
    <cellStyle name="40 % - Akzent6 3 2 3 3 2 4 4" xfId="31950"/>
    <cellStyle name="40 % - Akzent6 3 2 3 3 2 4 5" xfId="31951"/>
    <cellStyle name="40 % - Akzent6 3 2 3 3 2 5" xfId="31952"/>
    <cellStyle name="40 % - Akzent6 3 2 3 3 2 6" xfId="31953"/>
    <cellStyle name="40 % - Akzent6 3 2 3 3 2 7" xfId="31954"/>
    <cellStyle name="40 % - Akzent6 3 2 3 3 2 8" xfId="31955"/>
    <cellStyle name="40 % - Akzent6 3 2 3 3 3" xfId="31956"/>
    <cellStyle name="40 % - Akzent6 3 2 3 3 3 2" xfId="31957"/>
    <cellStyle name="40 % - Akzent6 3 2 3 3 3 2 2" xfId="31958"/>
    <cellStyle name="40 % - Akzent6 3 2 3 3 3 2 3" xfId="31959"/>
    <cellStyle name="40 % - Akzent6 3 2 3 3 3 2 4" xfId="31960"/>
    <cellStyle name="40 % - Akzent6 3 2 3 3 3 2 5" xfId="31961"/>
    <cellStyle name="40 % - Akzent6 3 2 3 3 3 3" xfId="31962"/>
    <cellStyle name="40 % - Akzent6 3 2 3 3 3 4" xfId="31963"/>
    <cellStyle name="40 % - Akzent6 3 2 3 3 3 5" xfId="31964"/>
    <cellStyle name="40 % - Akzent6 3 2 3 3 3 6" xfId="31965"/>
    <cellStyle name="40 % - Akzent6 3 2 3 3 4" xfId="31966"/>
    <cellStyle name="40 % - Akzent6 3 2 3 3 4 2" xfId="31967"/>
    <cellStyle name="40 % - Akzent6 3 2 3 3 4 3" xfId="31968"/>
    <cellStyle name="40 % - Akzent6 3 2 3 3 4 4" xfId="31969"/>
    <cellStyle name="40 % - Akzent6 3 2 3 3 4 5" xfId="31970"/>
    <cellStyle name="40 % - Akzent6 3 2 3 3 5" xfId="31971"/>
    <cellStyle name="40 % - Akzent6 3 2 3 3 5 2" xfId="31972"/>
    <cellStyle name="40 % - Akzent6 3 2 3 3 5 3" xfId="31973"/>
    <cellStyle name="40 % - Akzent6 3 2 3 3 5 4" xfId="31974"/>
    <cellStyle name="40 % - Akzent6 3 2 3 3 5 5" xfId="31975"/>
    <cellStyle name="40 % - Akzent6 3 2 3 3 6" xfId="31976"/>
    <cellStyle name="40 % - Akzent6 3 2 3 3 7" xfId="31977"/>
    <cellStyle name="40 % - Akzent6 3 2 3 3 8" xfId="31978"/>
    <cellStyle name="40 % - Akzent6 3 2 3 3 9" xfId="31979"/>
    <cellStyle name="40 % - Akzent6 3 2 4" xfId="31980"/>
    <cellStyle name="40 % - Akzent6 3 2 4 2" xfId="31981"/>
    <cellStyle name="40 % - Akzent6 3 2 4 2 2" xfId="31982"/>
    <cellStyle name="40 % - Akzent6 3 2 4 2 2 2" xfId="31983"/>
    <cellStyle name="40 % - Akzent6 3 2 4 2 2 2 2" xfId="31984"/>
    <cellStyle name="40 % - Akzent6 3 2 4 2 2 2 2 2" xfId="31985"/>
    <cellStyle name="40 % - Akzent6 3 2 4 2 2 2 2 3" xfId="31986"/>
    <cellStyle name="40 % - Akzent6 3 2 4 2 2 2 2 4" xfId="31987"/>
    <cellStyle name="40 % - Akzent6 3 2 4 2 2 2 2 5" xfId="31988"/>
    <cellStyle name="40 % - Akzent6 3 2 4 2 2 2 3" xfId="31989"/>
    <cellStyle name="40 % - Akzent6 3 2 4 2 2 2 4" xfId="31990"/>
    <cellStyle name="40 % - Akzent6 3 2 4 2 2 2 5" xfId="31991"/>
    <cellStyle name="40 % - Akzent6 3 2 4 2 2 2 6" xfId="31992"/>
    <cellStyle name="40 % - Akzent6 3 2 4 2 2 3" xfId="31993"/>
    <cellStyle name="40 % - Akzent6 3 2 4 2 2 3 2" xfId="31994"/>
    <cellStyle name="40 % - Akzent6 3 2 4 2 2 3 3" xfId="31995"/>
    <cellStyle name="40 % - Akzent6 3 2 4 2 2 3 4" xfId="31996"/>
    <cellStyle name="40 % - Akzent6 3 2 4 2 2 3 5" xfId="31997"/>
    <cellStyle name="40 % - Akzent6 3 2 4 2 2 4" xfId="31998"/>
    <cellStyle name="40 % - Akzent6 3 2 4 2 2 4 2" xfId="31999"/>
    <cellStyle name="40 % - Akzent6 3 2 4 2 2 4 3" xfId="32000"/>
    <cellStyle name="40 % - Akzent6 3 2 4 2 2 4 4" xfId="32001"/>
    <cellStyle name="40 % - Akzent6 3 2 4 2 2 4 5" xfId="32002"/>
    <cellStyle name="40 % - Akzent6 3 2 4 2 2 5" xfId="32003"/>
    <cellStyle name="40 % - Akzent6 3 2 4 2 2 6" xfId="32004"/>
    <cellStyle name="40 % - Akzent6 3 2 4 2 2 7" xfId="32005"/>
    <cellStyle name="40 % - Akzent6 3 2 4 2 2 8" xfId="32006"/>
    <cellStyle name="40 % - Akzent6 3 2 4 2 3" xfId="32007"/>
    <cellStyle name="40 % - Akzent6 3 2 4 2 3 2" xfId="32008"/>
    <cellStyle name="40 % - Akzent6 3 2 4 2 3 2 2" xfId="32009"/>
    <cellStyle name="40 % - Akzent6 3 2 4 2 3 2 3" xfId="32010"/>
    <cellStyle name="40 % - Akzent6 3 2 4 2 3 2 4" xfId="32011"/>
    <cellStyle name="40 % - Akzent6 3 2 4 2 3 2 5" xfId="32012"/>
    <cellStyle name="40 % - Akzent6 3 2 4 2 3 3" xfId="32013"/>
    <cellStyle name="40 % - Akzent6 3 2 4 2 3 4" xfId="32014"/>
    <cellStyle name="40 % - Akzent6 3 2 4 2 3 5" xfId="32015"/>
    <cellStyle name="40 % - Akzent6 3 2 4 2 3 6" xfId="32016"/>
    <cellStyle name="40 % - Akzent6 3 2 4 2 4" xfId="32017"/>
    <cellStyle name="40 % - Akzent6 3 2 4 2 4 2" xfId="32018"/>
    <cellStyle name="40 % - Akzent6 3 2 4 2 4 3" xfId="32019"/>
    <cellStyle name="40 % - Akzent6 3 2 4 2 4 4" xfId="32020"/>
    <cellStyle name="40 % - Akzent6 3 2 4 2 4 5" xfId="32021"/>
    <cellStyle name="40 % - Akzent6 3 2 4 2 5" xfId="32022"/>
    <cellStyle name="40 % - Akzent6 3 2 4 2 5 2" xfId="32023"/>
    <cellStyle name="40 % - Akzent6 3 2 4 2 5 3" xfId="32024"/>
    <cellStyle name="40 % - Akzent6 3 2 4 2 5 4" xfId="32025"/>
    <cellStyle name="40 % - Akzent6 3 2 4 2 5 5" xfId="32026"/>
    <cellStyle name="40 % - Akzent6 3 2 4 2 6" xfId="32027"/>
    <cellStyle name="40 % - Akzent6 3 2 4 2 7" xfId="32028"/>
    <cellStyle name="40 % - Akzent6 3 2 4 2 8" xfId="32029"/>
    <cellStyle name="40 % - Akzent6 3 2 4 2 9" xfId="32030"/>
    <cellStyle name="40 % - Akzent6 3 2 5" xfId="32031"/>
    <cellStyle name="40 % - Akzent6 3 2 6" xfId="32032"/>
    <cellStyle name="40 % - Akzent6 3 2 6 2" xfId="32033"/>
    <cellStyle name="40 % - Akzent6 3 2 6 2 2" xfId="32034"/>
    <cellStyle name="40 % - Akzent6 3 2 6 2 2 2" xfId="32035"/>
    <cellStyle name="40 % - Akzent6 3 2 6 2 2 2 2" xfId="32036"/>
    <cellStyle name="40 % - Akzent6 3 2 6 2 2 2 3" xfId="32037"/>
    <cellStyle name="40 % - Akzent6 3 2 6 2 2 2 4" xfId="32038"/>
    <cellStyle name="40 % - Akzent6 3 2 6 2 2 2 5" xfId="32039"/>
    <cellStyle name="40 % - Akzent6 3 2 6 2 2 3" xfId="32040"/>
    <cellStyle name="40 % - Akzent6 3 2 6 2 2 4" xfId="32041"/>
    <cellStyle name="40 % - Akzent6 3 2 6 2 2 5" xfId="32042"/>
    <cellStyle name="40 % - Akzent6 3 2 6 2 2 6" xfId="32043"/>
    <cellStyle name="40 % - Akzent6 3 2 6 2 3" xfId="32044"/>
    <cellStyle name="40 % - Akzent6 3 2 6 2 3 2" xfId="32045"/>
    <cellStyle name="40 % - Akzent6 3 2 6 2 3 3" xfId="32046"/>
    <cellStyle name="40 % - Akzent6 3 2 6 2 3 4" xfId="32047"/>
    <cellStyle name="40 % - Akzent6 3 2 6 2 3 5" xfId="32048"/>
    <cellStyle name="40 % - Akzent6 3 2 6 2 4" xfId="32049"/>
    <cellStyle name="40 % - Akzent6 3 2 6 2 4 2" xfId="32050"/>
    <cellStyle name="40 % - Akzent6 3 2 6 2 4 3" xfId="32051"/>
    <cellStyle name="40 % - Akzent6 3 2 6 2 4 4" xfId="32052"/>
    <cellStyle name="40 % - Akzent6 3 2 6 2 4 5" xfId="32053"/>
    <cellStyle name="40 % - Akzent6 3 2 6 2 5" xfId="32054"/>
    <cellStyle name="40 % - Akzent6 3 2 6 2 6" xfId="32055"/>
    <cellStyle name="40 % - Akzent6 3 2 6 2 7" xfId="32056"/>
    <cellStyle name="40 % - Akzent6 3 2 6 2 8" xfId="32057"/>
    <cellStyle name="40 % - Akzent6 3 2 6 3" xfId="32058"/>
    <cellStyle name="40 % - Akzent6 3 2 6 3 2" xfId="32059"/>
    <cellStyle name="40 % - Akzent6 3 2 6 3 2 2" xfId="32060"/>
    <cellStyle name="40 % - Akzent6 3 2 6 3 2 3" xfId="32061"/>
    <cellStyle name="40 % - Akzent6 3 2 6 3 2 4" xfId="32062"/>
    <cellStyle name="40 % - Akzent6 3 2 6 3 2 5" xfId="32063"/>
    <cellStyle name="40 % - Akzent6 3 2 6 3 3" xfId="32064"/>
    <cellStyle name="40 % - Akzent6 3 2 6 3 4" xfId="32065"/>
    <cellStyle name="40 % - Akzent6 3 2 6 3 5" xfId="32066"/>
    <cellStyle name="40 % - Akzent6 3 2 6 3 6" xfId="32067"/>
    <cellStyle name="40 % - Akzent6 3 2 6 4" xfId="32068"/>
    <cellStyle name="40 % - Akzent6 3 2 6 4 2" xfId="32069"/>
    <cellStyle name="40 % - Akzent6 3 2 6 4 3" xfId="32070"/>
    <cellStyle name="40 % - Akzent6 3 2 6 4 4" xfId="32071"/>
    <cellStyle name="40 % - Akzent6 3 2 6 4 5" xfId="32072"/>
    <cellStyle name="40 % - Akzent6 3 2 6 5" xfId="32073"/>
    <cellStyle name="40 % - Akzent6 3 2 6 5 2" xfId="32074"/>
    <cellStyle name="40 % - Akzent6 3 2 6 5 3" xfId="32075"/>
    <cellStyle name="40 % - Akzent6 3 2 6 5 4" xfId="32076"/>
    <cellStyle name="40 % - Akzent6 3 2 6 5 5" xfId="32077"/>
    <cellStyle name="40 % - Akzent6 3 2 6 6" xfId="32078"/>
    <cellStyle name="40 % - Akzent6 3 2 6 7" xfId="32079"/>
    <cellStyle name="40 % - Akzent6 3 2 6 8" xfId="32080"/>
    <cellStyle name="40 % - Akzent6 3 2 6 9" xfId="32081"/>
    <cellStyle name="40 % - Akzent6 3 3" xfId="32082"/>
    <cellStyle name="40 % - Akzent6 3 3 2" xfId="32083"/>
    <cellStyle name="40 % - Akzent6 3 3 2 2" xfId="32084"/>
    <cellStyle name="40 % - Akzent6 3 3 2 2 2" xfId="32085"/>
    <cellStyle name="40 % - Akzent6 3 3 2 2 2 2" xfId="32086"/>
    <cellStyle name="40 % - Akzent6 3 3 2 2 2 2 2" xfId="32087"/>
    <cellStyle name="40 % - Akzent6 3 3 2 2 2 2 2 2" xfId="32088"/>
    <cellStyle name="40 % - Akzent6 3 3 2 2 2 2 2 3" xfId="32089"/>
    <cellStyle name="40 % - Akzent6 3 3 2 2 2 2 2 4" xfId="32090"/>
    <cellStyle name="40 % - Akzent6 3 3 2 2 2 2 2 5" xfId="32091"/>
    <cellStyle name="40 % - Akzent6 3 3 2 2 2 2 3" xfId="32092"/>
    <cellStyle name="40 % - Akzent6 3 3 2 2 2 2 4" xfId="32093"/>
    <cellStyle name="40 % - Akzent6 3 3 2 2 2 2 5" xfId="32094"/>
    <cellStyle name="40 % - Akzent6 3 3 2 2 2 2 6" xfId="32095"/>
    <cellStyle name="40 % - Akzent6 3 3 2 2 2 3" xfId="32096"/>
    <cellStyle name="40 % - Akzent6 3 3 2 2 2 3 2" xfId="32097"/>
    <cellStyle name="40 % - Akzent6 3 3 2 2 2 3 3" xfId="32098"/>
    <cellStyle name="40 % - Akzent6 3 3 2 2 2 3 4" xfId="32099"/>
    <cellStyle name="40 % - Akzent6 3 3 2 2 2 3 5" xfId="32100"/>
    <cellStyle name="40 % - Akzent6 3 3 2 2 2 4" xfId="32101"/>
    <cellStyle name="40 % - Akzent6 3 3 2 2 2 4 2" xfId="32102"/>
    <cellStyle name="40 % - Akzent6 3 3 2 2 2 4 3" xfId="32103"/>
    <cellStyle name="40 % - Akzent6 3 3 2 2 2 4 4" xfId="32104"/>
    <cellStyle name="40 % - Akzent6 3 3 2 2 2 4 5" xfId="32105"/>
    <cellStyle name="40 % - Akzent6 3 3 2 2 2 5" xfId="32106"/>
    <cellStyle name="40 % - Akzent6 3 3 2 2 2 6" xfId="32107"/>
    <cellStyle name="40 % - Akzent6 3 3 2 2 2 7" xfId="32108"/>
    <cellStyle name="40 % - Akzent6 3 3 2 2 2 8" xfId="32109"/>
    <cellStyle name="40 % - Akzent6 3 3 2 2 3" xfId="32110"/>
    <cellStyle name="40 % - Akzent6 3 3 2 2 3 2" xfId="32111"/>
    <cellStyle name="40 % - Akzent6 3 3 2 2 3 2 2" xfId="32112"/>
    <cellStyle name="40 % - Akzent6 3 3 2 2 3 2 3" xfId="32113"/>
    <cellStyle name="40 % - Akzent6 3 3 2 2 3 2 4" xfId="32114"/>
    <cellStyle name="40 % - Akzent6 3 3 2 2 3 2 5" xfId="32115"/>
    <cellStyle name="40 % - Akzent6 3 3 2 2 3 3" xfId="32116"/>
    <cellStyle name="40 % - Akzent6 3 3 2 2 3 4" xfId="32117"/>
    <cellStyle name="40 % - Akzent6 3 3 2 2 3 5" xfId="32118"/>
    <cellStyle name="40 % - Akzent6 3 3 2 2 3 6" xfId="32119"/>
    <cellStyle name="40 % - Akzent6 3 3 2 2 4" xfId="32120"/>
    <cellStyle name="40 % - Akzent6 3 3 2 2 4 2" xfId="32121"/>
    <cellStyle name="40 % - Akzent6 3 3 2 2 4 3" xfId="32122"/>
    <cellStyle name="40 % - Akzent6 3 3 2 2 4 4" xfId="32123"/>
    <cellStyle name="40 % - Akzent6 3 3 2 2 4 5" xfId="32124"/>
    <cellStyle name="40 % - Akzent6 3 3 2 2 5" xfId="32125"/>
    <cellStyle name="40 % - Akzent6 3 3 2 2 5 2" xfId="32126"/>
    <cellStyle name="40 % - Akzent6 3 3 2 2 5 3" xfId="32127"/>
    <cellStyle name="40 % - Akzent6 3 3 2 2 5 4" xfId="32128"/>
    <cellStyle name="40 % - Akzent6 3 3 2 2 5 5" xfId="32129"/>
    <cellStyle name="40 % - Akzent6 3 3 2 2 6" xfId="32130"/>
    <cellStyle name="40 % - Akzent6 3 3 2 2 7" xfId="32131"/>
    <cellStyle name="40 % - Akzent6 3 3 2 2 8" xfId="32132"/>
    <cellStyle name="40 % - Akzent6 3 3 2 2 9" xfId="32133"/>
    <cellStyle name="40 % - Akzent6 3 3 2 3" xfId="32134"/>
    <cellStyle name="40 % - Akzent6 3 3 2 3 2" xfId="32135"/>
    <cellStyle name="40 % - Akzent6 3 3 2 3 2 2" xfId="32136"/>
    <cellStyle name="40 % - Akzent6 3 3 2 3 2 2 2" xfId="32137"/>
    <cellStyle name="40 % - Akzent6 3 3 2 3 2 2 2 2" xfId="32138"/>
    <cellStyle name="40 % - Akzent6 3 3 2 3 2 2 2 3" xfId="32139"/>
    <cellStyle name="40 % - Akzent6 3 3 2 3 2 2 2 4" xfId="32140"/>
    <cellStyle name="40 % - Akzent6 3 3 2 3 2 2 2 5" xfId="32141"/>
    <cellStyle name="40 % - Akzent6 3 3 2 3 2 2 3" xfId="32142"/>
    <cellStyle name="40 % - Akzent6 3 3 2 3 2 2 4" xfId="32143"/>
    <cellStyle name="40 % - Akzent6 3 3 2 3 2 2 5" xfId="32144"/>
    <cellStyle name="40 % - Akzent6 3 3 2 3 2 2 6" xfId="32145"/>
    <cellStyle name="40 % - Akzent6 3 3 2 3 2 3" xfId="32146"/>
    <cellStyle name="40 % - Akzent6 3 3 2 3 2 3 2" xfId="32147"/>
    <cellStyle name="40 % - Akzent6 3 3 2 3 2 3 3" xfId="32148"/>
    <cellStyle name="40 % - Akzent6 3 3 2 3 2 3 4" xfId="32149"/>
    <cellStyle name="40 % - Akzent6 3 3 2 3 2 3 5" xfId="32150"/>
    <cellStyle name="40 % - Akzent6 3 3 2 3 2 4" xfId="32151"/>
    <cellStyle name="40 % - Akzent6 3 3 2 3 2 4 2" xfId="32152"/>
    <cellStyle name="40 % - Akzent6 3 3 2 3 2 4 3" xfId="32153"/>
    <cellStyle name="40 % - Akzent6 3 3 2 3 2 4 4" xfId="32154"/>
    <cellStyle name="40 % - Akzent6 3 3 2 3 2 4 5" xfId="32155"/>
    <cellStyle name="40 % - Akzent6 3 3 2 3 2 5" xfId="32156"/>
    <cellStyle name="40 % - Akzent6 3 3 2 3 2 6" xfId="32157"/>
    <cellStyle name="40 % - Akzent6 3 3 2 3 2 7" xfId="32158"/>
    <cellStyle name="40 % - Akzent6 3 3 2 3 2 8" xfId="32159"/>
    <cellStyle name="40 % - Akzent6 3 3 2 3 3" xfId="32160"/>
    <cellStyle name="40 % - Akzent6 3 3 2 3 3 2" xfId="32161"/>
    <cellStyle name="40 % - Akzent6 3 3 2 3 3 2 2" xfId="32162"/>
    <cellStyle name="40 % - Akzent6 3 3 2 3 3 2 3" xfId="32163"/>
    <cellStyle name="40 % - Akzent6 3 3 2 3 3 2 4" xfId="32164"/>
    <cellStyle name="40 % - Akzent6 3 3 2 3 3 2 5" xfId="32165"/>
    <cellStyle name="40 % - Akzent6 3 3 2 3 3 3" xfId="32166"/>
    <cellStyle name="40 % - Akzent6 3 3 2 3 3 4" xfId="32167"/>
    <cellStyle name="40 % - Akzent6 3 3 2 3 3 5" xfId="32168"/>
    <cellStyle name="40 % - Akzent6 3 3 2 3 3 6" xfId="32169"/>
    <cellStyle name="40 % - Akzent6 3 3 2 3 4" xfId="32170"/>
    <cellStyle name="40 % - Akzent6 3 3 2 3 4 2" xfId="32171"/>
    <cellStyle name="40 % - Akzent6 3 3 2 3 4 3" xfId="32172"/>
    <cellStyle name="40 % - Akzent6 3 3 2 3 4 4" xfId="32173"/>
    <cellStyle name="40 % - Akzent6 3 3 2 3 4 5" xfId="32174"/>
    <cellStyle name="40 % - Akzent6 3 3 2 3 5" xfId="32175"/>
    <cellStyle name="40 % - Akzent6 3 3 2 3 5 2" xfId="32176"/>
    <cellStyle name="40 % - Akzent6 3 3 2 3 5 3" xfId="32177"/>
    <cellStyle name="40 % - Akzent6 3 3 2 3 5 4" xfId="32178"/>
    <cellStyle name="40 % - Akzent6 3 3 2 3 5 5" xfId="32179"/>
    <cellStyle name="40 % - Akzent6 3 3 2 3 6" xfId="32180"/>
    <cellStyle name="40 % - Akzent6 3 3 2 3 7" xfId="32181"/>
    <cellStyle name="40 % - Akzent6 3 3 2 3 8" xfId="32182"/>
    <cellStyle name="40 % - Akzent6 3 3 2 3 9" xfId="32183"/>
    <cellStyle name="40 % - Akzent6 3 3 3" xfId="32184"/>
    <cellStyle name="40 % - Akzent6 3 3 3 2" xfId="32185"/>
    <cellStyle name="40 % - Akzent6 3 3 3 2 2" xfId="32186"/>
    <cellStyle name="40 % - Akzent6 3 3 3 2 2 2" xfId="32187"/>
    <cellStyle name="40 % - Akzent6 3 3 3 2 2 2 2" xfId="32188"/>
    <cellStyle name="40 % - Akzent6 3 3 3 2 2 2 3" xfId="32189"/>
    <cellStyle name="40 % - Akzent6 3 3 3 2 2 2 4" xfId="32190"/>
    <cellStyle name="40 % - Akzent6 3 3 3 2 2 2 5" xfId="32191"/>
    <cellStyle name="40 % - Akzent6 3 3 3 2 2 3" xfId="32192"/>
    <cellStyle name="40 % - Akzent6 3 3 3 2 2 4" xfId="32193"/>
    <cellStyle name="40 % - Akzent6 3 3 3 2 2 5" xfId="32194"/>
    <cellStyle name="40 % - Akzent6 3 3 3 2 2 6" xfId="32195"/>
    <cellStyle name="40 % - Akzent6 3 3 3 2 3" xfId="32196"/>
    <cellStyle name="40 % - Akzent6 3 3 3 2 3 2" xfId="32197"/>
    <cellStyle name="40 % - Akzent6 3 3 3 2 3 3" xfId="32198"/>
    <cellStyle name="40 % - Akzent6 3 3 3 2 3 4" xfId="32199"/>
    <cellStyle name="40 % - Akzent6 3 3 3 2 3 5" xfId="32200"/>
    <cellStyle name="40 % - Akzent6 3 3 3 2 4" xfId="32201"/>
    <cellStyle name="40 % - Akzent6 3 3 3 2 4 2" xfId="32202"/>
    <cellStyle name="40 % - Akzent6 3 3 3 2 4 3" xfId="32203"/>
    <cellStyle name="40 % - Akzent6 3 3 3 2 4 4" xfId="32204"/>
    <cellStyle name="40 % - Akzent6 3 3 3 2 4 5" xfId="32205"/>
    <cellStyle name="40 % - Akzent6 3 3 3 2 5" xfId="32206"/>
    <cellStyle name="40 % - Akzent6 3 3 3 2 6" xfId="32207"/>
    <cellStyle name="40 % - Akzent6 3 3 3 2 7" xfId="32208"/>
    <cellStyle name="40 % - Akzent6 3 3 3 2 8" xfId="32209"/>
    <cellStyle name="40 % - Akzent6 3 3 3 3" xfId="32210"/>
    <cellStyle name="40 % - Akzent6 3 3 3 3 2" xfId="32211"/>
    <cellStyle name="40 % - Akzent6 3 3 3 3 2 2" xfId="32212"/>
    <cellStyle name="40 % - Akzent6 3 3 3 3 2 3" xfId="32213"/>
    <cellStyle name="40 % - Akzent6 3 3 3 3 2 4" xfId="32214"/>
    <cellStyle name="40 % - Akzent6 3 3 3 3 2 5" xfId="32215"/>
    <cellStyle name="40 % - Akzent6 3 3 3 3 3" xfId="32216"/>
    <cellStyle name="40 % - Akzent6 3 3 3 3 4" xfId="32217"/>
    <cellStyle name="40 % - Akzent6 3 3 3 3 5" xfId="32218"/>
    <cellStyle name="40 % - Akzent6 3 3 3 3 6" xfId="32219"/>
    <cellStyle name="40 % - Akzent6 3 3 3 4" xfId="32220"/>
    <cellStyle name="40 % - Akzent6 3 3 3 4 2" xfId="32221"/>
    <cellStyle name="40 % - Akzent6 3 3 3 4 3" xfId="32222"/>
    <cellStyle name="40 % - Akzent6 3 3 3 4 4" xfId="32223"/>
    <cellStyle name="40 % - Akzent6 3 3 3 4 5" xfId="32224"/>
    <cellStyle name="40 % - Akzent6 3 3 3 5" xfId="32225"/>
    <cellStyle name="40 % - Akzent6 3 3 3 5 2" xfId="32226"/>
    <cellStyle name="40 % - Akzent6 3 3 3 5 3" xfId="32227"/>
    <cellStyle name="40 % - Akzent6 3 3 3 5 4" xfId="32228"/>
    <cellStyle name="40 % - Akzent6 3 3 3 5 5" xfId="32229"/>
    <cellStyle name="40 % - Akzent6 3 3 3 6" xfId="32230"/>
    <cellStyle name="40 % - Akzent6 3 3 3 7" xfId="32231"/>
    <cellStyle name="40 % - Akzent6 3 3 3 8" xfId="32232"/>
    <cellStyle name="40 % - Akzent6 3 3 3 9" xfId="32233"/>
    <cellStyle name="40 % - Akzent6 3 3 4" xfId="32234"/>
    <cellStyle name="40 % - Akzent6 3 3 4 2" xfId="32235"/>
    <cellStyle name="40 % - Akzent6 3 3 4 2 2" xfId="32236"/>
    <cellStyle name="40 % - Akzent6 3 3 4 2 2 2" xfId="32237"/>
    <cellStyle name="40 % - Akzent6 3 3 4 2 2 2 2" xfId="32238"/>
    <cellStyle name="40 % - Akzent6 3 3 4 2 2 2 3" xfId="32239"/>
    <cellStyle name="40 % - Akzent6 3 3 4 2 2 2 4" xfId="32240"/>
    <cellStyle name="40 % - Akzent6 3 3 4 2 2 2 5" xfId="32241"/>
    <cellStyle name="40 % - Akzent6 3 3 4 2 2 3" xfId="32242"/>
    <cellStyle name="40 % - Akzent6 3 3 4 2 2 4" xfId="32243"/>
    <cellStyle name="40 % - Akzent6 3 3 4 2 2 5" xfId="32244"/>
    <cellStyle name="40 % - Akzent6 3 3 4 2 2 6" xfId="32245"/>
    <cellStyle name="40 % - Akzent6 3 3 4 2 3" xfId="32246"/>
    <cellStyle name="40 % - Akzent6 3 3 4 2 3 2" xfId="32247"/>
    <cellStyle name="40 % - Akzent6 3 3 4 2 3 3" xfId="32248"/>
    <cellStyle name="40 % - Akzent6 3 3 4 2 3 4" xfId="32249"/>
    <cellStyle name="40 % - Akzent6 3 3 4 2 3 5" xfId="32250"/>
    <cellStyle name="40 % - Akzent6 3 3 4 2 4" xfId="32251"/>
    <cellStyle name="40 % - Akzent6 3 3 4 2 4 2" xfId="32252"/>
    <cellStyle name="40 % - Akzent6 3 3 4 2 4 3" xfId="32253"/>
    <cellStyle name="40 % - Akzent6 3 3 4 2 4 4" xfId="32254"/>
    <cellStyle name="40 % - Akzent6 3 3 4 2 4 5" xfId="32255"/>
    <cellStyle name="40 % - Akzent6 3 3 4 2 5" xfId="32256"/>
    <cellStyle name="40 % - Akzent6 3 3 4 2 6" xfId="32257"/>
    <cellStyle name="40 % - Akzent6 3 3 4 2 7" xfId="32258"/>
    <cellStyle name="40 % - Akzent6 3 3 4 2 8" xfId="32259"/>
    <cellStyle name="40 % - Akzent6 3 3 4 3" xfId="32260"/>
    <cellStyle name="40 % - Akzent6 3 3 4 3 2" xfId="32261"/>
    <cellStyle name="40 % - Akzent6 3 3 4 3 2 2" xfId="32262"/>
    <cellStyle name="40 % - Akzent6 3 3 4 3 2 3" xfId="32263"/>
    <cellStyle name="40 % - Akzent6 3 3 4 3 2 4" xfId="32264"/>
    <cellStyle name="40 % - Akzent6 3 3 4 3 2 5" xfId="32265"/>
    <cellStyle name="40 % - Akzent6 3 3 4 3 3" xfId="32266"/>
    <cellStyle name="40 % - Akzent6 3 3 4 3 4" xfId="32267"/>
    <cellStyle name="40 % - Akzent6 3 3 4 3 5" xfId="32268"/>
    <cellStyle name="40 % - Akzent6 3 3 4 3 6" xfId="32269"/>
    <cellStyle name="40 % - Akzent6 3 3 4 4" xfId="32270"/>
    <cellStyle name="40 % - Akzent6 3 3 4 4 2" xfId="32271"/>
    <cellStyle name="40 % - Akzent6 3 3 4 4 3" xfId="32272"/>
    <cellStyle name="40 % - Akzent6 3 3 4 4 4" xfId="32273"/>
    <cellStyle name="40 % - Akzent6 3 3 4 4 5" xfId="32274"/>
    <cellStyle name="40 % - Akzent6 3 3 4 5" xfId="32275"/>
    <cellStyle name="40 % - Akzent6 3 3 4 5 2" xfId="32276"/>
    <cellStyle name="40 % - Akzent6 3 3 4 5 3" xfId="32277"/>
    <cellStyle name="40 % - Akzent6 3 3 4 5 4" xfId="32278"/>
    <cellStyle name="40 % - Akzent6 3 3 4 5 5" xfId="32279"/>
    <cellStyle name="40 % - Akzent6 3 3 4 6" xfId="32280"/>
    <cellStyle name="40 % - Akzent6 3 3 4 7" xfId="32281"/>
    <cellStyle name="40 % - Akzent6 3 3 4 8" xfId="32282"/>
    <cellStyle name="40 % - Akzent6 3 3 4 9" xfId="32283"/>
    <cellStyle name="40 % - Akzent6 3 4" xfId="32284"/>
    <cellStyle name="40 % - Akzent6 3 4 2" xfId="32285"/>
    <cellStyle name="40 % - Akzent6 3 4 2 2" xfId="32286"/>
    <cellStyle name="40 % - Akzent6 3 4 2 2 2" xfId="32287"/>
    <cellStyle name="40 % - Akzent6 3 4 2 2 2 2" xfId="32288"/>
    <cellStyle name="40 % - Akzent6 3 4 2 2 2 2 2" xfId="32289"/>
    <cellStyle name="40 % - Akzent6 3 4 2 2 2 2 2 2" xfId="32290"/>
    <cellStyle name="40 % - Akzent6 3 4 2 2 2 2 2 3" xfId="32291"/>
    <cellStyle name="40 % - Akzent6 3 4 2 2 2 2 2 4" xfId="32292"/>
    <cellStyle name="40 % - Akzent6 3 4 2 2 2 2 2 5" xfId="32293"/>
    <cellStyle name="40 % - Akzent6 3 4 2 2 2 2 3" xfId="32294"/>
    <cellStyle name="40 % - Akzent6 3 4 2 2 2 2 4" xfId="32295"/>
    <cellStyle name="40 % - Akzent6 3 4 2 2 2 2 5" xfId="32296"/>
    <cellStyle name="40 % - Akzent6 3 4 2 2 2 2 6" xfId="32297"/>
    <cellStyle name="40 % - Akzent6 3 4 2 2 2 3" xfId="32298"/>
    <cellStyle name="40 % - Akzent6 3 4 2 2 2 3 2" xfId="32299"/>
    <cellStyle name="40 % - Akzent6 3 4 2 2 2 3 3" xfId="32300"/>
    <cellStyle name="40 % - Akzent6 3 4 2 2 2 3 4" xfId="32301"/>
    <cellStyle name="40 % - Akzent6 3 4 2 2 2 3 5" xfId="32302"/>
    <cellStyle name="40 % - Akzent6 3 4 2 2 2 4" xfId="32303"/>
    <cellStyle name="40 % - Akzent6 3 4 2 2 2 4 2" xfId="32304"/>
    <cellStyle name="40 % - Akzent6 3 4 2 2 2 4 3" xfId="32305"/>
    <cellStyle name="40 % - Akzent6 3 4 2 2 2 4 4" xfId="32306"/>
    <cellStyle name="40 % - Akzent6 3 4 2 2 2 4 5" xfId="32307"/>
    <cellStyle name="40 % - Akzent6 3 4 2 2 2 5" xfId="32308"/>
    <cellStyle name="40 % - Akzent6 3 4 2 2 2 6" xfId="32309"/>
    <cellStyle name="40 % - Akzent6 3 4 2 2 2 7" xfId="32310"/>
    <cellStyle name="40 % - Akzent6 3 4 2 2 2 8" xfId="32311"/>
    <cellStyle name="40 % - Akzent6 3 4 2 2 3" xfId="32312"/>
    <cellStyle name="40 % - Akzent6 3 4 2 2 3 2" xfId="32313"/>
    <cellStyle name="40 % - Akzent6 3 4 2 2 3 2 2" xfId="32314"/>
    <cellStyle name="40 % - Akzent6 3 4 2 2 3 2 3" xfId="32315"/>
    <cellStyle name="40 % - Akzent6 3 4 2 2 3 2 4" xfId="32316"/>
    <cellStyle name="40 % - Akzent6 3 4 2 2 3 2 5" xfId="32317"/>
    <cellStyle name="40 % - Akzent6 3 4 2 2 3 3" xfId="32318"/>
    <cellStyle name="40 % - Akzent6 3 4 2 2 3 4" xfId="32319"/>
    <cellStyle name="40 % - Akzent6 3 4 2 2 3 5" xfId="32320"/>
    <cellStyle name="40 % - Akzent6 3 4 2 2 3 6" xfId="32321"/>
    <cellStyle name="40 % - Akzent6 3 4 2 2 4" xfId="32322"/>
    <cellStyle name="40 % - Akzent6 3 4 2 2 4 2" xfId="32323"/>
    <cellStyle name="40 % - Akzent6 3 4 2 2 4 3" xfId="32324"/>
    <cellStyle name="40 % - Akzent6 3 4 2 2 4 4" xfId="32325"/>
    <cellStyle name="40 % - Akzent6 3 4 2 2 4 5" xfId="32326"/>
    <cellStyle name="40 % - Akzent6 3 4 2 2 5" xfId="32327"/>
    <cellStyle name="40 % - Akzent6 3 4 2 2 5 2" xfId="32328"/>
    <cellStyle name="40 % - Akzent6 3 4 2 2 5 3" xfId="32329"/>
    <cellStyle name="40 % - Akzent6 3 4 2 2 5 4" xfId="32330"/>
    <cellStyle name="40 % - Akzent6 3 4 2 2 5 5" xfId="32331"/>
    <cellStyle name="40 % - Akzent6 3 4 2 2 6" xfId="32332"/>
    <cellStyle name="40 % - Akzent6 3 4 2 2 7" xfId="32333"/>
    <cellStyle name="40 % - Akzent6 3 4 2 2 8" xfId="32334"/>
    <cellStyle name="40 % - Akzent6 3 4 2 2 9" xfId="32335"/>
    <cellStyle name="40 % - Akzent6 3 4 3" xfId="32336"/>
    <cellStyle name="40 % - Akzent6 3 4 3 2" xfId="32337"/>
    <cellStyle name="40 % - Akzent6 3 4 3 2 2" xfId="32338"/>
    <cellStyle name="40 % - Akzent6 3 4 3 2 2 2" xfId="32339"/>
    <cellStyle name="40 % - Akzent6 3 4 3 2 2 2 2" xfId="32340"/>
    <cellStyle name="40 % - Akzent6 3 4 3 2 2 2 3" xfId="32341"/>
    <cellStyle name="40 % - Akzent6 3 4 3 2 2 2 4" xfId="32342"/>
    <cellStyle name="40 % - Akzent6 3 4 3 2 2 2 5" xfId="32343"/>
    <cellStyle name="40 % - Akzent6 3 4 3 2 2 3" xfId="32344"/>
    <cellStyle name="40 % - Akzent6 3 4 3 2 2 4" xfId="32345"/>
    <cellStyle name="40 % - Akzent6 3 4 3 2 2 5" xfId="32346"/>
    <cellStyle name="40 % - Akzent6 3 4 3 2 2 6" xfId="32347"/>
    <cellStyle name="40 % - Akzent6 3 4 3 2 3" xfId="32348"/>
    <cellStyle name="40 % - Akzent6 3 4 3 2 3 2" xfId="32349"/>
    <cellStyle name="40 % - Akzent6 3 4 3 2 3 3" xfId="32350"/>
    <cellStyle name="40 % - Akzent6 3 4 3 2 3 4" xfId="32351"/>
    <cellStyle name="40 % - Akzent6 3 4 3 2 3 5" xfId="32352"/>
    <cellStyle name="40 % - Akzent6 3 4 3 2 4" xfId="32353"/>
    <cellStyle name="40 % - Akzent6 3 4 3 2 4 2" xfId="32354"/>
    <cellStyle name="40 % - Akzent6 3 4 3 2 4 3" xfId="32355"/>
    <cellStyle name="40 % - Akzent6 3 4 3 2 4 4" xfId="32356"/>
    <cellStyle name="40 % - Akzent6 3 4 3 2 4 5" xfId="32357"/>
    <cellStyle name="40 % - Akzent6 3 4 3 2 5" xfId="32358"/>
    <cellStyle name="40 % - Akzent6 3 4 3 2 6" xfId="32359"/>
    <cellStyle name="40 % - Akzent6 3 4 3 2 7" xfId="32360"/>
    <cellStyle name="40 % - Akzent6 3 4 3 2 8" xfId="32361"/>
    <cellStyle name="40 % - Akzent6 3 4 3 3" xfId="32362"/>
    <cellStyle name="40 % - Akzent6 3 4 3 3 2" xfId="32363"/>
    <cellStyle name="40 % - Akzent6 3 4 3 3 2 2" xfId="32364"/>
    <cellStyle name="40 % - Akzent6 3 4 3 3 2 3" xfId="32365"/>
    <cellStyle name="40 % - Akzent6 3 4 3 3 2 4" xfId="32366"/>
    <cellStyle name="40 % - Akzent6 3 4 3 3 2 5" xfId="32367"/>
    <cellStyle name="40 % - Akzent6 3 4 3 3 3" xfId="32368"/>
    <cellStyle name="40 % - Akzent6 3 4 3 3 4" xfId="32369"/>
    <cellStyle name="40 % - Akzent6 3 4 3 3 5" xfId="32370"/>
    <cellStyle name="40 % - Akzent6 3 4 3 3 6" xfId="32371"/>
    <cellStyle name="40 % - Akzent6 3 4 3 4" xfId="32372"/>
    <cellStyle name="40 % - Akzent6 3 4 3 4 2" xfId="32373"/>
    <cellStyle name="40 % - Akzent6 3 4 3 4 3" xfId="32374"/>
    <cellStyle name="40 % - Akzent6 3 4 3 4 4" xfId="32375"/>
    <cellStyle name="40 % - Akzent6 3 4 3 4 5" xfId="32376"/>
    <cellStyle name="40 % - Akzent6 3 4 3 5" xfId="32377"/>
    <cellStyle name="40 % - Akzent6 3 4 3 5 2" xfId="32378"/>
    <cellStyle name="40 % - Akzent6 3 4 3 5 3" xfId="32379"/>
    <cellStyle name="40 % - Akzent6 3 4 3 5 4" xfId="32380"/>
    <cellStyle name="40 % - Akzent6 3 4 3 5 5" xfId="32381"/>
    <cellStyle name="40 % - Akzent6 3 4 3 6" xfId="32382"/>
    <cellStyle name="40 % - Akzent6 3 4 3 7" xfId="32383"/>
    <cellStyle name="40 % - Akzent6 3 4 3 8" xfId="32384"/>
    <cellStyle name="40 % - Akzent6 3 4 3 9" xfId="32385"/>
    <cellStyle name="40 % - Akzent6 3 5" xfId="32386"/>
    <cellStyle name="40 % - Akzent6 3 5 2" xfId="32387"/>
    <cellStyle name="40 % - Akzent6 3 5 2 2" xfId="32388"/>
    <cellStyle name="40 % - Akzent6 3 5 2 2 2" xfId="32389"/>
    <cellStyle name="40 % - Akzent6 3 5 2 2 2 2" xfId="32390"/>
    <cellStyle name="40 % - Akzent6 3 5 2 2 2 2 2" xfId="32391"/>
    <cellStyle name="40 % - Akzent6 3 5 2 2 2 2 3" xfId="32392"/>
    <cellStyle name="40 % - Akzent6 3 5 2 2 2 2 4" xfId="32393"/>
    <cellStyle name="40 % - Akzent6 3 5 2 2 2 2 5" xfId="32394"/>
    <cellStyle name="40 % - Akzent6 3 5 2 2 2 3" xfId="32395"/>
    <cellStyle name="40 % - Akzent6 3 5 2 2 2 4" xfId="32396"/>
    <cellStyle name="40 % - Akzent6 3 5 2 2 2 5" xfId="32397"/>
    <cellStyle name="40 % - Akzent6 3 5 2 2 2 6" xfId="32398"/>
    <cellStyle name="40 % - Akzent6 3 5 2 2 3" xfId="32399"/>
    <cellStyle name="40 % - Akzent6 3 5 2 2 3 2" xfId="32400"/>
    <cellStyle name="40 % - Akzent6 3 5 2 2 3 3" xfId="32401"/>
    <cellStyle name="40 % - Akzent6 3 5 2 2 3 4" xfId="32402"/>
    <cellStyle name="40 % - Akzent6 3 5 2 2 3 5" xfId="32403"/>
    <cellStyle name="40 % - Akzent6 3 5 2 2 4" xfId="32404"/>
    <cellStyle name="40 % - Akzent6 3 5 2 2 4 2" xfId="32405"/>
    <cellStyle name="40 % - Akzent6 3 5 2 2 4 3" xfId="32406"/>
    <cellStyle name="40 % - Akzent6 3 5 2 2 4 4" xfId="32407"/>
    <cellStyle name="40 % - Akzent6 3 5 2 2 4 5" xfId="32408"/>
    <cellStyle name="40 % - Akzent6 3 5 2 2 5" xfId="32409"/>
    <cellStyle name="40 % - Akzent6 3 5 2 2 6" xfId="32410"/>
    <cellStyle name="40 % - Akzent6 3 5 2 2 7" xfId="32411"/>
    <cellStyle name="40 % - Akzent6 3 5 2 2 8" xfId="32412"/>
    <cellStyle name="40 % - Akzent6 3 5 2 3" xfId="32413"/>
    <cellStyle name="40 % - Akzent6 3 5 2 3 2" xfId="32414"/>
    <cellStyle name="40 % - Akzent6 3 5 2 3 2 2" xfId="32415"/>
    <cellStyle name="40 % - Akzent6 3 5 2 3 2 3" xfId="32416"/>
    <cellStyle name="40 % - Akzent6 3 5 2 3 2 4" xfId="32417"/>
    <cellStyle name="40 % - Akzent6 3 5 2 3 2 5" xfId="32418"/>
    <cellStyle name="40 % - Akzent6 3 5 2 3 3" xfId="32419"/>
    <cellStyle name="40 % - Akzent6 3 5 2 3 4" xfId="32420"/>
    <cellStyle name="40 % - Akzent6 3 5 2 3 5" xfId="32421"/>
    <cellStyle name="40 % - Akzent6 3 5 2 3 6" xfId="32422"/>
    <cellStyle name="40 % - Akzent6 3 5 2 4" xfId="32423"/>
    <cellStyle name="40 % - Akzent6 3 5 2 4 2" xfId="32424"/>
    <cellStyle name="40 % - Akzent6 3 5 2 4 3" xfId="32425"/>
    <cellStyle name="40 % - Akzent6 3 5 2 4 4" xfId="32426"/>
    <cellStyle name="40 % - Akzent6 3 5 2 4 5" xfId="32427"/>
    <cellStyle name="40 % - Akzent6 3 5 2 5" xfId="32428"/>
    <cellStyle name="40 % - Akzent6 3 5 2 5 2" xfId="32429"/>
    <cellStyle name="40 % - Akzent6 3 5 2 5 3" xfId="32430"/>
    <cellStyle name="40 % - Akzent6 3 5 2 5 4" xfId="32431"/>
    <cellStyle name="40 % - Akzent6 3 5 2 5 5" xfId="32432"/>
    <cellStyle name="40 % - Akzent6 3 5 2 6" xfId="32433"/>
    <cellStyle name="40 % - Akzent6 3 5 2 7" xfId="32434"/>
    <cellStyle name="40 % - Akzent6 3 5 2 8" xfId="32435"/>
    <cellStyle name="40 % - Akzent6 3 5 2 9" xfId="32436"/>
    <cellStyle name="40 % - Akzent6 3 5 3" xfId="32437"/>
    <cellStyle name="40 % - Akzent6 3 5 3 2" xfId="32438"/>
    <cellStyle name="40 % - Akzent6 3 5 3 2 2" xfId="32439"/>
    <cellStyle name="40 % - Akzent6 3 5 3 2 2 2" xfId="32440"/>
    <cellStyle name="40 % - Akzent6 3 5 3 2 2 2 2" xfId="32441"/>
    <cellStyle name="40 % - Akzent6 3 5 3 2 2 2 3" xfId="32442"/>
    <cellStyle name="40 % - Akzent6 3 5 3 2 2 2 4" xfId="32443"/>
    <cellStyle name="40 % - Akzent6 3 5 3 2 2 2 5" xfId="32444"/>
    <cellStyle name="40 % - Akzent6 3 5 3 2 2 3" xfId="32445"/>
    <cellStyle name="40 % - Akzent6 3 5 3 2 2 4" xfId="32446"/>
    <cellStyle name="40 % - Akzent6 3 5 3 2 2 5" xfId="32447"/>
    <cellStyle name="40 % - Akzent6 3 5 3 2 2 6" xfId="32448"/>
    <cellStyle name="40 % - Akzent6 3 5 3 2 3" xfId="32449"/>
    <cellStyle name="40 % - Akzent6 3 5 3 2 3 2" xfId="32450"/>
    <cellStyle name="40 % - Akzent6 3 5 3 2 3 3" xfId="32451"/>
    <cellStyle name="40 % - Akzent6 3 5 3 2 3 4" xfId="32452"/>
    <cellStyle name="40 % - Akzent6 3 5 3 2 3 5" xfId="32453"/>
    <cellStyle name="40 % - Akzent6 3 5 3 2 4" xfId="32454"/>
    <cellStyle name="40 % - Akzent6 3 5 3 2 4 2" xfId="32455"/>
    <cellStyle name="40 % - Akzent6 3 5 3 2 4 3" xfId="32456"/>
    <cellStyle name="40 % - Akzent6 3 5 3 2 4 4" xfId="32457"/>
    <cellStyle name="40 % - Akzent6 3 5 3 2 4 5" xfId="32458"/>
    <cellStyle name="40 % - Akzent6 3 5 3 2 5" xfId="32459"/>
    <cellStyle name="40 % - Akzent6 3 5 3 2 6" xfId="32460"/>
    <cellStyle name="40 % - Akzent6 3 5 3 2 7" xfId="32461"/>
    <cellStyle name="40 % - Akzent6 3 5 3 2 8" xfId="32462"/>
    <cellStyle name="40 % - Akzent6 3 5 3 3" xfId="32463"/>
    <cellStyle name="40 % - Akzent6 3 5 3 3 2" xfId="32464"/>
    <cellStyle name="40 % - Akzent6 3 5 3 3 2 2" xfId="32465"/>
    <cellStyle name="40 % - Akzent6 3 5 3 3 2 3" xfId="32466"/>
    <cellStyle name="40 % - Akzent6 3 5 3 3 2 4" xfId="32467"/>
    <cellStyle name="40 % - Akzent6 3 5 3 3 2 5" xfId="32468"/>
    <cellStyle name="40 % - Akzent6 3 5 3 3 3" xfId="32469"/>
    <cellStyle name="40 % - Akzent6 3 5 3 3 4" xfId="32470"/>
    <cellStyle name="40 % - Akzent6 3 5 3 3 5" xfId="32471"/>
    <cellStyle name="40 % - Akzent6 3 5 3 3 6" xfId="32472"/>
    <cellStyle name="40 % - Akzent6 3 5 3 4" xfId="32473"/>
    <cellStyle name="40 % - Akzent6 3 5 3 4 2" xfId="32474"/>
    <cellStyle name="40 % - Akzent6 3 5 3 4 3" xfId="32475"/>
    <cellStyle name="40 % - Akzent6 3 5 3 4 4" xfId="32476"/>
    <cellStyle name="40 % - Akzent6 3 5 3 4 5" xfId="32477"/>
    <cellStyle name="40 % - Akzent6 3 5 3 5" xfId="32478"/>
    <cellStyle name="40 % - Akzent6 3 5 3 5 2" xfId="32479"/>
    <cellStyle name="40 % - Akzent6 3 5 3 5 3" xfId="32480"/>
    <cellStyle name="40 % - Akzent6 3 5 3 5 4" xfId="32481"/>
    <cellStyle name="40 % - Akzent6 3 5 3 5 5" xfId="32482"/>
    <cellStyle name="40 % - Akzent6 3 5 3 6" xfId="32483"/>
    <cellStyle name="40 % - Akzent6 3 5 3 7" xfId="32484"/>
    <cellStyle name="40 % - Akzent6 3 5 3 8" xfId="32485"/>
    <cellStyle name="40 % - Akzent6 3 5 3 9" xfId="32486"/>
    <cellStyle name="40 % - Akzent6 3 6" xfId="32487"/>
    <cellStyle name="40 % - Akzent6 3 6 2" xfId="32488"/>
    <cellStyle name="40 % - Akzent6 3 6 2 2" xfId="32489"/>
    <cellStyle name="40 % - Akzent6 3 6 2 2 2" xfId="32490"/>
    <cellStyle name="40 % - Akzent6 3 6 2 2 2 2" xfId="32491"/>
    <cellStyle name="40 % - Akzent6 3 6 2 2 2 2 2" xfId="32492"/>
    <cellStyle name="40 % - Akzent6 3 6 2 2 2 2 3" xfId="32493"/>
    <cellStyle name="40 % - Akzent6 3 6 2 2 2 2 4" xfId="32494"/>
    <cellStyle name="40 % - Akzent6 3 6 2 2 2 2 5" xfId="32495"/>
    <cellStyle name="40 % - Akzent6 3 6 2 2 2 3" xfId="32496"/>
    <cellStyle name="40 % - Akzent6 3 6 2 2 2 4" xfId="32497"/>
    <cellStyle name="40 % - Akzent6 3 6 2 2 2 5" xfId="32498"/>
    <cellStyle name="40 % - Akzent6 3 6 2 2 2 6" xfId="32499"/>
    <cellStyle name="40 % - Akzent6 3 6 2 2 3" xfId="32500"/>
    <cellStyle name="40 % - Akzent6 3 6 2 2 3 2" xfId="32501"/>
    <cellStyle name="40 % - Akzent6 3 6 2 2 3 3" xfId="32502"/>
    <cellStyle name="40 % - Akzent6 3 6 2 2 3 4" xfId="32503"/>
    <cellStyle name="40 % - Akzent6 3 6 2 2 3 5" xfId="32504"/>
    <cellStyle name="40 % - Akzent6 3 6 2 2 4" xfId="32505"/>
    <cellStyle name="40 % - Akzent6 3 6 2 2 4 2" xfId="32506"/>
    <cellStyle name="40 % - Akzent6 3 6 2 2 4 3" xfId="32507"/>
    <cellStyle name="40 % - Akzent6 3 6 2 2 4 4" xfId="32508"/>
    <cellStyle name="40 % - Akzent6 3 6 2 2 4 5" xfId="32509"/>
    <cellStyle name="40 % - Akzent6 3 6 2 2 5" xfId="32510"/>
    <cellStyle name="40 % - Akzent6 3 6 2 2 6" xfId="32511"/>
    <cellStyle name="40 % - Akzent6 3 6 2 2 7" xfId="32512"/>
    <cellStyle name="40 % - Akzent6 3 6 2 2 8" xfId="32513"/>
    <cellStyle name="40 % - Akzent6 3 6 2 3" xfId="32514"/>
    <cellStyle name="40 % - Akzent6 3 6 2 3 2" xfId="32515"/>
    <cellStyle name="40 % - Akzent6 3 6 2 3 2 2" xfId="32516"/>
    <cellStyle name="40 % - Akzent6 3 6 2 3 2 3" xfId="32517"/>
    <cellStyle name="40 % - Akzent6 3 6 2 3 2 4" xfId="32518"/>
    <cellStyle name="40 % - Akzent6 3 6 2 3 2 5" xfId="32519"/>
    <cellStyle name="40 % - Akzent6 3 6 2 3 3" xfId="32520"/>
    <cellStyle name="40 % - Akzent6 3 6 2 3 4" xfId="32521"/>
    <cellStyle name="40 % - Akzent6 3 6 2 3 5" xfId="32522"/>
    <cellStyle name="40 % - Akzent6 3 6 2 3 6" xfId="32523"/>
    <cellStyle name="40 % - Akzent6 3 6 2 4" xfId="32524"/>
    <cellStyle name="40 % - Akzent6 3 6 2 4 2" xfId="32525"/>
    <cellStyle name="40 % - Akzent6 3 6 2 4 3" xfId="32526"/>
    <cellStyle name="40 % - Akzent6 3 6 2 4 4" xfId="32527"/>
    <cellStyle name="40 % - Akzent6 3 6 2 4 5" xfId="32528"/>
    <cellStyle name="40 % - Akzent6 3 6 2 5" xfId="32529"/>
    <cellStyle name="40 % - Akzent6 3 6 2 5 2" xfId="32530"/>
    <cellStyle name="40 % - Akzent6 3 6 2 5 3" xfId="32531"/>
    <cellStyle name="40 % - Akzent6 3 6 2 5 4" xfId="32532"/>
    <cellStyle name="40 % - Akzent6 3 6 2 5 5" xfId="32533"/>
    <cellStyle name="40 % - Akzent6 3 6 2 6" xfId="32534"/>
    <cellStyle name="40 % - Akzent6 3 6 2 7" xfId="32535"/>
    <cellStyle name="40 % - Akzent6 3 6 2 8" xfId="32536"/>
    <cellStyle name="40 % - Akzent6 3 6 2 9" xfId="32537"/>
    <cellStyle name="40 % - Akzent6 3 7" xfId="32538"/>
    <cellStyle name="40 % - Akzent6 3 7 2" xfId="32539"/>
    <cellStyle name="40 % - Akzent6 3 7 2 2" xfId="32540"/>
    <cellStyle name="40 % - Akzent6 3 7 2 2 2" xfId="32541"/>
    <cellStyle name="40 % - Akzent6 3 7 2 2 2 2" xfId="32542"/>
    <cellStyle name="40 % - Akzent6 3 7 2 2 2 3" xfId="32543"/>
    <cellStyle name="40 % - Akzent6 3 7 2 2 2 4" xfId="32544"/>
    <cellStyle name="40 % - Akzent6 3 7 2 2 2 5" xfId="32545"/>
    <cellStyle name="40 % - Akzent6 3 7 2 2 3" xfId="32546"/>
    <cellStyle name="40 % - Akzent6 3 7 2 2 4" xfId="32547"/>
    <cellStyle name="40 % - Akzent6 3 7 2 2 5" xfId="32548"/>
    <cellStyle name="40 % - Akzent6 3 7 2 2 6" xfId="32549"/>
    <cellStyle name="40 % - Akzent6 3 7 2 3" xfId="32550"/>
    <cellStyle name="40 % - Akzent6 3 7 2 3 2" xfId="32551"/>
    <cellStyle name="40 % - Akzent6 3 7 2 3 3" xfId="32552"/>
    <cellStyle name="40 % - Akzent6 3 7 2 3 4" xfId="32553"/>
    <cellStyle name="40 % - Akzent6 3 7 2 3 5" xfId="32554"/>
    <cellStyle name="40 % - Akzent6 3 7 2 4" xfId="32555"/>
    <cellStyle name="40 % - Akzent6 3 7 2 4 2" xfId="32556"/>
    <cellStyle name="40 % - Akzent6 3 7 2 4 3" xfId="32557"/>
    <cellStyle name="40 % - Akzent6 3 7 2 4 4" xfId="32558"/>
    <cellStyle name="40 % - Akzent6 3 7 2 4 5" xfId="32559"/>
    <cellStyle name="40 % - Akzent6 3 7 2 5" xfId="32560"/>
    <cellStyle name="40 % - Akzent6 3 7 2 6" xfId="32561"/>
    <cellStyle name="40 % - Akzent6 3 7 2 7" xfId="32562"/>
    <cellStyle name="40 % - Akzent6 3 7 2 8" xfId="32563"/>
    <cellStyle name="40 % - Akzent6 3 7 3" xfId="32564"/>
    <cellStyle name="40 % - Akzent6 3 7 3 2" xfId="32565"/>
    <cellStyle name="40 % - Akzent6 3 7 3 2 2" xfId="32566"/>
    <cellStyle name="40 % - Akzent6 3 7 3 2 3" xfId="32567"/>
    <cellStyle name="40 % - Akzent6 3 7 3 2 4" xfId="32568"/>
    <cellStyle name="40 % - Akzent6 3 7 3 2 5" xfId="32569"/>
    <cellStyle name="40 % - Akzent6 3 7 3 3" xfId="32570"/>
    <cellStyle name="40 % - Akzent6 3 7 3 4" xfId="32571"/>
    <cellStyle name="40 % - Akzent6 3 7 3 5" xfId="32572"/>
    <cellStyle name="40 % - Akzent6 3 7 3 6" xfId="32573"/>
    <cellStyle name="40 % - Akzent6 3 7 4" xfId="32574"/>
    <cellStyle name="40 % - Akzent6 3 7 4 2" xfId="32575"/>
    <cellStyle name="40 % - Akzent6 3 7 4 3" xfId="32576"/>
    <cellStyle name="40 % - Akzent6 3 7 4 4" xfId="32577"/>
    <cellStyle name="40 % - Akzent6 3 7 4 5" xfId="32578"/>
    <cellStyle name="40 % - Akzent6 3 7 5" xfId="32579"/>
    <cellStyle name="40 % - Akzent6 3 7 5 2" xfId="32580"/>
    <cellStyle name="40 % - Akzent6 3 7 5 3" xfId="32581"/>
    <cellStyle name="40 % - Akzent6 3 7 5 4" xfId="32582"/>
    <cellStyle name="40 % - Akzent6 3 7 5 5" xfId="32583"/>
    <cellStyle name="40 % - Akzent6 3 7 6" xfId="32584"/>
    <cellStyle name="40 % - Akzent6 3 7 7" xfId="32585"/>
    <cellStyle name="40 % - Akzent6 3 7 8" xfId="32586"/>
    <cellStyle name="40 % - Akzent6 3 7 9" xfId="32587"/>
    <cellStyle name="40 % - Akzent6 3 8" xfId="32588"/>
    <cellStyle name="40 % - Akzent6 3 8 2" xfId="32589"/>
    <cellStyle name="40 % - Akzent6 3 8 2 2" xfId="32590"/>
    <cellStyle name="40 % - Akzent6 3 8 2 2 2" xfId="32591"/>
    <cellStyle name="40 % - Akzent6 3 8 2 2 2 2" xfId="32592"/>
    <cellStyle name="40 % - Akzent6 3 8 2 2 2 3" xfId="32593"/>
    <cellStyle name="40 % - Akzent6 3 8 2 2 2 4" xfId="32594"/>
    <cellStyle name="40 % - Akzent6 3 8 2 2 2 5" xfId="32595"/>
    <cellStyle name="40 % - Akzent6 3 8 2 2 3" xfId="32596"/>
    <cellStyle name="40 % - Akzent6 3 8 2 2 4" xfId="32597"/>
    <cellStyle name="40 % - Akzent6 3 8 2 2 5" xfId="32598"/>
    <cellStyle name="40 % - Akzent6 3 8 2 2 6" xfId="32599"/>
    <cellStyle name="40 % - Akzent6 3 8 2 3" xfId="32600"/>
    <cellStyle name="40 % - Akzent6 3 8 2 3 2" xfId="32601"/>
    <cellStyle name="40 % - Akzent6 3 8 2 3 3" xfId="32602"/>
    <cellStyle name="40 % - Akzent6 3 8 2 3 4" xfId="32603"/>
    <cellStyle name="40 % - Akzent6 3 8 2 3 5" xfId="32604"/>
    <cellStyle name="40 % - Akzent6 3 8 2 4" xfId="32605"/>
    <cellStyle name="40 % - Akzent6 3 8 2 4 2" xfId="32606"/>
    <cellStyle name="40 % - Akzent6 3 8 2 4 3" xfId="32607"/>
    <cellStyle name="40 % - Akzent6 3 8 2 4 4" xfId="32608"/>
    <cellStyle name="40 % - Akzent6 3 8 2 4 5" xfId="32609"/>
    <cellStyle name="40 % - Akzent6 3 8 2 5" xfId="32610"/>
    <cellStyle name="40 % - Akzent6 3 8 2 6" xfId="32611"/>
    <cellStyle name="40 % - Akzent6 3 8 2 7" xfId="32612"/>
    <cellStyle name="40 % - Akzent6 3 8 2 8" xfId="32613"/>
    <cellStyle name="40 % - Akzent6 3 8 3" xfId="32614"/>
    <cellStyle name="40 % - Akzent6 3 8 3 2" xfId="32615"/>
    <cellStyle name="40 % - Akzent6 3 8 3 2 2" xfId="32616"/>
    <cellStyle name="40 % - Akzent6 3 8 3 2 3" xfId="32617"/>
    <cellStyle name="40 % - Akzent6 3 8 3 2 4" xfId="32618"/>
    <cellStyle name="40 % - Akzent6 3 8 3 2 5" xfId="32619"/>
    <cellStyle name="40 % - Akzent6 3 8 3 3" xfId="32620"/>
    <cellStyle name="40 % - Akzent6 3 8 3 4" xfId="32621"/>
    <cellStyle name="40 % - Akzent6 3 8 3 5" xfId="32622"/>
    <cellStyle name="40 % - Akzent6 3 8 3 6" xfId="32623"/>
    <cellStyle name="40 % - Akzent6 3 8 4" xfId="32624"/>
    <cellStyle name="40 % - Akzent6 3 8 4 2" xfId="32625"/>
    <cellStyle name="40 % - Akzent6 3 8 4 3" xfId="32626"/>
    <cellStyle name="40 % - Akzent6 3 8 4 4" xfId="32627"/>
    <cellStyle name="40 % - Akzent6 3 8 4 5" xfId="32628"/>
    <cellStyle name="40 % - Akzent6 3 8 5" xfId="32629"/>
    <cellStyle name="40 % - Akzent6 3 8 5 2" xfId="32630"/>
    <cellStyle name="40 % - Akzent6 3 8 5 3" xfId="32631"/>
    <cellStyle name="40 % - Akzent6 3 8 5 4" xfId="32632"/>
    <cellStyle name="40 % - Akzent6 3 8 5 5" xfId="32633"/>
    <cellStyle name="40 % - Akzent6 3 8 6" xfId="32634"/>
    <cellStyle name="40 % - Akzent6 3 8 7" xfId="32635"/>
    <cellStyle name="40 % - Akzent6 3 8 8" xfId="32636"/>
    <cellStyle name="40 % - Akzent6 3 8 9" xfId="32637"/>
    <cellStyle name="40 % - Akzent6 4" xfId="32638"/>
    <cellStyle name="40 % - Akzent6 4 2" xfId="32639"/>
    <cellStyle name="40 % - Akzent6 4 2 2" xfId="32640"/>
    <cellStyle name="40 % - Akzent6 4 2 2 2" xfId="32641"/>
    <cellStyle name="40 % - Akzent6 4 2 2 2 2" xfId="32642"/>
    <cellStyle name="40 % - Akzent6 4 2 2 2 2 2" xfId="32643"/>
    <cellStyle name="40 % - Akzent6 4 2 2 2 2 2 2" xfId="32644"/>
    <cellStyle name="40 % - Akzent6 4 2 2 2 2 2 2 2" xfId="32645"/>
    <cellStyle name="40 % - Akzent6 4 2 2 2 2 2 2 3" xfId="32646"/>
    <cellStyle name="40 % - Akzent6 4 2 2 2 2 2 2 4" xfId="32647"/>
    <cellStyle name="40 % - Akzent6 4 2 2 2 2 2 2 5" xfId="32648"/>
    <cellStyle name="40 % - Akzent6 4 2 2 2 2 2 3" xfId="32649"/>
    <cellStyle name="40 % - Akzent6 4 2 2 2 2 2 4" xfId="32650"/>
    <cellStyle name="40 % - Akzent6 4 2 2 2 2 2 5" xfId="32651"/>
    <cellStyle name="40 % - Akzent6 4 2 2 2 2 2 6" xfId="32652"/>
    <cellStyle name="40 % - Akzent6 4 2 2 2 2 3" xfId="32653"/>
    <cellStyle name="40 % - Akzent6 4 2 2 2 2 3 2" xfId="32654"/>
    <cellStyle name="40 % - Akzent6 4 2 2 2 2 3 3" xfId="32655"/>
    <cellStyle name="40 % - Akzent6 4 2 2 2 2 3 4" xfId="32656"/>
    <cellStyle name="40 % - Akzent6 4 2 2 2 2 3 5" xfId="32657"/>
    <cellStyle name="40 % - Akzent6 4 2 2 2 2 4" xfId="32658"/>
    <cellStyle name="40 % - Akzent6 4 2 2 2 2 4 2" xfId="32659"/>
    <cellStyle name="40 % - Akzent6 4 2 2 2 2 4 3" xfId="32660"/>
    <cellStyle name="40 % - Akzent6 4 2 2 2 2 4 4" xfId="32661"/>
    <cellStyle name="40 % - Akzent6 4 2 2 2 2 4 5" xfId="32662"/>
    <cellStyle name="40 % - Akzent6 4 2 2 2 2 5" xfId="32663"/>
    <cellStyle name="40 % - Akzent6 4 2 2 2 2 6" xfId="32664"/>
    <cellStyle name="40 % - Akzent6 4 2 2 2 2 7" xfId="32665"/>
    <cellStyle name="40 % - Akzent6 4 2 2 2 2 8" xfId="32666"/>
    <cellStyle name="40 % - Akzent6 4 2 2 2 3" xfId="32667"/>
    <cellStyle name="40 % - Akzent6 4 2 2 2 3 2" xfId="32668"/>
    <cellStyle name="40 % - Akzent6 4 2 2 2 3 2 2" xfId="32669"/>
    <cellStyle name="40 % - Akzent6 4 2 2 2 3 2 3" xfId="32670"/>
    <cellStyle name="40 % - Akzent6 4 2 2 2 3 2 4" xfId="32671"/>
    <cellStyle name="40 % - Akzent6 4 2 2 2 3 2 5" xfId="32672"/>
    <cellStyle name="40 % - Akzent6 4 2 2 2 3 3" xfId="32673"/>
    <cellStyle name="40 % - Akzent6 4 2 2 2 3 4" xfId="32674"/>
    <cellStyle name="40 % - Akzent6 4 2 2 2 3 5" xfId="32675"/>
    <cellStyle name="40 % - Akzent6 4 2 2 2 3 6" xfId="32676"/>
    <cellStyle name="40 % - Akzent6 4 2 2 2 4" xfId="32677"/>
    <cellStyle name="40 % - Akzent6 4 2 2 2 4 2" xfId="32678"/>
    <cellStyle name="40 % - Akzent6 4 2 2 2 4 3" xfId="32679"/>
    <cellStyle name="40 % - Akzent6 4 2 2 2 4 4" xfId="32680"/>
    <cellStyle name="40 % - Akzent6 4 2 2 2 4 5" xfId="32681"/>
    <cellStyle name="40 % - Akzent6 4 2 2 2 5" xfId="32682"/>
    <cellStyle name="40 % - Akzent6 4 2 2 2 5 2" xfId="32683"/>
    <cellStyle name="40 % - Akzent6 4 2 2 2 5 3" xfId="32684"/>
    <cellStyle name="40 % - Akzent6 4 2 2 2 5 4" xfId="32685"/>
    <cellStyle name="40 % - Akzent6 4 2 2 2 5 5" xfId="32686"/>
    <cellStyle name="40 % - Akzent6 4 2 2 2 6" xfId="32687"/>
    <cellStyle name="40 % - Akzent6 4 2 2 2 7" xfId="32688"/>
    <cellStyle name="40 % - Akzent6 4 2 2 2 8" xfId="32689"/>
    <cellStyle name="40 % - Akzent6 4 2 2 2 9" xfId="32690"/>
    <cellStyle name="40 % - Akzent6 4 2 2 3" xfId="32691"/>
    <cellStyle name="40 % - Akzent6 4 2 2 3 2" xfId="32692"/>
    <cellStyle name="40 % - Akzent6 4 2 2 3 2 2" xfId="32693"/>
    <cellStyle name="40 % - Akzent6 4 2 2 3 2 2 2" xfId="32694"/>
    <cellStyle name="40 % - Akzent6 4 2 2 3 2 2 2 2" xfId="32695"/>
    <cellStyle name="40 % - Akzent6 4 2 2 3 2 2 2 3" xfId="32696"/>
    <cellStyle name="40 % - Akzent6 4 2 2 3 2 2 2 4" xfId="32697"/>
    <cellStyle name="40 % - Akzent6 4 2 2 3 2 2 2 5" xfId="32698"/>
    <cellStyle name="40 % - Akzent6 4 2 2 3 2 2 3" xfId="32699"/>
    <cellStyle name="40 % - Akzent6 4 2 2 3 2 2 4" xfId="32700"/>
    <cellStyle name="40 % - Akzent6 4 2 2 3 2 2 5" xfId="32701"/>
    <cellStyle name="40 % - Akzent6 4 2 2 3 2 2 6" xfId="32702"/>
    <cellStyle name="40 % - Akzent6 4 2 2 3 2 3" xfId="32703"/>
    <cellStyle name="40 % - Akzent6 4 2 2 3 2 3 2" xfId="32704"/>
    <cellStyle name="40 % - Akzent6 4 2 2 3 2 3 3" xfId="32705"/>
    <cellStyle name="40 % - Akzent6 4 2 2 3 2 3 4" xfId="32706"/>
    <cellStyle name="40 % - Akzent6 4 2 2 3 2 3 5" xfId="32707"/>
    <cellStyle name="40 % - Akzent6 4 2 2 3 2 4" xfId="32708"/>
    <cellStyle name="40 % - Akzent6 4 2 2 3 2 4 2" xfId="32709"/>
    <cellStyle name="40 % - Akzent6 4 2 2 3 2 4 3" xfId="32710"/>
    <cellStyle name="40 % - Akzent6 4 2 2 3 2 4 4" xfId="32711"/>
    <cellStyle name="40 % - Akzent6 4 2 2 3 2 4 5" xfId="32712"/>
    <cellStyle name="40 % - Akzent6 4 2 2 3 2 5" xfId="32713"/>
    <cellStyle name="40 % - Akzent6 4 2 2 3 2 6" xfId="32714"/>
    <cellStyle name="40 % - Akzent6 4 2 2 3 2 7" xfId="32715"/>
    <cellStyle name="40 % - Akzent6 4 2 2 3 2 8" xfId="32716"/>
    <cellStyle name="40 % - Akzent6 4 2 2 3 3" xfId="32717"/>
    <cellStyle name="40 % - Akzent6 4 2 2 3 3 2" xfId="32718"/>
    <cellStyle name="40 % - Akzent6 4 2 2 3 3 2 2" xfId="32719"/>
    <cellStyle name="40 % - Akzent6 4 2 2 3 3 2 3" xfId="32720"/>
    <cellStyle name="40 % - Akzent6 4 2 2 3 3 2 4" xfId="32721"/>
    <cellStyle name="40 % - Akzent6 4 2 2 3 3 2 5" xfId="32722"/>
    <cellStyle name="40 % - Akzent6 4 2 2 3 3 3" xfId="32723"/>
    <cellStyle name="40 % - Akzent6 4 2 2 3 3 4" xfId="32724"/>
    <cellStyle name="40 % - Akzent6 4 2 2 3 3 5" xfId="32725"/>
    <cellStyle name="40 % - Akzent6 4 2 2 3 3 6" xfId="32726"/>
    <cellStyle name="40 % - Akzent6 4 2 2 3 4" xfId="32727"/>
    <cellStyle name="40 % - Akzent6 4 2 2 3 4 2" xfId="32728"/>
    <cellStyle name="40 % - Akzent6 4 2 2 3 4 3" xfId="32729"/>
    <cellStyle name="40 % - Akzent6 4 2 2 3 4 4" xfId="32730"/>
    <cellStyle name="40 % - Akzent6 4 2 2 3 4 5" xfId="32731"/>
    <cellStyle name="40 % - Akzent6 4 2 2 3 5" xfId="32732"/>
    <cellStyle name="40 % - Akzent6 4 2 2 3 5 2" xfId="32733"/>
    <cellStyle name="40 % - Akzent6 4 2 2 3 5 3" xfId="32734"/>
    <cellStyle name="40 % - Akzent6 4 2 2 3 5 4" xfId="32735"/>
    <cellStyle name="40 % - Akzent6 4 2 2 3 5 5" xfId="32736"/>
    <cellStyle name="40 % - Akzent6 4 2 2 3 6" xfId="32737"/>
    <cellStyle name="40 % - Akzent6 4 2 2 3 7" xfId="32738"/>
    <cellStyle name="40 % - Akzent6 4 2 2 3 8" xfId="32739"/>
    <cellStyle name="40 % - Akzent6 4 2 2 3 9" xfId="32740"/>
    <cellStyle name="40 % - Akzent6 4 2 3" xfId="32741"/>
    <cellStyle name="40 % - Akzent6 4 2 3 2" xfId="32742"/>
    <cellStyle name="40 % - Akzent6 4 2 3 2 2" xfId="32743"/>
    <cellStyle name="40 % - Akzent6 4 2 3 2 2 2" xfId="32744"/>
    <cellStyle name="40 % - Akzent6 4 2 3 2 2 2 2" xfId="32745"/>
    <cellStyle name="40 % - Akzent6 4 2 3 2 2 2 3" xfId="32746"/>
    <cellStyle name="40 % - Akzent6 4 2 3 2 2 2 4" xfId="32747"/>
    <cellStyle name="40 % - Akzent6 4 2 3 2 2 2 5" xfId="32748"/>
    <cellStyle name="40 % - Akzent6 4 2 3 2 2 3" xfId="32749"/>
    <cellStyle name="40 % - Akzent6 4 2 3 2 2 4" xfId="32750"/>
    <cellStyle name="40 % - Akzent6 4 2 3 2 2 5" xfId="32751"/>
    <cellStyle name="40 % - Akzent6 4 2 3 2 2 6" xfId="32752"/>
    <cellStyle name="40 % - Akzent6 4 2 3 2 3" xfId="32753"/>
    <cellStyle name="40 % - Akzent6 4 2 3 2 3 2" xfId="32754"/>
    <cellStyle name="40 % - Akzent6 4 2 3 2 3 3" xfId="32755"/>
    <cellStyle name="40 % - Akzent6 4 2 3 2 3 4" xfId="32756"/>
    <cellStyle name="40 % - Akzent6 4 2 3 2 3 5" xfId="32757"/>
    <cellStyle name="40 % - Akzent6 4 2 3 2 4" xfId="32758"/>
    <cellStyle name="40 % - Akzent6 4 2 3 2 4 2" xfId="32759"/>
    <cellStyle name="40 % - Akzent6 4 2 3 2 4 3" xfId="32760"/>
    <cellStyle name="40 % - Akzent6 4 2 3 2 4 4" xfId="32761"/>
    <cellStyle name="40 % - Akzent6 4 2 3 2 4 5" xfId="32762"/>
    <cellStyle name="40 % - Akzent6 4 2 3 2 5" xfId="32763"/>
    <cellStyle name="40 % - Akzent6 4 2 3 2 6" xfId="32764"/>
    <cellStyle name="40 % - Akzent6 4 2 3 2 7" xfId="32765"/>
    <cellStyle name="40 % - Akzent6 4 2 3 2 8" xfId="32766"/>
    <cellStyle name="40 % - Akzent6 4 2 3 3" xfId="32767"/>
    <cellStyle name="40 % - Akzent6 4 2 3 3 2" xfId="32768"/>
    <cellStyle name="40 % - Akzent6 4 2 3 3 2 2" xfId="32769"/>
    <cellStyle name="40 % - Akzent6 4 2 3 3 2 3" xfId="32770"/>
    <cellStyle name="40 % - Akzent6 4 2 3 3 2 4" xfId="32771"/>
    <cellStyle name="40 % - Akzent6 4 2 3 3 2 5" xfId="32772"/>
    <cellStyle name="40 % - Akzent6 4 2 3 3 3" xfId="32773"/>
    <cellStyle name="40 % - Akzent6 4 2 3 3 4" xfId="32774"/>
    <cellStyle name="40 % - Akzent6 4 2 3 3 5" xfId="32775"/>
    <cellStyle name="40 % - Akzent6 4 2 3 3 6" xfId="32776"/>
    <cellStyle name="40 % - Akzent6 4 2 3 4" xfId="32777"/>
    <cellStyle name="40 % - Akzent6 4 2 3 4 2" xfId="32778"/>
    <cellStyle name="40 % - Akzent6 4 2 3 4 3" xfId="32779"/>
    <cellStyle name="40 % - Akzent6 4 2 3 4 4" xfId="32780"/>
    <cellStyle name="40 % - Akzent6 4 2 3 4 5" xfId="32781"/>
    <cellStyle name="40 % - Akzent6 4 2 3 5" xfId="32782"/>
    <cellStyle name="40 % - Akzent6 4 2 3 5 2" xfId="32783"/>
    <cellStyle name="40 % - Akzent6 4 2 3 5 3" xfId="32784"/>
    <cellStyle name="40 % - Akzent6 4 2 3 5 4" xfId="32785"/>
    <cellStyle name="40 % - Akzent6 4 2 3 5 5" xfId="32786"/>
    <cellStyle name="40 % - Akzent6 4 2 3 6" xfId="32787"/>
    <cellStyle name="40 % - Akzent6 4 2 3 7" xfId="32788"/>
    <cellStyle name="40 % - Akzent6 4 2 3 8" xfId="32789"/>
    <cellStyle name="40 % - Akzent6 4 2 3 9" xfId="32790"/>
    <cellStyle name="40 % - Akzent6 4 2 4" xfId="32791"/>
    <cellStyle name="40 % - Akzent6 4 2 4 2" xfId="32792"/>
    <cellStyle name="40 % - Akzent6 4 2 4 2 2" xfId="32793"/>
    <cellStyle name="40 % - Akzent6 4 2 4 2 2 2" xfId="32794"/>
    <cellStyle name="40 % - Akzent6 4 2 4 2 2 2 2" xfId="32795"/>
    <cellStyle name="40 % - Akzent6 4 2 4 2 2 2 3" xfId="32796"/>
    <cellStyle name="40 % - Akzent6 4 2 4 2 2 2 4" xfId="32797"/>
    <cellStyle name="40 % - Akzent6 4 2 4 2 2 2 5" xfId="32798"/>
    <cellStyle name="40 % - Akzent6 4 2 4 2 2 3" xfId="32799"/>
    <cellStyle name="40 % - Akzent6 4 2 4 2 2 4" xfId="32800"/>
    <cellStyle name="40 % - Akzent6 4 2 4 2 2 5" xfId="32801"/>
    <cellStyle name="40 % - Akzent6 4 2 4 2 2 6" xfId="32802"/>
    <cellStyle name="40 % - Akzent6 4 2 4 2 3" xfId="32803"/>
    <cellStyle name="40 % - Akzent6 4 2 4 2 3 2" xfId="32804"/>
    <cellStyle name="40 % - Akzent6 4 2 4 2 3 3" xfId="32805"/>
    <cellStyle name="40 % - Akzent6 4 2 4 2 3 4" xfId="32806"/>
    <cellStyle name="40 % - Akzent6 4 2 4 2 3 5" xfId="32807"/>
    <cellStyle name="40 % - Akzent6 4 2 4 2 4" xfId="32808"/>
    <cellStyle name="40 % - Akzent6 4 2 4 2 4 2" xfId="32809"/>
    <cellStyle name="40 % - Akzent6 4 2 4 2 4 3" xfId="32810"/>
    <cellStyle name="40 % - Akzent6 4 2 4 2 4 4" xfId="32811"/>
    <cellStyle name="40 % - Akzent6 4 2 4 2 4 5" xfId="32812"/>
    <cellStyle name="40 % - Akzent6 4 2 4 2 5" xfId="32813"/>
    <cellStyle name="40 % - Akzent6 4 2 4 2 6" xfId="32814"/>
    <cellStyle name="40 % - Akzent6 4 2 4 2 7" xfId="32815"/>
    <cellStyle name="40 % - Akzent6 4 2 4 2 8" xfId="32816"/>
    <cellStyle name="40 % - Akzent6 4 2 4 3" xfId="32817"/>
    <cellStyle name="40 % - Akzent6 4 2 4 3 2" xfId="32818"/>
    <cellStyle name="40 % - Akzent6 4 2 4 3 2 2" xfId="32819"/>
    <cellStyle name="40 % - Akzent6 4 2 4 3 2 3" xfId="32820"/>
    <cellStyle name="40 % - Akzent6 4 2 4 3 2 4" xfId="32821"/>
    <cellStyle name="40 % - Akzent6 4 2 4 3 2 5" xfId="32822"/>
    <cellStyle name="40 % - Akzent6 4 2 4 3 3" xfId="32823"/>
    <cellStyle name="40 % - Akzent6 4 2 4 3 4" xfId="32824"/>
    <cellStyle name="40 % - Akzent6 4 2 4 3 5" xfId="32825"/>
    <cellStyle name="40 % - Akzent6 4 2 4 3 6" xfId="32826"/>
    <cellStyle name="40 % - Akzent6 4 2 4 4" xfId="32827"/>
    <cellStyle name="40 % - Akzent6 4 2 4 4 2" xfId="32828"/>
    <cellStyle name="40 % - Akzent6 4 2 4 4 3" xfId="32829"/>
    <cellStyle name="40 % - Akzent6 4 2 4 4 4" xfId="32830"/>
    <cellStyle name="40 % - Akzent6 4 2 4 4 5" xfId="32831"/>
    <cellStyle name="40 % - Akzent6 4 2 4 5" xfId="32832"/>
    <cellStyle name="40 % - Akzent6 4 2 4 5 2" xfId="32833"/>
    <cellStyle name="40 % - Akzent6 4 2 4 5 3" xfId="32834"/>
    <cellStyle name="40 % - Akzent6 4 2 4 5 4" xfId="32835"/>
    <cellStyle name="40 % - Akzent6 4 2 4 5 5" xfId="32836"/>
    <cellStyle name="40 % - Akzent6 4 2 4 6" xfId="32837"/>
    <cellStyle name="40 % - Akzent6 4 2 4 7" xfId="32838"/>
    <cellStyle name="40 % - Akzent6 4 2 4 8" xfId="32839"/>
    <cellStyle name="40 % - Akzent6 4 2 4 9" xfId="32840"/>
    <cellStyle name="40 % - Akzent6 4 3" xfId="32841"/>
    <cellStyle name="40 % - Akzent6 4 3 2" xfId="32842"/>
    <cellStyle name="40 % - Akzent6 4 3 2 2" xfId="32843"/>
    <cellStyle name="40 % - Akzent6 4 3 2 2 2" xfId="32844"/>
    <cellStyle name="40 % - Akzent6 4 3 2 2 2 2" xfId="32845"/>
    <cellStyle name="40 % - Akzent6 4 3 2 2 2 2 2" xfId="32846"/>
    <cellStyle name="40 % - Akzent6 4 3 2 2 2 2 2 2" xfId="32847"/>
    <cellStyle name="40 % - Akzent6 4 3 2 2 2 2 2 3" xfId="32848"/>
    <cellStyle name="40 % - Akzent6 4 3 2 2 2 2 2 4" xfId="32849"/>
    <cellStyle name="40 % - Akzent6 4 3 2 2 2 2 2 5" xfId="32850"/>
    <cellStyle name="40 % - Akzent6 4 3 2 2 2 2 3" xfId="32851"/>
    <cellStyle name="40 % - Akzent6 4 3 2 2 2 2 4" xfId="32852"/>
    <cellStyle name="40 % - Akzent6 4 3 2 2 2 2 5" xfId="32853"/>
    <cellStyle name="40 % - Akzent6 4 3 2 2 2 2 6" xfId="32854"/>
    <cellStyle name="40 % - Akzent6 4 3 2 2 2 3" xfId="32855"/>
    <cellStyle name="40 % - Akzent6 4 3 2 2 2 3 2" xfId="32856"/>
    <cellStyle name="40 % - Akzent6 4 3 2 2 2 3 3" xfId="32857"/>
    <cellStyle name="40 % - Akzent6 4 3 2 2 2 3 4" xfId="32858"/>
    <cellStyle name="40 % - Akzent6 4 3 2 2 2 3 5" xfId="32859"/>
    <cellStyle name="40 % - Akzent6 4 3 2 2 2 4" xfId="32860"/>
    <cellStyle name="40 % - Akzent6 4 3 2 2 2 4 2" xfId="32861"/>
    <cellStyle name="40 % - Akzent6 4 3 2 2 2 4 3" xfId="32862"/>
    <cellStyle name="40 % - Akzent6 4 3 2 2 2 4 4" xfId="32863"/>
    <cellStyle name="40 % - Akzent6 4 3 2 2 2 4 5" xfId="32864"/>
    <cellStyle name="40 % - Akzent6 4 3 2 2 2 5" xfId="32865"/>
    <cellStyle name="40 % - Akzent6 4 3 2 2 2 6" xfId="32866"/>
    <cellStyle name="40 % - Akzent6 4 3 2 2 2 7" xfId="32867"/>
    <cellStyle name="40 % - Akzent6 4 3 2 2 2 8" xfId="32868"/>
    <cellStyle name="40 % - Akzent6 4 3 2 2 3" xfId="32869"/>
    <cellStyle name="40 % - Akzent6 4 3 2 2 3 2" xfId="32870"/>
    <cellStyle name="40 % - Akzent6 4 3 2 2 3 2 2" xfId="32871"/>
    <cellStyle name="40 % - Akzent6 4 3 2 2 3 2 3" xfId="32872"/>
    <cellStyle name="40 % - Akzent6 4 3 2 2 3 2 4" xfId="32873"/>
    <cellStyle name="40 % - Akzent6 4 3 2 2 3 2 5" xfId="32874"/>
    <cellStyle name="40 % - Akzent6 4 3 2 2 3 3" xfId="32875"/>
    <cellStyle name="40 % - Akzent6 4 3 2 2 3 4" xfId="32876"/>
    <cellStyle name="40 % - Akzent6 4 3 2 2 3 5" xfId="32877"/>
    <cellStyle name="40 % - Akzent6 4 3 2 2 3 6" xfId="32878"/>
    <cellStyle name="40 % - Akzent6 4 3 2 2 4" xfId="32879"/>
    <cellStyle name="40 % - Akzent6 4 3 2 2 4 2" xfId="32880"/>
    <cellStyle name="40 % - Akzent6 4 3 2 2 4 3" xfId="32881"/>
    <cellStyle name="40 % - Akzent6 4 3 2 2 4 4" xfId="32882"/>
    <cellStyle name="40 % - Akzent6 4 3 2 2 4 5" xfId="32883"/>
    <cellStyle name="40 % - Akzent6 4 3 2 2 5" xfId="32884"/>
    <cellStyle name="40 % - Akzent6 4 3 2 2 5 2" xfId="32885"/>
    <cellStyle name="40 % - Akzent6 4 3 2 2 5 3" xfId="32886"/>
    <cellStyle name="40 % - Akzent6 4 3 2 2 5 4" xfId="32887"/>
    <cellStyle name="40 % - Akzent6 4 3 2 2 5 5" xfId="32888"/>
    <cellStyle name="40 % - Akzent6 4 3 2 2 6" xfId="32889"/>
    <cellStyle name="40 % - Akzent6 4 3 2 2 7" xfId="32890"/>
    <cellStyle name="40 % - Akzent6 4 3 2 2 8" xfId="32891"/>
    <cellStyle name="40 % - Akzent6 4 3 2 2 9" xfId="32892"/>
    <cellStyle name="40 % - Akzent6 4 3 3" xfId="32893"/>
    <cellStyle name="40 % - Akzent6 4 3 3 2" xfId="32894"/>
    <cellStyle name="40 % - Akzent6 4 3 3 2 2" xfId="32895"/>
    <cellStyle name="40 % - Akzent6 4 3 3 2 2 2" xfId="32896"/>
    <cellStyle name="40 % - Akzent6 4 3 3 2 2 2 2" xfId="32897"/>
    <cellStyle name="40 % - Akzent6 4 3 3 2 2 2 3" xfId="32898"/>
    <cellStyle name="40 % - Akzent6 4 3 3 2 2 2 4" xfId="32899"/>
    <cellStyle name="40 % - Akzent6 4 3 3 2 2 2 5" xfId="32900"/>
    <cellStyle name="40 % - Akzent6 4 3 3 2 2 3" xfId="32901"/>
    <cellStyle name="40 % - Akzent6 4 3 3 2 2 4" xfId="32902"/>
    <cellStyle name="40 % - Akzent6 4 3 3 2 2 5" xfId="32903"/>
    <cellStyle name="40 % - Akzent6 4 3 3 2 2 6" xfId="32904"/>
    <cellStyle name="40 % - Akzent6 4 3 3 2 3" xfId="32905"/>
    <cellStyle name="40 % - Akzent6 4 3 3 2 3 2" xfId="32906"/>
    <cellStyle name="40 % - Akzent6 4 3 3 2 3 3" xfId="32907"/>
    <cellStyle name="40 % - Akzent6 4 3 3 2 3 4" xfId="32908"/>
    <cellStyle name="40 % - Akzent6 4 3 3 2 3 5" xfId="32909"/>
    <cellStyle name="40 % - Akzent6 4 3 3 2 4" xfId="32910"/>
    <cellStyle name="40 % - Akzent6 4 3 3 2 4 2" xfId="32911"/>
    <cellStyle name="40 % - Akzent6 4 3 3 2 4 3" xfId="32912"/>
    <cellStyle name="40 % - Akzent6 4 3 3 2 4 4" xfId="32913"/>
    <cellStyle name="40 % - Akzent6 4 3 3 2 4 5" xfId="32914"/>
    <cellStyle name="40 % - Akzent6 4 3 3 2 5" xfId="32915"/>
    <cellStyle name="40 % - Akzent6 4 3 3 2 6" xfId="32916"/>
    <cellStyle name="40 % - Akzent6 4 3 3 2 7" xfId="32917"/>
    <cellStyle name="40 % - Akzent6 4 3 3 2 8" xfId="32918"/>
    <cellStyle name="40 % - Akzent6 4 3 3 3" xfId="32919"/>
    <cellStyle name="40 % - Akzent6 4 3 3 3 2" xfId="32920"/>
    <cellStyle name="40 % - Akzent6 4 3 3 3 2 2" xfId="32921"/>
    <cellStyle name="40 % - Akzent6 4 3 3 3 2 3" xfId="32922"/>
    <cellStyle name="40 % - Akzent6 4 3 3 3 2 4" xfId="32923"/>
    <cellStyle name="40 % - Akzent6 4 3 3 3 2 5" xfId="32924"/>
    <cellStyle name="40 % - Akzent6 4 3 3 3 3" xfId="32925"/>
    <cellStyle name="40 % - Akzent6 4 3 3 3 4" xfId="32926"/>
    <cellStyle name="40 % - Akzent6 4 3 3 3 5" xfId="32927"/>
    <cellStyle name="40 % - Akzent6 4 3 3 3 6" xfId="32928"/>
    <cellStyle name="40 % - Akzent6 4 3 3 4" xfId="32929"/>
    <cellStyle name="40 % - Akzent6 4 3 3 4 2" xfId="32930"/>
    <cellStyle name="40 % - Akzent6 4 3 3 4 3" xfId="32931"/>
    <cellStyle name="40 % - Akzent6 4 3 3 4 4" xfId="32932"/>
    <cellStyle name="40 % - Akzent6 4 3 3 4 5" xfId="32933"/>
    <cellStyle name="40 % - Akzent6 4 3 3 5" xfId="32934"/>
    <cellStyle name="40 % - Akzent6 4 3 3 5 2" xfId="32935"/>
    <cellStyle name="40 % - Akzent6 4 3 3 5 3" xfId="32936"/>
    <cellStyle name="40 % - Akzent6 4 3 3 5 4" xfId="32937"/>
    <cellStyle name="40 % - Akzent6 4 3 3 5 5" xfId="32938"/>
    <cellStyle name="40 % - Akzent6 4 3 3 6" xfId="32939"/>
    <cellStyle name="40 % - Akzent6 4 3 3 7" xfId="32940"/>
    <cellStyle name="40 % - Akzent6 4 3 3 8" xfId="32941"/>
    <cellStyle name="40 % - Akzent6 4 3 3 9" xfId="32942"/>
    <cellStyle name="40 % - Akzent6 4 4" xfId="32943"/>
    <cellStyle name="40 % - Akzent6 4 4 2" xfId="32944"/>
    <cellStyle name="40 % - Akzent6 4 4 2 2" xfId="32945"/>
    <cellStyle name="40 % - Akzent6 4 4 2 2 2" xfId="32946"/>
    <cellStyle name="40 % - Akzent6 4 4 2 2 2 2" xfId="32947"/>
    <cellStyle name="40 % - Akzent6 4 4 2 2 2 2 2" xfId="32948"/>
    <cellStyle name="40 % - Akzent6 4 4 2 2 2 2 3" xfId="32949"/>
    <cellStyle name="40 % - Akzent6 4 4 2 2 2 2 4" xfId="32950"/>
    <cellStyle name="40 % - Akzent6 4 4 2 2 2 2 5" xfId="32951"/>
    <cellStyle name="40 % - Akzent6 4 4 2 2 2 3" xfId="32952"/>
    <cellStyle name="40 % - Akzent6 4 4 2 2 2 4" xfId="32953"/>
    <cellStyle name="40 % - Akzent6 4 4 2 2 2 5" xfId="32954"/>
    <cellStyle name="40 % - Akzent6 4 4 2 2 2 6" xfId="32955"/>
    <cellStyle name="40 % - Akzent6 4 4 2 2 3" xfId="32956"/>
    <cellStyle name="40 % - Akzent6 4 4 2 2 3 2" xfId="32957"/>
    <cellStyle name="40 % - Akzent6 4 4 2 2 3 3" xfId="32958"/>
    <cellStyle name="40 % - Akzent6 4 4 2 2 3 4" xfId="32959"/>
    <cellStyle name="40 % - Akzent6 4 4 2 2 3 5" xfId="32960"/>
    <cellStyle name="40 % - Akzent6 4 4 2 2 4" xfId="32961"/>
    <cellStyle name="40 % - Akzent6 4 4 2 2 4 2" xfId="32962"/>
    <cellStyle name="40 % - Akzent6 4 4 2 2 4 3" xfId="32963"/>
    <cellStyle name="40 % - Akzent6 4 4 2 2 4 4" xfId="32964"/>
    <cellStyle name="40 % - Akzent6 4 4 2 2 4 5" xfId="32965"/>
    <cellStyle name="40 % - Akzent6 4 4 2 2 5" xfId="32966"/>
    <cellStyle name="40 % - Akzent6 4 4 2 2 6" xfId="32967"/>
    <cellStyle name="40 % - Akzent6 4 4 2 2 7" xfId="32968"/>
    <cellStyle name="40 % - Akzent6 4 4 2 2 8" xfId="32969"/>
    <cellStyle name="40 % - Akzent6 4 4 2 3" xfId="32970"/>
    <cellStyle name="40 % - Akzent6 4 4 2 3 2" xfId="32971"/>
    <cellStyle name="40 % - Akzent6 4 4 2 3 2 2" xfId="32972"/>
    <cellStyle name="40 % - Akzent6 4 4 2 3 2 3" xfId="32973"/>
    <cellStyle name="40 % - Akzent6 4 4 2 3 2 4" xfId="32974"/>
    <cellStyle name="40 % - Akzent6 4 4 2 3 2 5" xfId="32975"/>
    <cellStyle name="40 % - Akzent6 4 4 2 3 3" xfId="32976"/>
    <cellStyle name="40 % - Akzent6 4 4 2 3 4" xfId="32977"/>
    <cellStyle name="40 % - Akzent6 4 4 2 3 5" xfId="32978"/>
    <cellStyle name="40 % - Akzent6 4 4 2 3 6" xfId="32979"/>
    <cellStyle name="40 % - Akzent6 4 4 2 4" xfId="32980"/>
    <cellStyle name="40 % - Akzent6 4 4 2 4 2" xfId="32981"/>
    <cellStyle name="40 % - Akzent6 4 4 2 4 3" xfId="32982"/>
    <cellStyle name="40 % - Akzent6 4 4 2 4 4" xfId="32983"/>
    <cellStyle name="40 % - Akzent6 4 4 2 4 5" xfId="32984"/>
    <cellStyle name="40 % - Akzent6 4 4 2 5" xfId="32985"/>
    <cellStyle name="40 % - Akzent6 4 4 2 5 2" xfId="32986"/>
    <cellStyle name="40 % - Akzent6 4 4 2 5 3" xfId="32987"/>
    <cellStyle name="40 % - Akzent6 4 4 2 5 4" xfId="32988"/>
    <cellStyle name="40 % - Akzent6 4 4 2 5 5" xfId="32989"/>
    <cellStyle name="40 % - Akzent6 4 4 2 6" xfId="32990"/>
    <cellStyle name="40 % - Akzent6 4 4 2 7" xfId="32991"/>
    <cellStyle name="40 % - Akzent6 4 4 2 8" xfId="32992"/>
    <cellStyle name="40 % - Akzent6 4 4 2 9" xfId="32993"/>
    <cellStyle name="40 % - Akzent6 4 5" xfId="32994"/>
    <cellStyle name="40 % - Akzent6 4 6" xfId="32995"/>
    <cellStyle name="40 % - Akzent6 4 6 2" xfId="32996"/>
    <cellStyle name="40 % - Akzent6 4 6 2 2" xfId="32997"/>
    <cellStyle name="40 % - Akzent6 4 6 2 2 2" xfId="32998"/>
    <cellStyle name="40 % - Akzent6 4 6 2 2 2 2" xfId="32999"/>
    <cellStyle name="40 % - Akzent6 4 6 2 2 2 3" xfId="33000"/>
    <cellStyle name="40 % - Akzent6 4 6 2 2 2 4" xfId="33001"/>
    <cellStyle name="40 % - Akzent6 4 6 2 2 2 5" xfId="33002"/>
    <cellStyle name="40 % - Akzent6 4 6 2 2 3" xfId="33003"/>
    <cellStyle name="40 % - Akzent6 4 6 2 2 4" xfId="33004"/>
    <cellStyle name="40 % - Akzent6 4 6 2 2 5" xfId="33005"/>
    <cellStyle name="40 % - Akzent6 4 6 2 2 6" xfId="33006"/>
    <cellStyle name="40 % - Akzent6 4 6 2 3" xfId="33007"/>
    <cellStyle name="40 % - Akzent6 4 6 2 3 2" xfId="33008"/>
    <cellStyle name="40 % - Akzent6 4 6 2 3 3" xfId="33009"/>
    <cellStyle name="40 % - Akzent6 4 6 2 3 4" xfId="33010"/>
    <cellStyle name="40 % - Akzent6 4 6 2 3 5" xfId="33011"/>
    <cellStyle name="40 % - Akzent6 4 6 2 4" xfId="33012"/>
    <cellStyle name="40 % - Akzent6 4 6 2 4 2" xfId="33013"/>
    <cellStyle name="40 % - Akzent6 4 6 2 4 3" xfId="33014"/>
    <cellStyle name="40 % - Akzent6 4 6 2 4 4" xfId="33015"/>
    <cellStyle name="40 % - Akzent6 4 6 2 4 5" xfId="33016"/>
    <cellStyle name="40 % - Akzent6 4 6 2 5" xfId="33017"/>
    <cellStyle name="40 % - Akzent6 4 6 2 6" xfId="33018"/>
    <cellStyle name="40 % - Akzent6 4 6 2 7" xfId="33019"/>
    <cellStyle name="40 % - Akzent6 4 6 2 8" xfId="33020"/>
    <cellStyle name="40 % - Akzent6 4 6 3" xfId="33021"/>
    <cellStyle name="40 % - Akzent6 4 6 3 2" xfId="33022"/>
    <cellStyle name="40 % - Akzent6 4 6 3 2 2" xfId="33023"/>
    <cellStyle name="40 % - Akzent6 4 6 3 2 3" xfId="33024"/>
    <cellStyle name="40 % - Akzent6 4 6 3 2 4" xfId="33025"/>
    <cellStyle name="40 % - Akzent6 4 6 3 2 5" xfId="33026"/>
    <cellStyle name="40 % - Akzent6 4 6 3 3" xfId="33027"/>
    <cellStyle name="40 % - Akzent6 4 6 3 4" xfId="33028"/>
    <cellStyle name="40 % - Akzent6 4 6 3 5" xfId="33029"/>
    <cellStyle name="40 % - Akzent6 4 6 3 6" xfId="33030"/>
    <cellStyle name="40 % - Akzent6 4 6 4" xfId="33031"/>
    <cellStyle name="40 % - Akzent6 4 6 4 2" xfId="33032"/>
    <cellStyle name="40 % - Akzent6 4 6 4 3" xfId="33033"/>
    <cellStyle name="40 % - Akzent6 4 6 4 4" xfId="33034"/>
    <cellStyle name="40 % - Akzent6 4 6 4 5" xfId="33035"/>
    <cellStyle name="40 % - Akzent6 4 6 5" xfId="33036"/>
    <cellStyle name="40 % - Akzent6 4 6 5 2" xfId="33037"/>
    <cellStyle name="40 % - Akzent6 4 6 5 3" xfId="33038"/>
    <cellStyle name="40 % - Akzent6 4 6 5 4" xfId="33039"/>
    <cellStyle name="40 % - Akzent6 4 6 5 5" xfId="33040"/>
    <cellStyle name="40 % - Akzent6 4 6 6" xfId="33041"/>
    <cellStyle name="40 % - Akzent6 4 6 7" xfId="33042"/>
    <cellStyle name="40 % - Akzent6 4 6 8" xfId="33043"/>
    <cellStyle name="40 % - Akzent6 4 6 9" xfId="33044"/>
    <cellStyle name="40 % - Akzent6 5" xfId="33045"/>
    <cellStyle name="40 % - Akzent6 5 2" xfId="33046"/>
    <cellStyle name="40 % - Akzent6 5 2 2" xfId="33047"/>
    <cellStyle name="40 % - Akzent6 5 2 2 2" xfId="33048"/>
    <cellStyle name="40 % - Akzent6 5 2 2 2 2" xfId="33049"/>
    <cellStyle name="40 % - Akzent6 5 2 2 2 2 2" xfId="33050"/>
    <cellStyle name="40 % - Akzent6 5 2 2 2 2 2 2" xfId="33051"/>
    <cellStyle name="40 % - Akzent6 5 2 2 2 2 2 2 2" xfId="33052"/>
    <cellStyle name="40 % - Akzent6 5 2 2 2 2 2 2 3" xfId="33053"/>
    <cellStyle name="40 % - Akzent6 5 2 2 2 2 2 2 4" xfId="33054"/>
    <cellStyle name="40 % - Akzent6 5 2 2 2 2 2 2 5" xfId="33055"/>
    <cellStyle name="40 % - Akzent6 5 2 2 2 2 2 3" xfId="33056"/>
    <cellStyle name="40 % - Akzent6 5 2 2 2 2 2 4" xfId="33057"/>
    <cellStyle name="40 % - Akzent6 5 2 2 2 2 2 5" xfId="33058"/>
    <cellStyle name="40 % - Akzent6 5 2 2 2 2 2 6" xfId="33059"/>
    <cellStyle name="40 % - Akzent6 5 2 2 2 2 3" xfId="33060"/>
    <cellStyle name="40 % - Akzent6 5 2 2 2 2 3 2" xfId="33061"/>
    <cellStyle name="40 % - Akzent6 5 2 2 2 2 3 3" xfId="33062"/>
    <cellStyle name="40 % - Akzent6 5 2 2 2 2 3 4" xfId="33063"/>
    <cellStyle name="40 % - Akzent6 5 2 2 2 2 3 5" xfId="33064"/>
    <cellStyle name="40 % - Akzent6 5 2 2 2 2 4" xfId="33065"/>
    <cellStyle name="40 % - Akzent6 5 2 2 2 2 4 2" xfId="33066"/>
    <cellStyle name="40 % - Akzent6 5 2 2 2 2 4 3" xfId="33067"/>
    <cellStyle name="40 % - Akzent6 5 2 2 2 2 4 4" xfId="33068"/>
    <cellStyle name="40 % - Akzent6 5 2 2 2 2 4 5" xfId="33069"/>
    <cellStyle name="40 % - Akzent6 5 2 2 2 2 5" xfId="33070"/>
    <cellStyle name="40 % - Akzent6 5 2 2 2 2 6" xfId="33071"/>
    <cellStyle name="40 % - Akzent6 5 2 2 2 2 7" xfId="33072"/>
    <cellStyle name="40 % - Akzent6 5 2 2 2 2 8" xfId="33073"/>
    <cellStyle name="40 % - Akzent6 5 2 2 2 3" xfId="33074"/>
    <cellStyle name="40 % - Akzent6 5 2 2 2 3 2" xfId="33075"/>
    <cellStyle name="40 % - Akzent6 5 2 2 2 3 2 2" xfId="33076"/>
    <cellStyle name="40 % - Akzent6 5 2 2 2 3 2 3" xfId="33077"/>
    <cellStyle name="40 % - Akzent6 5 2 2 2 3 2 4" xfId="33078"/>
    <cellStyle name="40 % - Akzent6 5 2 2 2 3 2 5" xfId="33079"/>
    <cellStyle name="40 % - Akzent6 5 2 2 2 3 3" xfId="33080"/>
    <cellStyle name="40 % - Akzent6 5 2 2 2 3 4" xfId="33081"/>
    <cellStyle name="40 % - Akzent6 5 2 2 2 3 5" xfId="33082"/>
    <cellStyle name="40 % - Akzent6 5 2 2 2 3 6" xfId="33083"/>
    <cellStyle name="40 % - Akzent6 5 2 2 2 4" xfId="33084"/>
    <cellStyle name="40 % - Akzent6 5 2 2 2 4 2" xfId="33085"/>
    <cellStyle name="40 % - Akzent6 5 2 2 2 4 3" xfId="33086"/>
    <cellStyle name="40 % - Akzent6 5 2 2 2 4 4" xfId="33087"/>
    <cellStyle name="40 % - Akzent6 5 2 2 2 4 5" xfId="33088"/>
    <cellStyle name="40 % - Akzent6 5 2 2 2 5" xfId="33089"/>
    <cellStyle name="40 % - Akzent6 5 2 2 2 5 2" xfId="33090"/>
    <cellStyle name="40 % - Akzent6 5 2 2 2 5 3" xfId="33091"/>
    <cellStyle name="40 % - Akzent6 5 2 2 2 5 4" xfId="33092"/>
    <cellStyle name="40 % - Akzent6 5 2 2 2 5 5" xfId="33093"/>
    <cellStyle name="40 % - Akzent6 5 2 2 2 6" xfId="33094"/>
    <cellStyle name="40 % - Akzent6 5 2 2 2 7" xfId="33095"/>
    <cellStyle name="40 % - Akzent6 5 2 2 2 8" xfId="33096"/>
    <cellStyle name="40 % - Akzent6 5 2 2 2 9" xfId="33097"/>
    <cellStyle name="40 % - Akzent6 5 2 3" xfId="33098"/>
    <cellStyle name="40 % - Akzent6 5 2 3 2" xfId="33099"/>
    <cellStyle name="40 % - Akzent6 5 2 3 2 2" xfId="33100"/>
    <cellStyle name="40 % - Akzent6 5 2 3 2 2 2" xfId="33101"/>
    <cellStyle name="40 % - Akzent6 5 2 3 2 2 2 2" xfId="33102"/>
    <cellStyle name="40 % - Akzent6 5 2 3 2 2 2 3" xfId="33103"/>
    <cellStyle name="40 % - Akzent6 5 2 3 2 2 2 4" xfId="33104"/>
    <cellStyle name="40 % - Akzent6 5 2 3 2 2 2 5" xfId="33105"/>
    <cellStyle name="40 % - Akzent6 5 2 3 2 2 3" xfId="33106"/>
    <cellStyle name="40 % - Akzent6 5 2 3 2 2 4" xfId="33107"/>
    <cellStyle name="40 % - Akzent6 5 2 3 2 2 5" xfId="33108"/>
    <cellStyle name="40 % - Akzent6 5 2 3 2 2 6" xfId="33109"/>
    <cellStyle name="40 % - Akzent6 5 2 3 2 3" xfId="33110"/>
    <cellStyle name="40 % - Akzent6 5 2 3 2 3 2" xfId="33111"/>
    <cellStyle name="40 % - Akzent6 5 2 3 2 3 3" xfId="33112"/>
    <cellStyle name="40 % - Akzent6 5 2 3 2 3 4" xfId="33113"/>
    <cellStyle name="40 % - Akzent6 5 2 3 2 3 5" xfId="33114"/>
    <cellStyle name="40 % - Akzent6 5 2 3 2 4" xfId="33115"/>
    <cellStyle name="40 % - Akzent6 5 2 3 2 4 2" xfId="33116"/>
    <cellStyle name="40 % - Akzent6 5 2 3 2 4 3" xfId="33117"/>
    <cellStyle name="40 % - Akzent6 5 2 3 2 4 4" xfId="33118"/>
    <cellStyle name="40 % - Akzent6 5 2 3 2 4 5" xfId="33119"/>
    <cellStyle name="40 % - Akzent6 5 2 3 2 5" xfId="33120"/>
    <cellStyle name="40 % - Akzent6 5 2 3 2 6" xfId="33121"/>
    <cellStyle name="40 % - Akzent6 5 2 3 2 7" xfId="33122"/>
    <cellStyle name="40 % - Akzent6 5 2 3 2 8" xfId="33123"/>
    <cellStyle name="40 % - Akzent6 5 2 3 3" xfId="33124"/>
    <cellStyle name="40 % - Akzent6 5 2 3 3 2" xfId="33125"/>
    <cellStyle name="40 % - Akzent6 5 2 3 3 2 2" xfId="33126"/>
    <cellStyle name="40 % - Akzent6 5 2 3 3 2 3" xfId="33127"/>
    <cellStyle name="40 % - Akzent6 5 2 3 3 2 4" xfId="33128"/>
    <cellStyle name="40 % - Akzent6 5 2 3 3 2 5" xfId="33129"/>
    <cellStyle name="40 % - Akzent6 5 2 3 3 3" xfId="33130"/>
    <cellStyle name="40 % - Akzent6 5 2 3 3 4" xfId="33131"/>
    <cellStyle name="40 % - Akzent6 5 2 3 3 5" xfId="33132"/>
    <cellStyle name="40 % - Akzent6 5 2 3 3 6" xfId="33133"/>
    <cellStyle name="40 % - Akzent6 5 2 3 4" xfId="33134"/>
    <cellStyle name="40 % - Akzent6 5 2 3 4 2" xfId="33135"/>
    <cellStyle name="40 % - Akzent6 5 2 3 4 3" xfId="33136"/>
    <cellStyle name="40 % - Akzent6 5 2 3 4 4" xfId="33137"/>
    <cellStyle name="40 % - Akzent6 5 2 3 4 5" xfId="33138"/>
    <cellStyle name="40 % - Akzent6 5 2 3 5" xfId="33139"/>
    <cellStyle name="40 % - Akzent6 5 2 3 5 2" xfId="33140"/>
    <cellStyle name="40 % - Akzent6 5 2 3 5 3" xfId="33141"/>
    <cellStyle name="40 % - Akzent6 5 2 3 5 4" xfId="33142"/>
    <cellStyle name="40 % - Akzent6 5 2 3 5 5" xfId="33143"/>
    <cellStyle name="40 % - Akzent6 5 2 3 6" xfId="33144"/>
    <cellStyle name="40 % - Akzent6 5 2 3 7" xfId="33145"/>
    <cellStyle name="40 % - Akzent6 5 2 3 8" xfId="33146"/>
    <cellStyle name="40 % - Akzent6 5 2 3 9" xfId="33147"/>
    <cellStyle name="40 % - Akzent6 5 3" xfId="33148"/>
    <cellStyle name="40 % - Akzent6 5 3 2" xfId="33149"/>
    <cellStyle name="40 % - Akzent6 5 3 3" xfId="33150"/>
    <cellStyle name="40 % - Akzent6 5 3 3 2" xfId="33151"/>
    <cellStyle name="40 % - Akzent6 5 3 3 2 2" xfId="33152"/>
    <cellStyle name="40 % - Akzent6 5 3 3 2 2 2" xfId="33153"/>
    <cellStyle name="40 % - Akzent6 5 3 3 2 2 2 2" xfId="33154"/>
    <cellStyle name="40 % - Akzent6 5 3 3 2 2 2 3" xfId="33155"/>
    <cellStyle name="40 % - Akzent6 5 3 3 2 2 2 4" xfId="33156"/>
    <cellStyle name="40 % - Akzent6 5 3 3 2 2 2 5" xfId="33157"/>
    <cellStyle name="40 % - Akzent6 5 3 3 2 2 3" xfId="33158"/>
    <cellStyle name="40 % - Akzent6 5 3 3 2 2 4" xfId="33159"/>
    <cellStyle name="40 % - Akzent6 5 3 3 2 2 5" xfId="33160"/>
    <cellStyle name="40 % - Akzent6 5 3 3 2 2 6" xfId="33161"/>
    <cellStyle name="40 % - Akzent6 5 3 3 2 3" xfId="33162"/>
    <cellStyle name="40 % - Akzent6 5 3 3 2 3 2" xfId="33163"/>
    <cellStyle name="40 % - Akzent6 5 3 3 2 3 3" xfId="33164"/>
    <cellStyle name="40 % - Akzent6 5 3 3 2 3 4" xfId="33165"/>
    <cellStyle name="40 % - Akzent6 5 3 3 2 3 5" xfId="33166"/>
    <cellStyle name="40 % - Akzent6 5 3 3 2 4" xfId="33167"/>
    <cellStyle name="40 % - Akzent6 5 3 3 2 4 2" xfId="33168"/>
    <cellStyle name="40 % - Akzent6 5 3 3 2 4 3" xfId="33169"/>
    <cellStyle name="40 % - Akzent6 5 3 3 2 4 4" xfId="33170"/>
    <cellStyle name="40 % - Akzent6 5 3 3 2 4 5" xfId="33171"/>
    <cellStyle name="40 % - Akzent6 5 3 3 2 5" xfId="33172"/>
    <cellStyle name="40 % - Akzent6 5 3 3 2 6" xfId="33173"/>
    <cellStyle name="40 % - Akzent6 5 3 3 2 7" xfId="33174"/>
    <cellStyle name="40 % - Akzent6 5 3 3 2 8" xfId="33175"/>
    <cellStyle name="40 % - Akzent6 5 3 3 3" xfId="33176"/>
    <cellStyle name="40 % - Akzent6 5 3 3 3 2" xfId="33177"/>
    <cellStyle name="40 % - Akzent6 5 3 3 3 2 2" xfId="33178"/>
    <cellStyle name="40 % - Akzent6 5 3 3 3 2 3" xfId="33179"/>
    <cellStyle name="40 % - Akzent6 5 3 3 3 2 4" xfId="33180"/>
    <cellStyle name="40 % - Akzent6 5 3 3 3 2 5" xfId="33181"/>
    <cellStyle name="40 % - Akzent6 5 3 3 3 3" xfId="33182"/>
    <cellStyle name="40 % - Akzent6 5 3 3 3 4" xfId="33183"/>
    <cellStyle name="40 % - Akzent6 5 3 3 3 5" xfId="33184"/>
    <cellStyle name="40 % - Akzent6 5 3 3 3 6" xfId="33185"/>
    <cellStyle name="40 % - Akzent6 5 3 3 4" xfId="33186"/>
    <cellStyle name="40 % - Akzent6 5 3 3 4 2" xfId="33187"/>
    <cellStyle name="40 % - Akzent6 5 3 3 4 3" xfId="33188"/>
    <cellStyle name="40 % - Akzent6 5 3 3 4 4" xfId="33189"/>
    <cellStyle name="40 % - Akzent6 5 3 3 4 5" xfId="33190"/>
    <cellStyle name="40 % - Akzent6 5 3 3 5" xfId="33191"/>
    <cellStyle name="40 % - Akzent6 5 3 3 5 2" xfId="33192"/>
    <cellStyle name="40 % - Akzent6 5 3 3 5 3" xfId="33193"/>
    <cellStyle name="40 % - Akzent6 5 3 3 5 4" xfId="33194"/>
    <cellStyle name="40 % - Akzent6 5 3 3 5 5" xfId="33195"/>
    <cellStyle name="40 % - Akzent6 5 3 3 6" xfId="33196"/>
    <cellStyle name="40 % - Akzent6 5 3 3 7" xfId="33197"/>
    <cellStyle name="40 % - Akzent6 5 3 3 8" xfId="33198"/>
    <cellStyle name="40 % - Akzent6 5 3 3 9" xfId="33199"/>
    <cellStyle name="40 % - Akzent6 5 4" xfId="33200"/>
    <cellStyle name="40 % - Akzent6 5 5" xfId="33201"/>
    <cellStyle name="40 % - Akzent6 5 6" xfId="33202"/>
    <cellStyle name="40 % - Akzent6 5 6 2" xfId="33203"/>
    <cellStyle name="40 % - Akzent6 5 6 2 2" xfId="33204"/>
    <cellStyle name="40 % - Akzent6 5 6 2 2 2" xfId="33205"/>
    <cellStyle name="40 % - Akzent6 5 6 2 2 2 2" xfId="33206"/>
    <cellStyle name="40 % - Akzent6 5 6 2 2 2 3" xfId="33207"/>
    <cellStyle name="40 % - Akzent6 5 6 2 2 2 4" xfId="33208"/>
    <cellStyle name="40 % - Akzent6 5 6 2 2 2 5" xfId="33209"/>
    <cellStyle name="40 % - Akzent6 5 6 2 2 3" xfId="33210"/>
    <cellStyle name="40 % - Akzent6 5 6 2 2 4" xfId="33211"/>
    <cellStyle name="40 % - Akzent6 5 6 2 2 5" xfId="33212"/>
    <cellStyle name="40 % - Akzent6 5 6 2 2 6" xfId="33213"/>
    <cellStyle name="40 % - Akzent6 5 6 2 3" xfId="33214"/>
    <cellStyle name="40 % - Akzent6 5 6 2 3 2" xfId="33215"/>
    <cellStyle name="40 % - Akzent6 5 6 2 3 3" xfId="33216"/>
    <cellStyle name="40 % - Akzent6 5 6 2 3 4" xfId="33217"/>
    <cellStyle name="40 % - Akzent6 5 6 2 3 5" xfId="33218"/>
    <cellStyle name="40 % - Akzent6 5 6 2 4" xfId="33219"/>
    <cellStyle name="40 % - Akzent6 5 6 2 4 2" xfId="33220"/>
    <cellStyle name="40 % - Akzent6 5 6 2 4 3" xfId="33221"/>
    <cellStyle name="40 % - Akzent6 5 6 2 4 4" xfId="33222"/>
    <cellStyle name="40 % - Akzent6 5 6 2 4 5" xfId="33223"/>
    <cellStyle name="40 % - Akzent6 5 6 2 5" xfId="33224"/>
    <cellStyle name="40 % - Akzent6 5 6 2 6" xfId="33225"/>
    <cellStyle name="40 % - Akzent6 5 6 2 7" xfId="33226"/>
    <cellStyle name="40 % - Akzent6 5 6 2 8" xfId="33227"/>
    <cellStyle name="40 % - Akzent6 5 6 3" xfId="33228"/>
    <cellStyle name="40 % - Akzent6 5 6 3 2" xfId="33229"/>
    <cellStyle name="40 % - Akzent6 5 6 3 2 2" xfId="33230"/>
    <cellStyle name="40 % - Akzent6 5 6 3 2 3" xfId="33231"/>
    <cellStyle name="40 % - Akzent6 5 6 3 2 4" xfId="33232"/>
    <cellStyle name="40 % - Akzent6 5 6 3 2 5" xfId="33233"/>
    <cellStyle name="40 % - Akzent6 5 6 3 3" xfId="33234"/>
    <cellStyle name="40 % - Akzent6 5 6 3 4" xfId="33235"/>
    <cellStyle name="40 % - Akzent6 5 6 3 5" xfId="33236"/>
    <cellStyle name="40 % - Akzent6 5 6 3 6" xfId="33237"/>
    <cellStyle name="40 % - Akzent6 5 6 4" xfId="33238"/>
    <cellStyle name="40 % - Akzent6 5 6 4 2" xfId="33239"/>
    <cellStyle name="40 % - Akzent6 5 6 4 3" xfId="33240"/>
    <cellStyle name="40 % - Akzent6 5 6 4 4" xfId="33241"/>
    <cellStyle name="40 % - Akzent6 5 6 4 5" xfId="33242"/>
    <cellStyle name="40 % - Akzent6 5 6 5" xfId="33243"/>
    <cellStyle name="40 % - Akzent6 5 6 5 2" xfId="33244"/>
    <cellStyle name="40 % - Akzent6 5 6 5 3" xfId="33245"/>
    <cellStyle name="40 % - Akzent6 5 6 5 4" xfId="33246"/>
    <cellStyle name="40 % - Akzent6 5 6 5 5" xfId="33247"/>
    <cellStyle name="40 % - Akzent6 5 6 6" xfId="33248"/>
    <cellStyle name="40 % - Akzent6 5 6 7" xfId="33249"/>
    <cellStyle name="40 % - Akzent6 5 6 8" xfId="33250"/>
    <cellStyle name="40 % - Akzent6 5 6 9" xfId="33251"/>
    <cellStyle name="40 % - Akzent6 6" xfId="33252"/>
    <cellStyle name="40 % - Akzent6 6 2" xfId="33253"/>
    <cellStyle name="40 % - Akzent6 6 2 2" xfId="33254"/>
    <cellStyle name="40 % - Akzent6 6 2 2 2" xfId="33255"/>
    <cellStyle name="40 % - Akzent6 6 2 2 2 2" xfId="33256"/>
    <cellStyle name="40 % - Akzent6 6 2 2 2 2 2" xfId="33257"/>
    <cellStyle name="40 % - Akzent6 6 2 2 2 2 2 2" xfId="33258"/>
    <cellStyle name="40 % - Akzent6 6 2 2 2 2 2 3" xfId="33259"/>
    <cellStyle name="40 % - Akzent6 6 2 2 2 2 2 4" xfId="33260"/>
    <cellStyle name="40 % - Akzent6 6 2 2 2 2 2 5" xfId="33261"/>
    <cellStyle name="40 % - Akzent6 6 2 2 2 2 3" xfId="33262"/>
    <cellStyle name="40 % - Akzent6 6 2 2 2 2 4" xfId="33263"/>
    <cellStyle name="40 % - Akzent6 6 2 2 2 2 5" xfId="33264"/>
    <cellStyle name="40 % - Akzent6 6 2 2 2 2 6" xfId="33265"/>
    <cellStyle name="40 % - Akzent6 6 2 2 2 3" xfId="33266"/>
    <cellStyle name="40 % - Akzent6 6 2 2 2 3 2" xfId="33267"/>
    <cellStyle name="40 % - Akzent6 6 2 2 2 3 3" xfId="33268"/>
    <cellStyle name="40 % - Akzent6 6 2 2 2 3 4" xfId="33269"/>
    <cellStyle name="40 % - Akzent6 6 2 2 2 3 5" xfId="33270"/>
    <cellStyle name="40 % - Akzent6 6 2 2 2 4" xfId="33271"/>
    <cellStyle name="40 % - Akzent6 6 2 2 2 4 2" xfId="33272"/>
    <cellStyle name="40 % - Akzent6 6 2 2 2 4 3" xfId="33273"/>
    <cellStyle name="40 % - Akzent6 6 2 2 2 4 4" xfId="33274"/>
    <cellStyle name="40 % - Akzent6 6 2 2 2 4 5" xfId="33275"/>
    <cellStyle name="40 % - Akzent6 6 2 2 2 5" xfId="33276"/>
    <cellStyle name="40 % - Akzent6 6 2 2 2 6" xfId="33277"/>
    <cellStyle name="40 % - Akzent6 6 2 2 2 7" xfId="33278"/>
    <cellStyle name="40 % - Akzent6 6 2 2 2 8" xfId="33279"/>
    <cellStyle name="40 % - Akzent6 6 2 2 3" xfId="33280"/>
    <cellStyle name="40 % - Akzent6 6 2 2 3 2" xfId="33281"/>
    <cellStyle name="40 % - Akzent6 6 2 2 3 2 2" xfId="33282"/>
    <cellStyle name="40 % - Akzent6 6 2 2 3 2 3" xfId="33283"/>
    <cellStyle name="40 % - Akzent6 6 2 2 3 2 4" xfId="33284"/>
    <cellStyle name="40 % - Akzent6 6 2 2 3 2 5" xfId="33285"/>
    <cellStyle name="40 % - Akzent6 6 2 2 3 3" xfId="33286"/>
    <cellStyle name="40 % - Akzent6 6 2 2 3 4" xfId="33287"/>
    <cellStyle name="40 % - Akzent6 6 2 2 3 5" xfId="33288"/>
    <cellStyle name="40 % - Akzent6 6 2 2 3 6" xfId="33289"/>
    <cellStyle name="40 % - Akzent6 6 2 2 4" xfId="33290"/>
    <cellStyle name="40 % - Akzent6 6 2 2 4 2" xfId="33291"/>
    <cellStyle name="40 % - Akzent6 6 2 2 4 3" xfId="33292"/>
    <cellStyle name="40 % - Akzent6 6 2 2 4 4" xfId="33293"/>
    <cellStyle name="40 % - Akzent6 6 2 2 4 5" xfId="33294"/>
    <cellStyle name="40 % - Akzent6 6 2 2 5" xfId="33295"/>
    <cellStyle name="40 % - Akzent6 6 2 2 5 2" xfId="33296"/>
    <cellStyle name="40 % - Akzent6 6 2 2 5 3" xfId="33297"/>
    <cellStyle name="40 % - Akzent6 6 2 2 5 4" xfId="33298"/>
    <cellStyle name="40 % - Akzent6 6 2 2 5 5" xfId="33299"/>
    <cellStyle name="40 % - Akzent6 6 2 2 6" xfId="33300"/>
    <cellStyle name="40 % - Akzent6 6 2 2 7" xfId="33301"/>
    <cellStyle name="40 % - Akzent6 6 2 2 8" xfId="33302"/>
    <cellStyle name="40 % - Akzent6 6 2 2 9" xfId="33303"/>
    <cellStyle name="40 % - Akzent6 6 2 3" xfId="33304"/>
    <cellStyle name="40 % - Akzent6 6 2 3 2" xfId="33305"/>
    <cellStyle name="40 % - Akzent6 6 2 3 2 2" xfId="33306"/>
    <cellStyle name="40 % - Akzent6 6 2 3 2 2 2" xfId="33307"/>
    <cellStyle name="40 % - Akzent6 6 2 3 2 2 2 2" xfId="33308"/>
    <cellStyle name="40 % - Akzent6 6 2 3 2 2 2 3" xfId="33309"/>
    <cellStyle name="40 % - Akzent6 6 2 3 2 2 2 4" xfId="33310"/>
    <cellStyle name="40 % - Akzent6 6 2 3 2 2 2 5" xfId="33311"/>
    <cellStyle name="40 % - Akzent6 6 2 3 2 2 3" xfId="33312"/>
    <cellStyle name="40 % - Akzent6 6 2 3 2 2 4" xfId="33313"/>
    <cellStyle name="40 % - Akzent6 6 2 3 2 2 5" xfId="33314"/>
    <cellStyle name="40 % - Akzent6 6 2 3 2 2 6" xfId="33315"/>
    <cellStyle name="40 % - Akzent6 6 2 3 2 3" xfId="33316"/>
    <cellStyle name="40 % - Akzent6 6 2 3 2 3 2" xfId="33317"/>
    <cellStyle name="40 % - Akzent6 6 2 3 2 3 3" xfId="33318"/>
    <cellStyle name="40 % - Akzent6 6 2 3 2 3 4" xfId="33319"/>
    <cellStyle name="40 % - Akzent6 6 2 3 2 3 5" xfId="33320"/>
    <cellStyle name="40 % - Akzent6 6 2 3 2 4" xfId="33321"/>
    <cellStyle name="40 % - Akzent6 6 2 3 2 4 2" xfId="33322"/>
    <cellStyle name="40 % - Akzent6 6 2 3 2 4 3" xfId="33323"/>
    <cellStyle name="40 % - Akzent6 6 2 3 2 4 4" xfId="33324"/>
    <cellStyle name="40 % - Akzent6 6 2 3 2 4 5" xfId="33325"/>
    <cellStyle name="40 % - Akzent6 6 2 3 2 5" xfId="33326"/>
    <cellStyle name="40 % - Akzent6 6 2 3 2 6" xfId="33327"/>
    <cellStyle name="40 % - Akzent6 6 2 3 2 7" xfId="33328"/>
    <cellStyle name="40 % - Akzent6 6 2 3 2 8" xfId="33329"/>
    <cellStyle name="40 % - Akzent6 6 2 3 3" xfId="33330"/>
    <cellStyle name="40 % - Akzent6 6 2 3 3 2" xfId="33331"/>
    <cellStyle name="40 % - Akzent6 6 2 3 3 2 2" xfId="33332"/>
    <cellStyle name="40 % - Akzent6 6 2 3 3 2 3" xfId="33333"/>
    <cellStyle name="40 % - Akzent6 6 2 3 3 2 4" xfId="33334"/>
    <cellStyle name="40 % - Akzent6 6 2 3 3 2 5" xfId="33335"/>
    <cellStyle name="40 % - Akzent6 6 2 3 3 3" xfId="33336"/>
    <cellStyle name="40 % - Akzent6 6 2 3 3 4" xfId="33337"/>
    <cellStyle name="40 % - Akzent6 6 2 3 3 5" xfId="33338"/>
    <cellStyle name="40 % - Akzent6 6 2 3 3 6" xfId="33339"/>
    <cellStyle name="40 % - Akzent6 6 2 3 4" xfId="33340"/>
    <cellStyle name="40 % - Akzent6 6 2 3 4 2" xfId="33341"/>
    <cellStyle name="40 % - Akzent6 6 2 3 4 3" xfId="33342"/>
    <cellStyle name="40 % - Akzent6 6 2 3 4 4" xfId="33343"/>
    <cellStyle name="40 % - Akzent6 6 2 3 4 5" xfId="33344"/>
    <cellStyle name="40 % - Akzent6 6 2 3 5" xfId="33345"/>
    <cellStyle name="40 % - Akzent6 6 2 3 5 2" xfId="33346"/>
    <cellStyle name="40 % - Akzent6 6 2 3 5 3" xfId="33347"/>
    <cellStyle name="40 % - Akzent6 6 2 3 5 4" xfId="33348"/>
    <cellStyle name="40 % - Akzent6 6 2 3 5 5" xfId="33349"/>
    <cellStyle name="40 % - Akzent6 6 2 3 6" xfId="33350"/>
    <cellStyle name="40 % - Akzent6 6 2 3 7" xfId="33351"/>
    <cellStyle name="40 % - Akzent6 6 2 3 8" xfId="33352"/>
    <cellStyle name="40 % - Akzent6 6 2 3 9" xfId="33353"/>
    <cellStyle name="40 % - Akzent6 6 3" xfId="33354"/>
    <cellStyle name="40 % - Akzent6 6 3 2" xfId="33355"/>
    <cellStyle name="40 % - Akzent6 6 3 2 2" xfId="33356"/>
    <cellStyle name="40 % - Akzent6 6 3 2 2 2" xfId="33357"/>
    <cellStyle name="40 % - Akzent6 6 3 2 2 2 2" xfId="33358"/>
    <cellStyle name="40 % - Akzent6 6 3 2 2 2 3" xfId="33359"/>
    <cellStyle name="40 % - Akzent6 6 3 2 2 2 4" xfId="33360"/>
    <cellStyle name="40 % - Akzent6 6 3 2 2 2 5" xfId="33361"/>
    <cellStyle name="40 % - Akzent6 6 3 2 2 3" xfId="33362"/>
    <cellStyle name="40 % - Akzent6 6 3 2 2 4" xfId="33363"/>
    <cellStyle name="40 % - Akzent6 6 3 2 2 5" xfId="33364"/>
    <cellStyle name="40 % - Akzent6 6 3 2 2 6" xfId="33365"/>
    <cellStyle name="40 % - Akzent6 6 3 2 3" xfId="33366"/>
    <cellStyle name="40 % - Akzent6 6 3 2 3 2" xfId="33367"/>
    <cellStyle name="40 % - Akzent6 6 3 2 3 3" xfId="33368"/>
    <cellStyle name="40 % - Akzent6 6 3 2 3 4" xfId="33369"/>
    <cellStyle name="40 % - Akzent6 6 3 2 3 5" xfId="33370"/>
    <cellStyle name="40 % - Akzent6 6 3 2 4" xfId="33371"/>
    <cellStyle name="40 % - Akzent6 6 3 2 4 2" xfId="33372"/>
    <cellStyle name="40 % - Akzent6 6 3 2 4 3" xfId="33373"/>
    <cellStyle name="40 % - Akzent6 6 3 2 4 4" xfId="33374"/>
    <cellStyle name="40 % - Akzent6 6 3 2 4 5" xfId="33375"/>
    <cellStyle name="40 % - Akzent6 6 3 2 5" xfId="33376"/>
    <cellStyle name="40 % - Akzent6 6 3 2 6" xfId="33377"/>
    <cellStyle name="40 % - Akzent6 6 3 2 7" xfId="33378"/>
    <cellStyle name="40 % - Akzent6 6 3 2 8" xfId="33379"/>
    <cellStyle name="40 % - Akzent6 6 3 3" xfId="33380"/>
    <cellStyle name="40 % - Akzent6 6 3 3 2" xfId="33381"/>
    <cellStyle name="40 % - Akzent6 6 3 3 2 2" xfId="33382"/>
    <cellStyle name="40 % - Akzent6 6 3 3 2 3" xfId="33383"/>
    <cellStyle name="40 % - Akzent6 6 3 3 2 4" xfId="33384"/>
    <cellStyle name="40 % - Akzent6 6 3 3 2 5" xfId="33385"/>
    <cellStyle name="40 % - Akzent6 6 3 3 3" xfId="33386"/>
    <cellStyle name="40 % - Akzent6 6 3 3 4" xfId="33387"/>
    <cellStyle name="40 % - Akzent6 6 3 3 5" xfId="33388"/>
    <cellStyle name="40 % - Akzent6 6 3 3 6" xfId="33389"/>
    <cellStyle name="40 % - Akzent6 6 3 4" xfId="33390"/>
    <cellStyle name="40 % - Akzent6 6 3 4 2" xfId="33391"/>
    <cellStyle name="40 % - Akzent6 6 3 4 3" xfId="33392"/>
    <cellStyle name="40 % - Akzent6 6 3 4 4" xfId="33393"/>
    <cellStyle name="40 % - Akzent6 6 3 4 5" xfId="33394"/>
    <cellStyle name="40 % - Akzent6 6 3 5" xfId="33395"/>
    <cellStyle name="40 % - Akzent6 6 3 5 2" xfId="33396"/>
    <cellStyle name="40 % - Akzent6 6 3 5 3" xfId="33397"/>
    <cellStyle name="40 % - Akzent6 6 3 5 4" xfId="33398"/>
    <cellStyle name="40 % - Akzent6 6 3 5 5" xfId="33399"/>
    <cellStyle name="40 % - Akzent6 6 3 6" xfId="33400"/>
    <cellStyle name="40 % - Akzent6 6 3 7" xfId="33401"/>
    <cellStyle name="40 % - Akzent6 6 3 8" xfId="33402"/>
    <cellStyle name="40 % - Akzent6 6 3 9" xfId="33403"/>
    <cellStyle name="40 % - Akzent6 6 4" xfId="33404"/>
    <cellStyle name="40 % - Akzent6 6 4 2" xfId="33405"/>
    <cellStyle name="40 % - Akzent6 6 4 2 2" xfId="33406"/>
    <cellStyle name="40 % - Akzent6 6 4 2 2 2" xfId="33407"/>
    <cellStyle name="40 % - Akzent6 6 4 2 2 2 2" xfId="33408"/>
    <cellStyle name="40 % - Akzent6 6 4 2 2 2 3" xfId="33409"/>
    <cellStyle name="40 % - Akzent6 6 4 2 2 2 4" xfId="33410"/>
    <cellStyle name="40 % - Akzent6 6 4 2 2 2 5" xfId="33411"/>
    <cellStyle name="40 % - Akzent6 6 4 2 2 3" xfId="33412"/>
    <cellStyle name="40 % - Akzent6 6 4 2 2 4" xfId="33413"/>
    <cellStyle name="40 % - Akzent6 6 4 2 2 5" xfId="33414"/>
    <cellStyle name="40 % - Akzent6 6 4 2 2 6" xfId="33415"/>
    <cellStyle name="40 % - Akzent6 6 4 2 3" xfId="33416"/>
    <cellStyle name="40 % - Akzent6 6 4 2 3 2" xfId="33417"/>
    <cellStyle name="40 % - Akzent6 6 4 2 3 3" xfId="33418"/>
    <cellStyle name="40 % - Akzent6 6 4 2 3 4" xfId="33419"/>
    <cellStyle name="40 % - Akzent6 6 4 2 3 5" xfId="33420"/>
    <cellStyle name="40 % - Akzent6 6 4 2 4" xfId="33421"/>
    <cellStyle name="40 % - Akzent6 6 4 2 4 2" xfId="33422"/>
    <cellStyle name="40 % - Akzent6 6 4 2 4 3" xfId="33423"/>
    <cellStyle name="40 % - Akzent6 6 4 2 4 4" xfId="33424"/>
    <cellStyle name="40 % - Akzent6 6 4 2 4 5" xfId="33425"/>
    <cellStyle name="40 % - Akzent6 6 4 2 5" xfId="33426"/>
    <cellStyle name="40 % - Akzent6 6 4 2 6" xfId="33427"/>
    <cellStyle name="40 % - Akzent6 6 4 2 7" xfId="33428"/>
    <cellStyle name="40 % - Akzent6 6 4 2 8" xfId="33429"/>
    <cellStyle name="40 % - Akzent6 6 4 3" xfId="33430"/>
    <cellStyle name="40 % - Akzent6 6 4 3 2" xfId="33431"/>
    <cellStyle name="40 % - Akzent6 6 4 3 2 2" xfId="33432"/>
    <cellStyle name="40 % - Akzent6 6 4 3 2 3" xfId="33433"/>
    <cellStyle name="40 % - Akzent6 6 4 3 2 4" xfId="33434"/>
    <cellStyle name="40 % - Akzent6 6 4 3 2 5" xfId="33435"/>
    <cellStyle name="40 % - Akzent6 6 4 3 3" xfId="33436"/>
    <cellStyle name="40 % - Akzent6 6 4 3 4" xfId="33437"/>
    <cellStyle name="40 % - Akzent6 6 4 3 5" xfId="33438"/>
    <cellStyle name="40 % - Akzent6 6 4 3 6" xfId="33439"/>
    <cellStyle name="40 % - Akzent6 6 4 4" xfId="33440"/>
    <cellStyle name="40 % - Akzent6 6 4 4 2" xfId="33441"/>
    <cellStyle name="40 % - Akzent6 6 4 4 3" xfId="33442"/>
    <cellStyle name="40 % - Akzent6 6 4 4 4" xfId="33443"/>
    <cellStyle name="40 % - Akzent6 6 4 4 5" xfId="33444"/>
    <cellStyle name="40 % - Akzent6 6 4 5" xfId="33445"/>
    <cellStyle name="40 % - Akzent6 6 4 5 2" xfId="33446"/>
    <cellStyle name="40 % - Akzent6 6 4 5 3" xfId="33447"/>
    <cellStyle name="40 % - Akzent6 6 4 5 4" xfId="33448"/>
    <cellStyle name="40 % - Akzent6 6 4 5 5" xfId="33449"/>
    <cellStyle name="40 % - Akzent6 6 4 6" xfId="33450"/>
    <cellStyle name="40 % - Akzent6 6 4 7" xfId="33451"/>
    <cellStyle name="40 % - Akzent6 6 4 8" xfId="33452"/>
    <cellStyle name="40 % - Akzent6 6 4 9" xfId="33453"/>
    <cellStyle name="40 % - Akzent6 7" xfId="33454"/>
    <cellStyle name="40 % - Akzent6 7 2" xfId="33455"/>
    <cellStyle name="40 % - Akzent6 7 2 2" xfId="33456"/>
    <cellStyle name="40 % - Akzent6 7 2 2 2" xfId="33457"/>
    <cellStyle name="40 % - Akzent6 7 2 2 2 2" xfId="33458"/>
    <cellStyle name="40 % - Akzent6 7 2 2 2 2 2" xfId="33459"/>
    <cellStyle name="40 % - Akzent6 7 2 2 2 2 2 2" xfId="33460"/>
    <cellStyle name="40 % - Akzent6 7 2 2 2 2 2 3" xfId="33461"/>
    <cellStyle name="40 % - Akzent6 7 2 2 2 2 2 4" xfId="33462"/>
    <cellStyle name="40 % - Akzent6 7 2 2 2 2 2 5" xfId="33463"/>
    <cellStyle name="40 % - Akzent6 7 2 2 2 2 3" xfId="33464"/>
    <cellStyle name="40 % - Akzent6 7 2 2 2 2 4" xfId="33465"/>
    <cellStyle name="40 % - Akzent6 7 2 2 2 2 5" xfId="33466"/>
    <cellStyle name="40 % - Akzent6 7 2 2 2 2 6" xfId="33467"/>
    <cellStyle name="40 % - Akzent6 7 2 2 2 3" xfId="33468"/>
    <cellStyle name="40 % - Akzent6 7 2 2 2 3 2" xfId="33469"/>
    <cellStyle name="40 % - Akzent6 7 2 2 2 3 3" xfId="33470"/>
    <cellStyle name="40 % - Akzent6 7 2 2 2 3 4" xfId="33471"/>
    <cellStyle name="40 % - Akzent6 7 2 2 2 3 5" xfId="33472"/>
    <cellStyle name="40 % - Akzent6 7 2 2 2 4" xfId="33473"/>
    <cellStyle name="40 % - Akzent6 7 2 2 2 4 2" xfId="33474"/>
    <cellStyle name="40 % - Akzent6 7 2 2 2 4 3" xfId="33475"/>
    <cellStyle name="40 % - Akzent6 7 2 2 2 4 4" xfId="33476"/>
    <cellStyle name="40 % - Akzent6 7 2 2 2 4 5" xfId="33477"/>
    <cellStyle name="40 % - Akzent6 7 2 2 2 5" xfId="33478"/>
    <cellStyle name="40 % - Akzent6 7 2 2 2 6" xfId="33479"/>
    <cellStyle name="40 % - Akzent6 7 2 2 2 7" xfId="33480"/>
    <cellStyle name="40 % - Akzent6 7 2 2 2 8" xfId="33481"/>
    <cellStyle name="40 % - Akzent6 7 2 2 3" xfId="33482"/>
    <cellStyle name="40 % - Akzent6 7 2 2 3 2" xfId="33483"/>
    <cellStyle name="40 % - Akzent6 7 2 2 3 2 2" xfId="33484"/>
    <cellStyle name="40 % - Akzent6 7 2 2 3 2 3" xfId="33485"/>
    <cellStyle name="40 % - Akzent6 7 2 2 3 2 4" xfId="33486"/>
    <cellStyle name="40 % - Akzent6 7 2 2 3 2 5" xfId="33487"/>
    <cellStyle name="40 % - Akzent6 7 2 2 3 3" xfId="33488"/>
    <cellStyle name="40 % - Akzent6 7 2 2 3 4" xfId="33489"/>
    <cellStyle name="40 % - Akzent6 7 2 2 3 5" xfId="33490"/>
    <cellStyle name="40 % - Akzent6 7 2 2 3 6" xfId="33491"/>
    <cellStyle name="40 % - Akzent6 7 2 2 4" xfId="33492"/>
    <cellStyle name="40 % - Akzent6 7 2 2 4 2" xfId="33493"/>
    <cellStyle name="40 % - Akzent6 7 2 2 4 3" xfId="33494"/>
    <cellStyle name="40 % - Akzent6 7 2 2 4 4" xfId="33495"/>
    <cellStyle name="40 % - Akzent6 7 2 2 4 5" xfId="33496"/>
    <cellStyle name="40 % - Akzent6 7 2 2 5" xfId="33497"/>
    <cellStyle name="40 % - Akzent6 7 2 2 5 2" xfId="33498"/>
    <cellStyle name="40 % - Akzent6 7 2 2 5 3" xfId="33499"/>
    <cellStyle name="40 % - Akzent6 7 2 2 5 4" xfId="33500"/>
    <cellStyle name="40 % - Akzent6 7 2 2 5 5" xfId="33501"/>
    <cellStyle name="40 % - Akzent6 7 2 2 6" xfId="33502"/>
    <cellStyle name="40 % - Akzent6 7 2 2 7" xfId="33503"/>
    <cellStyle name="40 % - Akzent6 7 2 2 8" xfId="33504"/>
    <cellStyle name="40 % - Akzent6 7 2 2 9" xfId="33505"/>
    <cellStyle name="40 % - Akzent6 7 2 3" xfId="33506"/>
    <cellStyle name="40 % - Akzent6 7 2 3 2" xfId="33507"/>
    <cellStyle name="40 % - Akzent6 7 2 3 2 2" xfId="33508"/>
    <cellStyle name="40 % - Akzent6 7 2 3 2 2 2" xfId="33509"/>
    <cellStyle name="40 % - Akzent6 7 2 3 2 2 2 2" xfId="33510"/>
    <cellStyle name="40 % - Akzent6 7 2 3 2 2 2 3" xfId="33511"/>
    <cellStyle name="40 % - Akzent6 7 2 3 2 2 2 4" xfId="33512"/>
    <cellStyle name="40 % - Akzent6 7 2 3 2 2 2 5" xfId="33513"/>
    <cellStyle name="40 % - Akzent6 7 2 3 2 2 3" xfId="33514"/>
    <cellStyle name="40 % - Akzent6 7 2 3 2 2 4" xfId="33515"/>
    <cellStyle name="40 % - Akzent6 7 2 3 2 2 5" xfId="33516"/>
    <cellStyle name="40 % - Akzent6 7 2 3 2 2 6" xfId="33517"/>
    <cellStyle name="40 % - Akzent6 7 2 3 2 3" xfId="33518"/>
    <cellStyle name="40 % - Akzent6 7 2 3 2 3 2" xfId="33519"/>
    <cellStyle name="40 % - Akzent6 7 2 3 2 3 3" xfId="33520"/>
    <cellStyle name="40 % - Akzent6 7 2 3 2 3 4" xfId="33521"/>
    <cellStyle name="40 % - Akzent6 7 2 3 2 3 5" xfId="33522"/>
    <cellStyle name="40 % - Akzent6 7 2 3 2 4" xfId="33523"/>
    <cellStyle name="40 % - Akzent6 7 2 3 2 4 2" xfId="33524"/>
    <cellStyle name="40 % - Akzent6 7 2 3 2 4 3" xfId="33525"/>
    <cellStyle name="40 % - Akzent6 7 2 3 2 4 4" xfId="33526"/>
    <cellStyle name="40 % - Akzent6 7 2 3 2 4 5" xfId="33527"/>
    <cellStyle name="40 % - Akzent6 7 2 3 2 5" xfId="33528"/>
    <cellStyle name="40 % - Akzent6 7 2 3 2 6" xfId="33529"/>
    <cellStyle name="40 % - Akzent6 7 2 3 2 7" xfId="33530"/>
    <cellStyle name="40 % - Akzent6 7 2 3 2 8" xfId="33531"/>
    <cellStyle name="40 % - Akzent6 7 2 3 3" xfId="33532"/>
    <cellStyle name="40 % - Akzent6 7 2 3 3 2" xfId="33533"/>
    <cellStyle name="40 % - Akzent6 7 2 3 3 2 2" xfId="33534"/>
    <cellStyle name="40 % - Akzent6 7 2 3 3 2 3" xfId="33535"/>
    <cellStyle name="40 % - Akzent6 7 2 3 3 2 4" xfId="33536"/>
    <cellStyle name="40 % - Akzent6 7 2 3 3 2 5" xfId="33537"/>
    <cellStyle name="40 % - Akzent6 7 2 3 3 3" xfId="33538"/>
    <cellStyle name="40 % - Akzent6 7 2 3 3 4" xfId="33539"/>
    <cellStyle name="40 % - Akzent6 7 2 3 3 5" xfId="33540"/>
    <cellStyle name="40 % - Akzent6 7 2 3 3 6" xfId="33541"/>
    <cellStyle name="40 % - Akzent6 7 2 3 4" xfId="33542"/>
    <cellStyle name="40 % - Akzent6 7 2 3 4 2" xfId="33543"/>
    <cellStyle name="40 % - Akzent6 7 2 3 4 3" xfId="33544"/>
    <cellStyle name="40 % - Akzent6 7 2 3 4 4" xfId="33545"/>
    <cellStyle name="40 % - Akzent6 7 2 3 4 5" xfId="33546"/>
    <cellStyle name="40 % - Akzent6 7 2 3 5" xfId="33547"/>
    <cellStyle name="40 % - Akzent6 7 2 3 5 2" xfId="33548"/>
    <cellStyle name="40 % - Akzent6 7 2 3 5 3" xfId="33549"/>
    <cellStyle name="40 % - Akzent6 7 2 3 5 4" xfId="33550"/>
    <cellStyle name="40 % - Akzent6 7 2 3 5 5" xfId="33551"/>
    <cellStyle name="40 % - Akzent6 7 2 3 6" xfId="33552"/>
    <cellStyle name="40 % - Akzent6 7 2 3 7" xfId="33553"/>
    <cellStyle name="40 % - Akzent6 7 2 3 8" xfId="33554"/>
    <cellStyle name="40 % - Akzent6 7 2 3 9" xfId="33555"/>
    <cellStyle name="40 % - Akzent6 7 3" xfId="33556"/>
    <cellStyle name="40 % - Akzent6 7 3 2" xfId="33557"/>
    <cellStyle name="40 % - Akzent6 7 3 2 2" xfId="33558"/>
    <cellStyle name="40 % - Akzent6 7 3 2 2 2" xfId="33559"/>
    <cellStyle name="40 % - Akzent6 7 3 2 2 2 2" xfId="33560"/>
    <cellStyle name="40 % - Akzent6 7 3 2 2 2 3" xfId="33561"/>
    <cellStyle name="40 % - Akzent6 7 3 2 2 2 4" xfId="33562"/>
    <cellStyle name="40 % - Akzent6 7 3 2 2 2 5" xfId="33563"/>
    <cellStyle name="40 % - Akzent6 7 3 2 2 3" xfId="33564"/>
    <cellStyle name="40 % - Akzent6 7 3 2 2 4" xfId="33565"/>
    <cellStyle name="40 % - Akzent6 7 3 2 2 5" xfId="33566"/>
    <cellStyle name="40 % - Akzent6 7 3 2 2 6" xfId="33567"/>
    <cellStyle name="40 % - Akzent6 7 3 2 3" xfId="33568"/>
    <cellStyle name="40 % - Akzent6 7 3 2 3 2" xfId="33569"/>
    <cellStyle name="40 % - Akzent6 7 3 2 3 3" xfId="33570"/>
    <cellStyle name="40 % - Akzent6 7 3 2 3 4" xfId="33571"/>
    <cellStyle name="40 % - Akzent6 7 3 2 3 5" xfId="33572"/>
    <cellStyle name="40 % - Akzent6 7 3 2 4" xfId="33573"/>
    <cellStyle name="40 % - Akzent6 7 3 2 4 2" xfId="33574"/>
    <cellStyle name="40 % - Akzent6 7 3 2 4 3" xfId="33575"/>
    <cellStyle name="40 % - Akzent6 7 3 2 4 4" xfId="33576"/>
    <cellStyle name="40 % - Akzent6 7 3 2 4 5" xfId="33577"/>
    <cellStyle name="40 % - Akzent6 7 3 2 5" xfId="33578"/>
    <cellStyle name="40 % - Akzent6 7 3 2 6" xfId="33579"/>
    <cellStyle name="40 % - Akzent6 7 3 2 7" xfId="33580"/>
    <cellStyle name="40 % - Akzent6 7 3 2 8" xfId="33581"/>
    <cellStyle name="40 % - Akzent6 7 3 3" xfId="33582"/>
    <cellStyle name="40 % - Akzent6 7 3 3 2" xfId="33583"/>
    <cellStyle name="40 % - Akzent6 7 3 3 2 2" xfId="33584"/>
    <cellStyle name="40 % - Akzent6 7 3 3 2 3" xfId="33585"/>
    <cellStyle name="40 % - Akzent6 7 3 3 2 4" xfId="33586"/>
    <cellStyle name="40 % - Akzent6 7 3 3 2 5" xfId="33587"/>
    <cellStyle name="40 % - Akzent6 7 3 3 3" xfId="33588"/>
    <cellStyle name="40 % - Akzent6 7 3 3 4" xfId="33589"/>
    <cellStyle name="40 % - Akzent6 7 3 3 5" xfId="33590"/>
    <cellStyle name="40 % - Akzent6 7 3 3 6" xfId="33591"/>
    <cellStyle name="40 % - Akzent6 7 3 4" xfId="33592"/>
    <cellStyle name="40 % - Akzent6 7 3 4 2" xfId="33593"/>
    <cellStyle name="40 % - Akzent6 7 3 4 3" xfId="33594"/>
    <cellStyle name="40 % - Akzent6 7 3 4 4" xfId="33595"/>
    <cellStyle name="40 % - Akzent6 7 3 4 5" xfId="33596"/>
    <cellStyle name="40 % - Akzent6 7 3 5" xfId="33597"/>
    <cellStyle name="40 % - Akzent6 7 3 5 2" xfId="33598"/>
    <cellStyle name="40 % - Akzent6 7 3 5 3" xfId="33599"/>
    <cellStyle name="40 % - Akzent6 7 3 5 4" xfId="33600"/>
    <cellStyle name="40 % - Akzent6 7 3 5 5" xfId="33601"/>
    <cellStyle name="40 % - Akzent6 7 3 6" xfId="33602"/>
    <cellStyle name="40 % - Akzent6 7 3 7" xfId="33603"/>
    <cellStyle name="40 % - Akzent6 7 3 8" xfId="33604"/>
    <cellStyle name="40 % - Akzent6 7 3 9" xfId="33605"/>
    <cellStyle name="40 % - Akzent6 7 4" xfId="33606"/>
    <cellStyle name="40 % - Akzent6 7 4 2" xfId="33607"/>
    <cellStyle name="40 % - Akzent6 7 4 2 2" xfId="33608"/>
    <cellStyle name="40 % - Akzent6 7 4 2 2 2" xfId="33609"/>
    <cellStyle name="40 % - Akzent6 7 4 2 2 2 2" xfId="33610"/>
    <cellStyle name="40 % - Akzent6 7 4 2 2 2 3" xfId="33611"/>
    <cellStyle name="40 % - Akzent6 7 4 2 2 2 4" xfId="33612"/>
    <cellStyle name="40 % - Akzent6 7 4 2 2 2 5" xfId="33613"/>
    <cellStyle name="40 % - Akzent6 7 4 2 2 3" xfId="33614"/>
    <cellStyle name="40 % - Akzent6 7 4 2 2 4" xfId="33615"/>
    <cellStyle name="40 % - Akzent6 7 4 2 2 5" xfId="33616"/>
    <cellStyle name="40 % - Akzent6 7 4 2 2 6" xfId="33617"/>
    <cellStyle name="40 % - Akzent6 7 4 2 3" xfId="33618"/>
    <cellStyle name="40 % - Akzent6 7 4 2 3 2" xfId="33619"/>
    <cellStyle name="40 % - Akzent6 7 4 2 3 3" xfId="33620"/>
    <cellStyle name="40 % - Akzent6 7 4 2 3 4" xfId="33621"/>
    <cellStyle name="40 % - Akzent6 7 4 2 3 5" xfId="33622"/>
    <cellStyle name="40 % - Akzent6 7 4 2 4" xfId="33623"/>
    <cellStyle name="40 % - Akzent6 7 4 2 4 2" xfId="33624"/>
    <cellStyle name="40 % - Akzent6 7 4 2 4 3" xfId="33625"/>
    <cellStyle name="40 % - Akzent6 7 4 2 4 4" xfId="33626"/>
    <cellStyle name="40 % - Akzent6 7 4 2 4 5" xfId="33627"/>
    <cellStyle name="40 % - Akzent6 7 4 2 5" xfId="33628"/>
    <cellStyle name="40 % - Akzent6 7 4 2 6" xfId="33629"/>
    <cellStyle name="40 % - Akzent6 7 4 2 7" xfId="33630"/>
    <cellStyle name="40 % - Akzent6 7 4 2 8" xfId="33631"/>
    <cellStyle name="40 % - Akzent6 7 4 3" xfId="33632"/>
    <cellStyle name="40 % - Akzent6 7 4 3 2" xfId="33633"/>
    <cellStyle name="40 % - Akzent6 7 4 3 2 2" xfId="33634"/>
    <cellStyle name="40 % - Akzent6 7 4 3 2 3" xfId="33635"/>
    <cellStyle name="40 % - Akzent6 7 4 3 2 4" xfId="33636"/>
    <cellStyle name="40 % - Akzent6 7 4 3 2 5" xfId="33637"/>
    <cellStyle name="40 % - Akzent6 7 4 3 3" xfId="33638"/>
    <cellStyle name="40 % - Akzent6 7 4 3 4" xfId="33639"/>
    <cellStyle name="40 % - Akzent6 7 4 3 5" xfId="33640"/>
    <cellStyle name="40 % - Akzent6 7 4 3 6" xfId="33641"/>
    <cellStyle name="40 % - Akzent6 7 4 4" xfId="33642"/>
    <cellStyle name="40 % - Akzent6 7 4 4 2" xfId="33643"/>
    <cellStyle name="40 % - Akzent6 7 4 4 3" xfId="33644"/>
    <cellStyle name="40 % - Akzent6 7 4 4 4" xfId="33645"/>
    <cellStyle name="40 % - Akzent6 7 4 4 5" xfId="33646"/>
    <cellStyle name="40 % - Akzent6 7 4 5" xfId="33647"/>
    <cellStyle name="40 % - Akzent6 7 4 5 2" xfId="33648"/>
    <cellStyle name="40 % - Akzent6 7 4 5 3" xfId="33649"/>
    <cellStyle name="40 % - Akzent6 7 4 5 4" xfId="33650"/>
    <cellStyle name="40 % - Akzent6 7 4 5 5" xfId="33651"/>
    <cellStyle name="40 % - Akzent6 7 4 6" xfId="33652"/>
    <cellStyle name="40 % - Akzent6 7 4 7" xfId="33653"/>
    <cellStyle name="40 % - Akzent6 7 4 8" xfId="33654"/>
    <cellStyle name="40 % - Akzent6 7 4 9" xfId="33655"/>
    <cellStyle name="40 % - Akzent6 8" xfId="33656"/>
    <cellStyle name="40 % - Akzent6 8 2" xfId="33657"/>
    <cellStyle name="40 % - Akzent6 8 2 2" xfId="33658"/>
    <cellStyle name="40 % - Akzent6 8 2 2 2" xfId="33659"/>
    <cellStyle name="40 % - Akzent6 8 2 2 2 2" xfId="33660"/>
    <cellStyle name="40 % - Akzent6 8 2 2 2 2 2" xfId="33661"/>
    <cellStyle name="40 % - Akzent6 8 2 2 2 2 2 2" xfId="33662"/>
    <cellStyle name="40 % - Akzent6 8 2 2 2 2 2 3" xfId="33663"/>
    <cellStyle name="40 % - Akzent6 8 2 2 2 2 2 4" xfId="33664"/>
    <cellStyle name="40 % - Akzent6 8 2 2 2 2 2 5" xfId="33665"/>
    <cellStyle name="40 % - Akzent6 8 2 2 2 2 3" xfId="33666"/>
    <cellStyle name="40 % - Akzent6 8 2 2 2 2 4" xfId="33667"/>
    <cellStyle name="40 % - Akzent6 8 2 2 2 2 5" xfId="33668"/>
    <cellStyle name="40 % - Akzent6 8 2 2 2 2 6" xfId="33669"/>
    <cellStyle name="40 % - Akzent6 8 2 2 2 3" xfId="33670"/>
    <cellStyle name="40 % - Akzent6 8 2 2 2 3 2" xfId="33671"/>
    <cellStyle name="40 % - Akzent6 8 2 2 2 3 3" xfId="33672"/>
    <cellStyle name="40 % - Akzent6 8 2 2 2 3 4" xfId="33673"/>
    <cellStyle name="40 % - Akzent6 8 2 2 2 3 5" xfId="33674"/>
    <cellStyle name="40 % - Akzent6 8 2 2 2 4" xfId="33675"/>
    <cellStyle name="40 % - Akzent6 8 2 2 2 4 2" xfId="33676"/>
    <cellStyle name="40 % - Akzent6 8 2 2 2 4 3" xfId="33677"/>
    <cellStyle name="40 % - Akzent6 8 2 2 2 4 4" xfId="33678"/>
    <cellStyle name="40 % - Akzent6 8 2 2 2 4 5" xfId="33679"/>
    <cellStyle name="40 % - Akzent6 8 2 2 2 5" xfId="33680"/>
    <cellStyle name="40 % - Akzent6 8 2 2 2 6" xfId="33681"/>
    <cellStyle name="40 % - Akzent6 8 2 2 2 7" xfId="33682"/>
    <cellStyle name="40 % - Akzent6 8 2 2 2 8" xfId="33683"/>
    <cellStyle name="40 % - Akzent6 8 2 2 3" xfId="33684"/>
    <cellStyle name="40 % - Akzent6 8 2 2 3 2" xfId="33685"/>
    <cellStyle name="40 % - Akzent6 8 2 2 3 2 2" xfId="33686"/>
    <cellStyle name="40 % - Akzent6 8 2 2 3 2 3" xfId="33687"/>
    <cellStyle name="40 % - Akzent6 8 2 2 3 2 4" xfId="33688"/>
    <cellStyle name="40 % - Akzent6 8 2 2 3 2 5" xfId="33689"/>
    <cellStyle name="40 % - Akzent6 8 2 2 3 3" xfId="33690"/>
    <cellStyle name="40 % - Akzent6 8 2 2 3 4" xfId="33691"/>
    <cellStyle name="40 % - Akzent6 8 2 2 3 5" xfId="33692"/>
    <cellStyle name="40 % - Akzent6 8 2 2 3 6" xfId="33693"/>
    <cellStyle name="40 % - Akzent6 8 2 2 4" xfId="33694"/>
    <cellStyle name="40 % - Akzent6 8 2 2 4 2" xfId="33695"/>
    <cellStyle name="40 % - Akzent6 8 2 2 4 3" xfId="33696"/>
    <cellStyle name="40 % - Akzent6 8 2 2 4 4" xfId="33697"/>
    <cellStyle name="40 % - Akzent6 8 2 2 4 5" xfId="33698"/>
    <cellStyle name="40 % - Akzent6 8 2 2 5" xfId="33699"/>
    <cellStyle name="40 % - Akzent6 8 2 2 5 2" xfId="33700"/>
    <cellStyle name="40 % - Akzent6 8 2 2 5 3" xfId="33701"/>
    <cellStyle name="40 % - Akzent6 8 2 2 5 4" xfId="33702"/>
    <cellStyle name="40 % - Akzent6 8 2 2 5 5" xfId="33703"/>
    <cellStyle name="40 % - Akzent6 8 2 2 6" xfId="33704"/>
    <cellStyle name="40 % - Akzent6 8 2 2 7" xfId="33705"/>
    <cellStyle name="40 % - Akzent6 8 2 2 8" xfId="33706"/>
    <cellStyle name="40 % - Akzent6 8 2 2 9" xfId="33707"/>
    <cellStyle name="40 % - Akzent6 8 2 3" xfId="33708"/>
    <cellStyle name="40 % - Akzent6 8 2 3 2" xfId="33709"/>
    <cellStyle name="40 % - Akzent6 8 2 3 2 2" xfId="33710"/>
    <cellStyle name="40 % - Akzent6 8 2 3 2 2 2" xfId="33711"/>
    <cellStyle name="40 % - Akzent6 8 2 3 2 2 2 2" xfId="33712"/>
    <cellStyle name="40 % - Akzent6 8 2 3 2 2 2 3" xfId="33713"/>
    <cellStyle name="40 % - Akzent6 8 2 3 2 2 2 4" xfId="33714"/>
    <cellStyle name="40 % - Akzent6 8 2 3 2 2 2 5" xfId="33715"/>
    <cellStyle name="40 % - Akzent6 8 2 3 2 2 3" xfId="33716"/>
    <cellStyle name="40 % - Akzent6 8 2 3 2 2 4" xfId="33717"/>
    <cellStyle name="40 % - Akzent6 8 2 3 2 2 5" xfId="33718"/>
    <cellStyle name="40 % - Akzent6 8 2 3 2 2 6" xfId="33719"/>
    <cellStyle name="40 % - Akzent6 8 2 3 2 3" xfId="33720"/>
    <cellStyle name="40 % - Akzent6 8 2 3 2 3 2" xfId="33721"/>
    <cellStyle name="40 % - Akzent6 8 2 3 2 3 3" xfId="33722"/>
    <cellStyle name="40 % - Akzent6 8 2 3 2 3 4" xfId="33723"/>
    <cellStyle name="40 % - Akzent6 8 2 3 2 3 5" xfId="33724"/>
    <cellStyle name="40 % - Akzent6 8 2 3 2 4" xfId="33725"/>
    <cellStyle name="40 % - Akzent6 8 2 3 2 4 2" xfId="33726"/>
    <cellStyle name="40 % - Akzent6 8 2 3 2 4 3" xfId="33727"/>
    <cellStyle name="40 % - Akzent6 8 2 3 2 4 4" xfId="33728"/>
    <cellStyle name="40 % - Akzent6 8 2 3 2 4 5" xfId="33729"/>
    <cellStyle name="40 % - Akzent6 8 2 3 2 5" xfId="33730"/>
    <cellStyle name="40 % - Akzent6 8 2 3 2 6" xfId="33731"/>
    <cellStyle name="40 % - Akzent6 8 2 3 2 7" xfId="33732"/>
    <cellStyle name="40 % - Akzent6 8 2 3 2 8" xfId="33733"/>
    <cellStyle name="40 % - Akzent6 8 2 3 3" xfId="33734"/>
    <cellStyle name="40 % - Akzent6 8 2 3 3 2" xfId="33735"/>
    <cellStyle name="40 % - Akzent6 8 2 3 3 2 2" xfId="33736"/>
    <cellStyle name="40 % - Akzent6 8 2 3 3 2 3" xfId="33737"/>
    <cellStyle name="40 % - Akzent6 8 2 3 3 2 4" xfId="33738"/>
    <cellStyle name="40 % - Akzent6 8 2 3 3 2 5" xfId="33739"/>
    <cellStyle name="40 % - Akzent6 8 2 3 3 3" xfId="33740"/>
    <cellStyle name="40 % - Akzent6 8 2 3 3 4" xfId="33741"/>
    <cellStyle name="40 % - Akzent6 8 2 3 3 5" xfId="33742"/>
    <cellStyle name="40 % - Akzent6 8 2 3 3 6" xfId="33743"/>
    <cellStyle name="40 % - Akzent6 8 2 3 4" xfId="33744"/>
    <cellStyle name="40 % - Akzent6 8 2 3 4 2" xfId="33745"/>
    <cellStyle name="40 % - Akzent6 8 2 3 4 3" xfId="33746"/>
    <cellStyle name="40 % - Akzent6 8 2 3 4 4" xfId="33747"/>
    <cellStyle name="40 % - Akzent6 8 2 3 4 5" xfId="33748"/>
    <cellStyle name="40 % - Akzent6 8 2 3 5" xfId="33749"/>
    <cellStyle name="40 % - Akzent6 8 2 3 5 2" xfId="33750"/>
    <cellStyle name="40 % - Akzent6 8 2 3 5 3" xfId="33751"/>
    <cellStyle name="40 % - Akzent6 8 2 3 5 4" xfId="33752"/>
    <cellStyle name="40 % - Akzent6 8 2 3 5 5" xfId="33753"/>
    <cellStyle name="40 % - Akzent6 8 2 3 6" xfId="33754"/>
    <cellStyle name="40 % - Akzent6 8 2 3 7" xfId="33755"/>
    <cellStyle name="40 % - Akzent6 8 2 3 8" xfId="33756"/>
    <cellStyle name="40 % - Akzent6 8 2 3 9" xfId="33757"/>
    <cellStyle name="40 % - Akzent6 8 3" xfId="33758"/>
    <cellStyle name="40 % - Akzent6 8 3 2" xfId="33759"/>
    <cellStyle name="40 % - Akzent6 8 3 2 2" xfId="33760"/>
    <cellStyle name="40 % - Akzent6 8 3 2 2 2" xfId="33761"/>
    <cellStyle name="40 % - Akzent6 8 3 2 2 2 2" xfId="33762"/>
    <cellStyle name="40 % - Akzent6 8 3 2 2 2 3" xfId="33763"/>
    <cellStyle name="40 % - Akzent6 8 3 2 2 2 4" xfId="33764"/>
    <cellStyle name="40 % - Akzent6 8 3 2 2 2 5" xfId="33765"/>
    <cellStyle name="40 % - Akzent6 8 3 2 2 3" xfId="33766"/>
    <cellStyle name="40 % - Akzent6 8 3 2 2 4" xfId="33767"/>
    <cellStyle name="40 % - Akzent6 8 3 2 2 5" xfId="33768"/>
    <cellStyle name="40 % - Akzent6 8 3 2 2 6" xfId="33769"/>
    <cellStyle name="40 % - Akzent6 8 3 2 3" xfId="33770"/>
    <cellStyle name="40 % - Akzent6 8 3 2 3 2" xfId="33771"/>
    <cellStyle name="40 % - Akzent6 8 3 2 3 3" xfId="33772"/>
    <cellStyle name="40 % - Akzent6 8 3 2 3 4" xfId="33773"/>
    <cellStyle name="40 % - Akzent6 8 3 2 3 5" xfId="33774"/>
    <cellStyle name="40 % - Akzent6 8 3 2 4" xfId="33775"/>
    <cellStyle name="40 % - Akzent6 8 3 2 4 2" xfId="33776"/>
    <cellStyle name="40 % - Akzent6 8 3 2 4 3" xfId="33777"/>
    <cellStyle name="40 % - Akzent6 8 3 2 4 4" xfId="33778"/>
    <cellStyle name="40 % - Akzent6 8 3 2 4 5" xfId="33779"/>
    <cellStyle name="40 % - Akzent6 8 3 2 5" xfId="33780"/>
    <cellStyle name="40 % - Akzent6 8 3 2 6" xfId="33781"/>
    <cellStyle name="40 % - Akzent6 8 3 2 7" xfId="33782"/>
    <cellStyle name="40 % - Akzent6 8 3 2 8" xfId="33783"/>
    <cellStyle name="40 % - Akzent6 8 3 3" xfId="33784"/>
    <cellStyle name="40 % - Akzent6 8 3 3 2" xfId="33785"/>
    <cellStyle name="40 % - Akzent6 8 3 3 2 2" xfId="33786"/>
    <cellStyle name="40 % - Akzent6 8 3 3 2 3" xfId="33787"/>
    <cellStyle name="40 % - Akzent6 8 3 3 2 4" xfId="33788"/>
    <cellStyle name="40 % - Akzent6 8 3 3 2 5" xfId="33789"/>
    <cellStyle name="40 % - Akzent6 8 3 3 3" xfId="33790"/>
    <cellStyle name="40 % - Akzent6 8 3 3 4" xfId="33791"/>
    <cellStyle name="40 % - Akzent6 8 3 3 5" xfId="33792"/>
    <cellStyle name="40 % - Akzent6 8 3 3 6" xfId="33793"/>
    <cellStyle name="40 % - Akzent6 8 3 4" xfId="33794"/>
    <cellStyle name="40 % - Akzent6 8 3 4 2" xfId="33795"/>
    <cellStyle name="40 % - Akzent6 8 3 4 3" xfId="33796"/>
    <cellStyle name="40 % - Akzent6 8 3 4 4" xfId="33797"/>
    <cellStyle name="40 % - Akzent6 8 3 4 5" xfId="33798"/>
    <cellStyle name="40 % - Akzent6 8 3 5" xfId="33799"/>
    <cellStyle name="40 % - Akzent6 8 3 5 2" xfId="33800"/>
    <cellStyle name="40 % - Akzent6 8 3 5 3" xfId="33801"/>
    <cellStyle name="40 % - Akzent6 8 3 5 4" xfId="33802"/>
    <cellStyle name="40 % - Akzent6 8 3 5 5" xfId="33803"/>
    <cellStyle name="40 % - Akzent6 8 3 6" xfId="33804"/>
    <cellStyle name="40 % - Akzent6 8 3 7" xfId="33805"/>
    <cellStyle name="40 % - Akzent6 8 3 8" xfId="33806"/>
    <cellStyle name="40 % - Akzent6 8 3 9" xfId="33807"/>
    <cellStyle name="40 % - Akzent6 8 4" xfId="33808"/>
    <cellStyle name="40 % - Akzent6 8 4 2" xfId="33809"/>
    <cellStyle name="40 % - Akzent6 8 4 2 2" xfId="33810"/>
    <cellStyle name="40 % - Akzent6 8 4 2 2 2" xfId="33811"/>
    <cellStyle name="40 % - Akzent6 8 4 2 2 2 2" xfId="33812"/>
    <cellStyle name="40 % - Akzent6 8 4 2 2 2 3" xfId="33813"/>
    <cellStyle name="40 % - Akzent6 8 4 2 2 2 4" xfId="33814"/>
    <cellStyle name="40 % - Akzent6 8 4 2 2 2 5" xfId="33815"/>
    <cellStyle name="40 % - Akzent6 8 4 2 2 3" xfId="33816"/>
    <cellStyle name="40 % - Akzent6 8 4 2 2 4" xfId="33817"/>
    <cellStyle name="40 % - Akzent6 8 4 2 2 5" xfId="33818"/>
    <cellStyle name="40 % - Akzent6 8 4 2 2 6" xfId="33819"/>
    <cellStyle name="40 % - Akzent6 8 4 2 3" xfId="33820"/>
    <cellStyle name="40 % - Akzent6 8 4 2 3 2" xfId="33821"/>
    <cellStyle name="40 % - Akzent6 8 4 2 3 3" xfId="33822"/>
    <cellStyle name="40 % - Akzent6 8 4 2 3 4" xfId="33823"/>
    <cellStyle name="40 % - Akzent6 8 4 2 3 5" xfId="33824"/>
    <cellStyle name="40 % - Akzent6 8 4 2 4" xfId="33825"/>
    <cellStyle name="40 % - Akzent6 8 4 2 4 2" xfId="33826"/>
    <cellStyle name="40 % - Akzent6 8 4 2 4 3" xfId="33827"/>
    <cellStyle name="40 % - Akzent6 8 4 2 4 4" xfId="33828"/>
    <cellStyle name="40 % - Akzent6 8 4 2 4 5" xfId="33829"/>
    <cellStyle name="40 % - Akzent6 8 4 2 5" xfId="33830"/>
    <cellStyle name="40 % - Akzent6 8 4 2 6" xfId="33831"/>
    <cellStyle name="40 % - Akzent6 8 4 2 7" xfId="33832"/>
    <cellStyle name="40 % - Akzent6 8 4 2 8" xfId="33833"/>
    <cellStyle name="40 % - Akzent6 8 4 3" xfId="33834"/>
    <cellStyle name="40 % - Akzent6 8 4 3 2" xfId="33835"/>
    <cellStyle name="40 % - Akzent6 8 4 3 2 2" xfId="33836"/>
    <cellStyle name="40 % - Akzent6 8 4 3 2 3" xfId="33837"/>
    <cellStyle name="40 % - Akzent6 8 4 3 2 4" xfId="33838"/>
    <cellStyle name="40 % - Akzent6 8 4 3 2 5" xfId="33839"/>
    <cellStyle name="40 % - Akzent6 8 4 3 3" xfId="33840"/>
    <cellStyle name="40 % - Akzent6 8 4 3 4" xfId="33841"/>
    <cellStyle name="40 % - Akzent6 8 4 3 5" xfId="33842"/>
    <cellStyle name="40 % - Akzent6 8 4 3 6" xfId="33843"/>
    <cellStyle name="40 % - Akzent6 8 4 4" xfId="33844"/>
    <cellStyle name="40 % - Akzent6 8 4 4 2" xfId="33845"/>
    <cellStyle name="40 % - Akzent6 8 4 4 3" xfId="33846"/>
    <cellStyle name="40 % - Akzent6 8 4 4 4" xfId="33847"/>
    <cellStyle name="40 % - Akzent6 8 4 4 5" xfId="33848"/>
    <cellStyle name="40 % - Akzent6 8 4 5" xfId="33849"/>
    <cellStyle name="40 % - Akzent6 8 4 5 2" xfId="33850"/>
    <cellStyle name="40 % - Akzent6 8 4 5 3" xfId="33851"/>
    <cellStyle name="40 % - Akzent6 8 4 5 4" xfId="33852"/>
    <cellStyle name="40 % - Akzent6 8 4 5 5" xfId="33853"/>
    <cellStyle name="40 % - Akzent6 8 4 6" xfId="33854"/>
    <cellStyle name="40 % - Akzent6 8 4 7" xfId="33855"/>
    <cellStyle name="40 % - Akzent6 8 4 8" xfId="33856"/>
    <cellStyle name="40 % - Akzent6 8 4 9" xfId="33857"/>
    <cellStyle name="40 % - Akzent6 9" xfId="33858"/>
    <cellStyle name="40 % - Akzent6 9 2" xfId="33859"/>
    <cellStyle name="40 % - Akzent6 9 2 10" xfId="33860"/>
    <cellStyle name="40 % - Akzent6 9 2 2" xfId="33861"/>
    <cellStyle name="40 % - Akzent6 9 2 2 2" xfId="33862"/>
    <cellStyle name="40 % - Akzent6 9 2 2 2 2" xfId="33863"/>
    <cellStyle name="40 % - Akzent6 9 2 2 2 2 2" xfId="33864"/>
    <cellStyle name="40 % - Akzent6 9 2 2 2 2 2 2" xfId="33865"/>
    <cellStyle name="40 % - Akzent6 9 2 2 2 2 2 3" xfId="33866"/>
    <cellStyle name="40 % - Akzent6 9 2 2 2 2 2 4" xfId="33867"/>
    <cellStyle name="40 % - Akzent6 9 2 2 2 2 2 5" xfId="33868"/>
    <cellStyle name="40 % - Akzent6 9 2 2 2 2 3" xfId="33869"/>
    <cellStyle name="40 % - Akzent6 9 2 2 2 2 4" xfId="33870"/>
    <cellStyle name="40 % - Akzent6 9 2 2 2 2 5" xfId="33871"/>
    <cellStyle name="40 % - Akzent6 9 2 2 2 2 6" xfId="33872"/>
    <cellStyle name="40 % - Akzent6 9 2 2 2 3" xfId="33873"/>
    <cellStyle name="40 % - Akzent6 9 2 2 2 3 2" xfId="33874"/>
    <cellStyle name="40 % - Akzent6 9 2 2 2 3 3" xfId="33875"/>
    <cellStyle name="40 % - Akzent6 9 2 2 2 3 4" xfId="33876"/>
    <cellStyle name="40 % - Akzent6 9 2 2 2 3 5" xfId="33877"/>
    <cellStyle name="40 % - Akzent6 9 2 2 2 4" xfId="33878"/>
    <cellStyle name="40 % - Akzent6 9 2 2 2 4 2" xfId="33879"/>
    <cellStyle name="40 % - Akzent6 9 2 2 2 4 3" xfId="33880"/>
    <cellStyle name="40 % - Akzent6 9 2 2 2 4 4" xfId="33881"/>
    <cellStyle name="40 % - Akzent6 9 2 2 2 4 5" xfId="33882"/>
    <cellStyle name="40 % - Akzent6 9 2 2 2 5" xfId="33883"/>
    <cellStyle name="40 % - Akzent6 9 2 2 2 6" xfId="33884"/>
    <cellStyle name="40 % - Akzent6 9 2 2 2 7" xfId="33885"/>
    <cellStyle name="40 % - Akzent6 9 2 2 2 8" xfId="33886"/>
    <cellStyle name="40 % - Akzent6 9 2 2 3" xfId="33887"/>
    <cellStyle name="40 % - Akzent6 9 2 2 3 2" xfId="33888"/>
    <cellStyle name="40 % - Akzent6 9 2 2 3 2 2" xfId="33889"/>
    <cellStyle name="40 % - Akzent6 9 2 2 3 2 3" xfId="33890"/>
    <cellStyle name="40 % - Akzent6 9 2 2 3 2 4" xfId="33891"/>
    <cellStyle name="40 % - Akzent6 9 2 2 3 2 5" xfId="33892"/>
    <cellStyle name="40 % - Akzent6 9 2 2 3 3" xfId="33893"/>
    <cellStyle name="40 % - Akzent6 9 2 2 3 4" xfId="33894"/>
    <cellStyle name="40 % - Akzent6 9 2 2 3 5" xfId="33895"/>
    <cellStyle name="40 % - Akzent6 9 2 2 3 6" xfId="33896"/>
    <cellStyle name="40 % - Akzent6 9 2 2 4" xfId="33897"/>
    <cellStyle name="40 % - Akzent6 9 2 2 4 2" xfId="33898"/>
    <cellStyle name="40 % - Akzent6 9 2 2 4 3" xfId="33899"/>
    <cellStyle name="40 % - Akzent6 9 2 2 4 4" xfId="33900"/>
    <cellStyle name="40 % - Akzent6 9 2 2 4 5" xfId="33901"/>
    <cellStyle name="40 % - Akzent6 9 2 2 5" xfId="33902"/>
    <cellStyle name="40 % - Akzent6 9 2 2 5 2" xfId="33903"/>
    <cellStyle name="40 % - Akzent6 9 2 2 5 3" xfId="33904"/>
    <cellStyle name="40 % - Akzent6 9 2 2 5 4" xfId="33905"/>
    <cellStyle name="40 % - Akzent6 9 2 2 5 5" xfId="33906"/>
    <cellStyle name="40 % - Akzent6 9 2 2 6" xfId="33907"/>
    <cellStyle name="40 % - Akzent6 9 2 2 7" xfId="33908"/>
    <cellStyle name="40 % - Akzent6 9 2 2 8" xfId="33909"/>
    <cellStyle name="40 % - Akzent6 9 2 2 9" xfId="33910"/>
    <cellStyle name="40 % - Akzent6 9 2 3" xfId="33911"/>
    <cellStyle name="40 % - Akzent6 9 2 3 2" xfId="33912"/>
    <cellStyle name="40 % - Akzent6 9 2 3 2 2" xfId="33913"/>
    <cellStyle name="40 % - Akzent6 9 2 3 2 2 2" xfId="33914"/>
    <cellStyle name="40 % - Akzent6 9 2 3 2 2 3" xfId="33915"/>
    <cellStyle name="40 % - Akzent6 9 2 3 2 2 4" xfId="33916"/>
    <cellStyle name="40 % - Akzent6 9 2 3 2 2 5" xfId="33917"/>
    <cellStyle name="40 % - Akzent6 9 2 3 2 3" xfId="33918"/>
    <cellStyle name="40 % - Akzent6 9 2 3 2 4" xfId="33919"/>
    <cellStyle name="40 % - Akzent6 9 2 3 2 5" xfId="33920"/>
    <cellStyle name="40 % - Akzent6 9 2 3 2 6" xfId="33921"/>
    <cellStyle name="40 % - Akzent6 9 2 3 3" xfId="33922"/>
    <cellStyle name="40 % - Akzent6 9 2 3 3 2" xfId="33923"/>
    <cellStyle name="40 % - Akzent6 9 2 3 3 3" xfId="33924"/>
    <cellStyle name="40 % - Akzent6 9 2 3 3 4" xfId="33925"/>
    <cellStyle name="40 % - Akzent6 9 2 3 3 5" xfId="33926"/>
    <cellStyle name="40 % - Akzent6 9 2 3 4" xfId="33927"/>
    <cellStyle name="40 % - Akzent6 9 2 3 4 2" xfId="33928"/>
    <cellStyle name="40 % - Akzent6 9 2 3 4 3" xfId="33929"/>
    <cellStyle name="40 % - Akzent6 9 2 3 4 4" xfId="33930"/>
    <cellStyle name="40 % - Akzent6 9 2 3 4 5" xfId="33931"/>
    <cellStyle name="40 % - Akzent6 9 2 3 5" xfId="33932"/>
    <cellStyle name="40 % - Akzent6 9 2 3 6" xfId="33933"/>
    <cellStyle name="40 % - Akzent6 9 2 3 7" xfId="33934"/>
    <cellStyle name="40 % - Akzent6 9 2 3 8" xfId="33935"/>
    <cellStyle name="40 % - Akzent6 9 2 4" xfId="33936"/>
    <cellStyle name="40 % - Akzent6 9 2 4 2" xfId="33937"/>
    <cellStyle name="40 % - Akzent6 9 2 4 2 2" xfId="33938"/>
    <cellStyle name="40 % - Akzent6 9 2 4 2 3" xfId="33939"/>
    <cellStyle name="40 % - Akzent6 9 2 4 2 4" xfId="33940"/>
    <cellStyle name="40 % - Akzent6 9 2 4 2 5" xfId="33941"/>
    <cellStyle name="40 % - Akzent6 9 2 4 3" xfId="33942"/>
    <cellStyle name="40 % - Akzent6 9 2 4 4" xfId="33943"/>
    <cellStyle name="40 % - Akzent6 9 2 4 5" xfId="33944"/>
    <cellStyle name="40 % - Akzent6 9 2 4 6" xfId="33945"/>
    <cellStyle name="40 % - Akzent6 9 2 5" xfId="33946"/>
    <cellStyle name="40 % - Akzent6 9 2 5 2" xfId="33947"/>
    <cellStyle name="40 % - Akzent6 9 2 5 3" xfId="33948"/>
    <cellStyle name="40 % - Akzent6 9 2 5 4" xfId="33949"/>
    <cellStyle name="40 % - Akzent6 9 2 5 5" xfId="33950"/>
    <cellStyle name="40 % - Akzent6 9 2 6" xfId="33951"/>
    <cellStyle name="40 % - Akzent6 9 2 6 2" xfId="33952"/>
    <cellStyle name="40 % - Akzent6 9 2 6 3" xfId="33953"/>
    <cellStyle name="40 % - Akzent6 9 2 6 4" xfId="33954"/>
    <cellStyle name="40 % - Akzent6 9 2 6 5" xfId="33955"/>
    <cellStyle name="40 % - Akzent6 9 2 7" xfId="33956"/>
    <cellStyle name="40 % - Akzent6 9 2 8" xfId="33957"/>
    <cellStyle name="40 % - Akzent6 9 2 9" xfId="33958"/>
    <cellStyle name="40 % - Akzent6 9 3" xfId="33959"/>
    <cellStyle name="40 % - Akzent6 9 3 2" xfId="33960"/>
    <cellStyle name="40 % - Akzent6 9 3 2 2" xfId="33961"/>
    <cellStyle name="40 % - Akzent6 9 3 2 2 2" xfId="33962"/>
    <cellStyle name="40 % - Akzent6 9 3 2 2 2 2" xfId="33963"/>
    <cellStyle name="40 % - Akzent6 9 3 2 2 2 3" xfId="33964"/>
    <cellStyle name="40 % - Akzent6 9 3 2 2 2 4" xfId="33965"/>
    <cellStyle name="40 % - Akzent6 9 3 2 2 2 5" xfId="33966"/>
    <cellStyle name="40 % - Akzent6 9 3 2 2 3" xfId="33967"/>
    <cellStyle name="40 % - Akzent6 9 3 2 2 4" xfId="33968"/>
    <cellStyle name="40 % - Akzent6 9 3 2 2 5" xfId="33969"/>
    <cellStyle name="40 % - Akzent6 9 3 2 2 6" xfId="33970"/>
    <cellStyle name="40 % - Akzent6 9 3 2 3" xfId="33971"/>
    <cellStyle name="40 % - Akzent6 9 3 2 3 2" xfId="33972"/>
    <cellStyle name="40 % - Akzent6 9 3 2 3 3" xfId="33973"/>
    <cellStyle name="40 % - Akzent6 9 3 2 3 4" xfId="33974"/>
    <cellStyle name="40 % - Akzent6 9 3 2 3 5" xfId="33975"/>
    <cellStyle name="40 % - Akzent6 9 3 2 4" xfId="33976"/>
    <cellStyle name="40 % - Akzent6 9 3 2 4 2" xfId="33977"/>
    <cellStyle name="40 % - Akzent6 9 3 2 4 3" xfId="33978"/>
    <cellStyle name="40 % - Akzent6 9 3 2 4 4" xfId="33979"/>
    <cellStyle name="40 % - Akzent6 9 3 2 4 5" xfId="33980"/>
    <cellStyle name="40 % - Akzent6 9 3 2 5" xfId="33981"/>
    <cellStyle name="40 % - Akzent6 9 3 2 6" xfId="33982"/>
    <cellStyle name="40 % - Akzent6 9 3 2 7" xfId="33983"/>
    <cellStyle name="40 % - Akzent6 9 3 2 8" xfId="33984"/>
    <cellStyle name="40 % - Akzent6 9 3 3" xfId="33985"/>
    <cellStyle name="40 % - Akzent6 9 3 3 2" xfId="33986"/>
    <cellStyle name="40 % - Akzent6 9 3 3 2 2" xfId="33987"/>
    <cellStyle name="40 % - Akzent6 9 3 3 2 3" xfId="33988"/>
    <cellStyle name="40 % - Akzent6 9 3 3 2 4" xfId="33989"/>
    <cellStyle name="40 % - Akzent6 9 3 3 2 5" xfId="33990"/>
    <cellStyle name="40 % - Akzent6 9 3 3 3" xfId="33991"/>
    <cellStyle name="40 % - Akzent6 9 3 3 4" xfId="33992"/>
    <cellStyle name="40 % - Akzent6 9 3 3 5" xfId="33993"/>
    <cellStyle name="40 % - Akzent6 9 3 3 6" xfId="33994"/>
    <cellStyle name="40 % - Akzent6 9 3 4" xfId="33995"/>
    <cellStyle name="40 % - Akzent6 9 3 4 2" xfId="33996"/>
    <cellStyle name="40 % - Akzent6 9 3 4 3" xfId="33997"/>
    <cellStyle name="40 % - Akzent6 9 3 4 4" xfId="33998"/>
    <cellStyle name="40 % - Akzent6 9 3 4 5" xfId="33999"/>
    <cellStyle name="40 % - Akzent6 9 3 5" xfId="34000"/>
    <cellStyle name="40 % - Akzent6 9 3 5 2" xfId="34001"/>
    <cellStyle name="40 % - Akzent6 9 3 5 3" xfId="34002"/>
    <cellStyle name="40 % - Akzent6 9 3 5 4" xfId="34003"/>
    <cellStyle name="40 % - Akzent6 9 3 5 5" xfId="34004"/>
    <cellStyle name="40 % - Akzent6 9 3 6" xfId="34005"/>
    <cellStyle name="40 % - Akzent6 9 3 7" xfId="34006"/>
    <cellStyle name="40 % - Akzent6 9 3 8" xfId="34007"/>
    <cellStyle name="40 % - Akzent6 9 3 9" xfId="34008"/>
    <cellStyle name="40 % - Akzent6 9 4" xfId="34009"/>
    <cellStyle name="40 % - Akzent6 9 4 2" xfId="34010"/>
    <cellStyle name="40 % - Akzent6 9 4 2 2" xfId="34011"/>
    <cellStyle name="40 % - Akzent6 9 4 2 2 2" xfId="34012"/>
    <cellStyle name="40 % - Akzent6 9 4 2 2 2 2" xfId="34013"/>
    <cellStyle name="40 % - Akzent6 9 4 2 2 2 3" xfId="34014"/>
    <cellStyle name="40 % - Akzent6 9 4 2 2 2 4" xfId="34015"/>
    <cellStyle name="40 % - Akzent6 9 4 2 2 2 5" xfId="34016"/>
    <cellStyle name="40 % - Akzent6 9 4 2 2 3" xfId="34017"/>
    <cellStyle name="40 % - Akzent6 9 4 2 2 4" xfId="34018"/>
    <cellStyle name="40 % - Akzent6 9 4 2 2 5" xfId="34019"/>
    <cellStyle name="40 % - Akzent6 9 4 2 2 6" xfId="34020"/>
    <cellStyle name="40 % - Akzent6 9 4 2 3" xfId="34021"/>
    <cellStyle name="40 % - Akzent6 9 4 2 3 2" xfId="34022"/>
    <cellStyle name="40 % - Akzent6 9 4 2 3 3" xfId="34023"/>
    <cellStyle name="40 % - Akzent6 9 4 2 3 4" xfId="34024"/>
    <cellStyle name="40 % - Akzent6 9 4 2 3 5" xfId="34025"/>
    <cellStyle name="40 % - Akzent6 9 4 2 4" xfId="34026"/>
    <cellStyle name="40 % - Akzent6 9 4 2 4 2" xfId="34027"/>
    <cellStyle name="40 % - Akzent6 9 4 2 4 3" xfId="34028"/>
    <cellStyle name="40 % - Akzent6 9 4 2 4 4" xfId="34029"/>
    <cellStyle name="40 % - Akzent6 9 4 2 4 5" xfId="34030"/>
    <cellStyle name="40 % - Akzent6 9 4 2 5" xfId="34031"/>
    <cellStyle name="40 % - Akzent6 9 4 2 6" xfId="34032"/>
    <cellStyle name="40 % - Akzent6 9 4 2 7" xfId="34033"/>
    <cellStyle name="40 % - Akzent6 9 4 2 8" xfId="34034"/>
    <cellStyle name="40 % - Akzent6 9 4 3" xfId="34035"/>
    <cellStyle name="40 % - Akzent6 9 4 3 2" xfId="34036"/>
    <cellStyle name="40 % - Akzent6 9 4 3 2 2" xfId="34037"/>
    <cellStyle name="40 % - Akzent6 9 4 3 2 3" xfId="34038"/>
    <cellStyle name="40 % - Akzent6 9 4 3 2 4" xfId="34039"/>
    <cellStyle name="40 % - Akzent6 9 4 3 2 5" xfId="34040"/>
    <cellStyle name="40 % - Akzent6 9 4 3 3" xfId="34041"/>
    <cellStyle name="40 % - Akzent6 9 4 3 4" xfId="34042"/>
    <cellStyle name="40 % - Akzent6 9 4 3 5" xfId="34043"/>
    <cellStyle name="40 % - Akzent6 9 4 3 6" xfId="34044"/>
    <cellStyle name="40 % - Akzent6 9 4 4" xfId="34045"/>
    <cellStyle name="40 % - Akzent6 9 4 4 2" xfId="34046"/>
    <cellStyle name="40 % - Akzent6 9 4 4 3" xfId="34047"/>
    <cellStyle name="40 % - Akzent6 9 4 4 4" xfId="34048"/>
    <cellStyle name="40 % - Akzent6 9 4 4 5" xfId="34049"/>
    <cellStyle name="40 % - Akzent6 9 4 5" xfId="34050"/>
    <cellStyle name="40 % - Akzent6 9 4 5 2" xfId="34051"/>
    <cellStyle name="40 % - Akzent6 9 4 5 3" xfId="34052"/>
    <cellStyle name="40 % - Akzent6 9 4 5 4" xfId="34053"/>
    <cellStyle name="40 % - Akzent6 9 4 5 5" xfId="34054"/>
    <cellStyle name="40 % - Akzent6 9 4 6" xfId="34055"/>
    <cellStyle name="40 % - Akzent6 9 4 7" xfId="34056"/>
    <cellStyle name="40 % - Akzent6 9 4 8" xfId="34057"/>
    <cellStyle name="40 % - Akzent6 9 4 9" xfId="34058"/>
    <cellStyle name="60 % - Akzent1 2" xfId="34059"/>
    <cellStyle name="60 % - Akzent1 2 2" xfId="34060"/>
    <cellStyle name="60 % - Akzent1 3" xfId="34061"/>
    <cellStyle name="60 % - Akzent2 2" xfId="34062"/>
    <cellStyle name="60 % - Akzent2 2 2" xfId="34063"/>
    <cellStyle name="60 % - Akzent2 3" xfId="34064"/>
    <cellStyle name="60 % - Akzent3 2" xfId="34065"/>
    <cellStyle name="60 % - Akzent3 2 2" xfId="34066"/>
    <cellStyle name="60 % - Akzent3 3" xfId="34067"/>
    <cellStyle name="60 % - Akzent4 2" xfId="34068"/>
    <cellStyle name="60 % - Akzent4 2 2" xfId="34069"/>
    <cellStyle name="60 % - Akzent4 3" xfId="34070"/>
    <cellStyle name="60 % - Akzent5 2" xfId="34071"/>
    <cellStyle name="60 % - Akzent5 2 2" xfId="34072"/>
    <cellStyle name="60 % - Akzent5 3" xfId="34073"/>
    <cellStyle name="60 % - Akzent6 2" xfId="34074"/>
    <cellStyle name="60 % - Akzent6 2 2" xfId="34075"/>
    <cellStyle name="60 % - Akzent6 3" xfId="34076"/>
    <cellStyle name="Akzent1 2" xfId="34077"/>
    <cellStyle name="Akzent1 2 2" xfId="34078"/>
    <cellStyle name="Akzent1 3" xfId="34079"/>
    <cellStyle name="Akzent2 2" xfId="34080"/>
    <cellStyle name="Akzent2 2 2" xfId="34081"/>
    <cellStyle name="Akzent2 3" xfId="34082"/>
    <cellStyle name="Akzent3 2" xfId="34083"/>
    <cellStyle name="Akzent3 2 2" xfId="34084"/>
    <cellStyle name="Akzent3 3" xfId="34085"/>
    <cellStyle name="Akzent4 2" xfId="34086"/>
    <cellStyle name="Akzent4 2 2" xfId="34087"/>
    <cellStyle name="Akzent4 3" xfId="34088"/>
    <cellStyle name="Akzent5 2" xfId="34089"/>
    <cellStyle name="Akzent5 2 2" xfId="34090"/>
    <cellStyle name="Akzent5 3" xfId="34091"/>
    <cellStyle name="Akzent6 2" xfId="34092"/>
    <cellStyle name="Akzent6 2 2" xfId="34093"/>
    <cellStyle name="Akzent6 3" xfId="34094"/>
    <cellStyle name="Ausgabe 2" xfId="34095"/>
    <cellStyle name="Ausgabe 2 2" xfId="34096"/>
    <cellStyle name="Ausgabe 3" xfId="34097"/>
    <cellStyle name="Berechnung 2" xfId="34098"/>
    <cellStyle name="Berechnung 2 2" xfId="34099"/>
    <cellStyle name="Berechnung 3" xfId="34100"/>
    <cellStyle name="Dezimal 2" xfId="34101"/>
    <cellStyle name="Dezimal 2 2" xfId="34102"/>
    <cellStyle name="Dezimal 3" xfId="34103"/>
    <cellStyle name="Eingabe 2" xfId="34104"/>
    <cellStyle name="Eingabe 2 2" xfId="34105"/>
    <cellStyle name="Eingabe 3" xfId="34106"/>
    <cellStyle name="Ergebnis 2" xfId="34107"/>
    <cellStyle name="Ergebnis 2 2" xfId="34108"/>
    <cellStyle name="Ergebnis 3" xfId="34109"/>
    <cellStyle name="Erklärender Text 2" xfId="34110"/>
    <cellStyle name="Erklärender Text 2 2" xfId="34111"/>
    <cellStyle name="Erklärender Text 3" xfId="34112"/>
    <cellStyle name="Erklärender Text 4" xfId="34113"/>
    <cellStyle name="Euro" xfId="34114"/>
    <cellStyle name="Euro 2" xfId="34115"/>
    <cellStyle name="Euro 2 2" xfId="34116"/>
    <cellStyle name="Euro 3" xfId="34117"/>
    <cellStyle name="Gut 2" xfId="34118"/>
    <cellStyle name="Gut 2 2" xfId="34119"/>
    <cellStyle name="Gut 3" xfId="34120"/>
    <cellStyle name="Komma" xfId="2" builtinId="3"/>
    <cellStyle name="Komma 10" xfId="34121"/>
    <cellStyle name="Komma 10 2" xfId="34122"/>
    <cellStyle name="Komma 11" xfId="34123"/>
    <cellStyle name="Komma 11 2" xfId="34124"/>
    <cellStyle name="Komma 11 2 2" xfId="34125"/>
    <cellStyle name="Komma 11 3" xfId="34126"/>
    <cellStyle name="Komma 12" xfId="34127"/>
    <cellStyle name="Komma 12 2" xfId="34128"/>
    <cellStyle name="Komma 12 2 2" xfId="34129"/>
    <cellStyle name="Komma 12 3" xfId="34130"/>
    <cellStyle name="Komma 13" xfId="34131"/>
    <cellStyle name="Komma 13 2" xfId="34132"/>
    <cellStyle name="Komma 14" xfId="34133"/>
    <cellStyle name="Komma 14 2" xfId="34134"/>
    <cellStyle name="Komma 14 2 2" xfId="34135"/>
    <cellStyle name="Komma 14 3" xfId="34136"/>
    <cellStyle name="Komma 15" xfId="34137"/>
    <cellStyle name="Komma 2" xfId="34138"/>
    <cellStyle name="Komma 2 2" xfId="34139"/>
    <cellStyle name="Komma 2 2 2" xfId="34140"/>
    <cellStyle name="Komma 2 2 2 2" xfId="34141"/>
    <cellStyle name="Komma 2 2 2 2 2" xfId="34142"/>
    <cellStyle name="Komma 2 2 3" xfId="34143"/>
    <cellStyle name="Komma 2 2 3 2" xfId="34144"/>
    <cellStyle name="Komma 2 3" xfId="34145"/>
    <cellStyle name="Komma 2 4" xfId="34146"/>
    <cellStyle name="Komma 2 5" xfId="34147"/>
    <cellStyle name="Komma 3" xfId="34148"/>
    <cellStyle name="Komma 3 2" xfId="34149"/>
    <cellStyle name="Komma 4" xfId="34150"/>
    <cellStyle name="Komma 4 2" xfId="34151"/>
    <cellStyle name="Komma 4 2 2" xfId="34152"/>
    <cellStyle name="Komma 4 2 2 2" xfId="34153"/>
    <cellStyle name="Komma 4 2 3" xfId="34154"/>
    <cellStyle name="Komma 4 3" xfId="34155"/>
    <cellStyle name="Komma 4 3 2" xfId="34156"/>
    <cellStyle name="Komma 4 4" xfId="34157"/>
    <cellStyle name="Komma 5" xfId="34158"/>
    <cellStyle name="Komma 5 2" xfId="34159"/>
    <cellStyle name="Komma 5 2 2" xfId="34160"/>
    <cellStyle name="Komma 5 3" xfId="34161"/>
    <cellStyle name="Komma 6" xfId="34162"/>
    <cellStyle name="Komma 7" xfId="34163"/>
    <cellStyle name="Komma 7 2" xfId="34164"/>
    <cellStyle name="Komma 7 2 2" xfId="34165"/>
    <cellStyle name="Komma 7 3" xfId="34166"/>
    <cellStyle name="Komma 8" xfId="34167"/>
    <cellStyle name="Komma 8 2" xfId="34168"/>
    <cellStyle name="Komma 8 2 2" xfId="34169"/>
    <cellStyle name="Komma 8 3" xfId="34170"/>
    <cellStyle name="Komma 9" xfId="34171"/>
    <cellStyle name="Komma 9 2" xfId="34172"/>
    <cellStyle name="komma1_leer2" xfId="34173"/>
    <cellStyle name="leer0" xfId="34174"/>
    <cellStyle name="leer1" xfId="34175"/>
    <cellStyle name="Leer2" xfId="34176"/>
    <cellStyle name="leer3" xfId="34177"/>
    <cellStyle name="leer4" xfId="34178"/>
    <cellStyle name="leer5" xfId="34179"/>
    <cellStyle name="leer6" xfId="34180"/>
    <cellStyle name="leer7" xfId="34181"/>
    <cellStyle name="leer8" xfId="34182"/>
    <cellStyle name="leer9" xfId="34183"/>
    <cellStyle name="Neutral 2" xfId="34184"/>
    <cellStyle name="Neutral 2 2" xfId="34185"/>
    <cellStyle name="Neutral 3" xfId="34186"/>
    <cellStyle name="Notiz 10" xfId="34187"/>
    <cellStyle name="Notiz 10 2" xfId="34188"/>
    <cellStyle name="Notiz 11" xfId="34189"/>
    <cellStyle name="Notiz 11 2" xfId="34190"/>
    <cellStyle name="Notiz 12" xfId="34191"/>
    <cellStyle name="Notiz 12 2" xfId="34192"/>
    <cellStyle name="Notiz 2" xfId="34193"/>
    <cellStyle name="Notiz 2 2" xfId="34194"/>
    <cellStyle name="Notiz 2 2 2" xfId="34195"/>
    <cellStyle name="Notiz 2 2 2 2" xfId="34196"/>
    <cellStyle name="Notiz 2 2 2 2 2" xfId="34197"/>
    <cellStyle name="Notiz 2 2 2 2 2 2" xfId="34198"/>
    <cellStyle name="Notiz 2 2 2 2 2 2 2" xfId="34199"/>
    <cellStyle name="Notiz 2 2 2 2 2 3" xfId="34200"/>
    <cellStyle name="Notiz 2 2 2 2 3" xfId="34201"/>
    <cellStyle name="Notiz 2 2 2 2 3 2" xfId="34202"/>
    <cellStyle name="Notiz 2 2 2 2 4" xfId="34203"/>
    <cellStyle name="Notiz 2 2 2 3" xfId="34204"/>
    <cellStyle name="Notiz 2 2 2 3 2" xfId="34205"/>
    <cellStyle name="Notiz 2 2 2 3 2 2" xfId="34206"/>
    <cellStyle name="Notiz 2 2 2 3 3" xfId="34207"/>
    <cellStyle name="Notiz 2 2 2 4" xfId="34208"/>
    <cellStyle name="Notiz 2 2 2 4 2" xfId="34209"/>
    <cellStyle name="Notiz 2 2 2 5" xfId="34210"/>
    <cellStyle name="Notiz 2 2 3" xfId="34211"/>
    <cellStyle name="Notiz 2 2 3 2" xfId="34212"/>
    <cellStyle name="Notiz 2 2 3 2 2" xfId="34213"/>
    <cellStyle name="Notiz 2 2 3 2 2 2" xfId="34214"/>
    <cellStyle name="Notiz 2 2 3 2 3" xfId="34215"/>
    <cellStyle name="Notiz 2 2 3 3" xfId="34216"/>
    <cellStyle name="Notiz 2 2 3 3 2" xfId="34217"/>
    <cellStyle name="Notiz 2 2 3 4" xfId="34218"/>
    <cellStyle name="Notiz 2 2 4" xfId="34219"/>
    <cellStyle name="Notiz 2 2 4 2" xfId="34220"/>
    <cellStyle name="Notiz 2 2 4 2 2" xfId="34221"/>
    <cellStyle name="Notiz 2 2 4 3" xfId="34222"/>
    <cellStyle name="Notiz 2 2 5" xfId="34223"/>
    <cellStyle name="Notiz 2 2 5 2" xfId="34224"/>
    <cellStyle name="Notiz 2 2 5 2 2" xfId="34225"/>
    <cellStyle name="Notiz 2 2 5 3" xfId="34226"/>
    <cellStyle name="Notiz 2 3" xfId="34227"/>
    <cellStyle name="Notiz 2 3 2" xfId="34228"/>
    <cellStyle name="Notiz 2 3 2 2" xfId="34229"/>
    <cellStyle name="Notiz 2 3 2 2 2" xfId="34230"/>
    <cellStyle name="Notiz 2 3 2 2 2 2" xfId="34231"/>
    <cellStyle name="Notiz 2 3 2 2 3" xfId="34232"/>
    <cellStyle name="Notiz 2 3 2 3" xfId="34233"/>
    <cellStyle name="Notiz 2 3 2 3 2" xfId="34234"/>
    <cellStyle name="Notiz 2 3 2 4" xfId="34235"/>
    <cellStyle name="Notiz 2 3 3" xfId="34236"/>
    <cellStyle name="Notiz 2 3 3 2" xfId="34237"/>
    <cellStyle name="Notiz 2 3 3 2 2" xfId="34238"/>
    <cellStyle name="Notiz 2 3 3 3" xfId="34239"/>
    <cellStyle name="Notiz 2 3 4" xfId="34240"/>
    <cellStyle name="Notiz 2 3 4 2" xfId="34241"/>
    <cellStyle name="Notiz 2 3 5" xfId="34242"/>
    <cellStyle name="Notiz 2 4" xfId="34243"/>
    <cellStyle name="Notiz 2 4 2" xfId="34244"/>
    <cellStyle name="Notiz 2 4 2 2" xfId="34245"/>
    <cellStyle name="Notiz 2 4 2 2 2" xfId="34246"/>
    <cellStyle name="Notiz 2 4 2 3" xfId="34247"/>
    <cellStyle name="Notiz 2 4 3" xfId="34248"/>
    <cellStyle name="Notiz 2 4 3 2" xfId="34249"/>
    <cellStyle name="Notiz 2 4 4" xfId="34250"/>
    <cellStyle name="Notiz 2 5" xfId="34251"/>
    <cellStyle name="Notiz 2 5 2" xfId="34252"/>
    <cellStyle name="Notiz 2 5 2 2" xfId="34253"/>
    <cellStyle name="Notiz 2 5 3" xfId="34254"/>
    <cellStyle name="Notiz 2 6" xfId="34255"/>
    <cellStyle name="Notiz 2 6 2" xfId="34256"/>
    <cellStyle name="Notiz 2 6 2 2" xfId="34257"/>
    <cellStyle name="Notiz 2 6 3" xfId="34258"/>
    <cellStyle name="Notiz 2 7" xfId="34259"/>
    <cellStyle name="Notiz 2 7 2" xfId="34260"/>
    <cellStyle name="Notiz 2 8" xfId="34261"/>
    <cellStyle name="Notiz 3" xfId="34262"/>
    <cellStyle name="Notiz 3 2" xfId="34263"/>
    <cellStyle name="Notiz 3 2 2" xfId="34264"/>
    <cellStyle name="Notiz 3 2 2 2" xfId="34265"/>
    <cellStyle name="Notiz 3 2 2 2 2" xfId="34266"/>
    <cellStyle name="Notiz 3 2 2 2 2 2" xfId="34267"/>
    <cellStyle name="Notiz 3 2 2 2 3" xfId="34268"/>
    <cellStyle name="Notiz 3 2 2 3" xfId="34269"/>
    <cellStyle name="Notiz 3 2 2 3 2" xfId="34270"/>
    <cellStyle name="Notiz 3 2 2 4" xfId="34271"/>
    <cellStyle name="Notiz 3 2 3" xfId="34272"/>
    <cellStyle name="Notiz 3 2 3 2" xfId="34273"/>
    <cellStyle name="Notiz 3 2 3 2 2" xfId="34274"/>
    <cellStyle name="Notiz 3 2 3 3" xfId="34275"/>
    <cellStyle name="Notiz 3 2 4" xfId="34276"/>
    <cellStyle name="Notiz 3 2 4 2" xfId="34277"/>
    <cellStyle name="Notiz 3 2 5" xfId="34278"/>
    <cellStyle name="Notiz 3 2 5 2" xfId="34279"/>
    <cellStyle name="Notiz 3 2 6" xfId="34280"/>
    <cellStyle name="Notiz 3 2 6 2" xfId="34281"/>
    <cellStyle name="Notiz 3 2 7" xfId="34282"/>
    <cellStyle name="Notiz 3 3" xfId="34283"/>
    <cellStyle name="Notiz 3 3 2" xfId="34284"/>
    <cellStyle name="Notiz 3 3 2 2" xfId="34285"/>
    <cellStyle name="Notiz 3 3 3" xfId="34286"/>
    <cellStyle name="Notiz 3 4" xfId="34287"/>
    <cellStyle name="Notiz 3 4 2" xfId="34288"/>
    <cellStyle name="Notiz 3 4 2 2" xfId="34289"/>
    <cellStyle name="Notiz 3 4 3" xfId="34290"/>
    <cellStyle name="Notiz 3 5" xfId="34291"/>
    <cellStyle name="Notiz 3 5 2" xfId="34292"/>
    <cellStyle name="Notiz 3 6" xfId="34293"/>
    <cellStyle name="Notiz 3 6 2" xfId="34294"/>
    <cellStyle name="Notiz 3 7" xfId="34295"/>
    <cellStyle name="Notiz 3 8" xfId="34296"/>
    <cellStyle name="Notiz 4" xfId="34297"/>
    <cellStyle name="Notiz 4 2" xfId="34298"/>
    <cellStyle name="Notiz 4 2 2" xfId="34299"/>
    <cellStyle name="Notiz 4 2 2 2" xfId="34300"/>
    <cellStyle name="Notiz 4 2 2 2 2" xfId="34301"/>
    <cellStyle name="Notiz 4 2 2 3" xfId="34302"/>
    <cellStyle name="Notiz 4 2 3" xfId="34303"/>
    <cellStyle name="Notiz 4 2 3 2" xfId="34304"/>
    <cellStyle name="Notiz 4 2 3 2 2" xfId="34305"/>
    <cellStyle name="Notiz 4 2 3 3" xfId="34306"/>
    <cellStyle name="Notiz 4 2 4" xfId="34307"/>
    <cellStyle name="Notiz 4 2 4 2" xfId="34308"/>
    <cellStyle name="Notiz 4 2 5" xfId="34309"/>
    <cellStyle name="Notiz 4 2 5 2" xfId="34310"/>
    <cellStyle name="Notiz 4 2 6" xfId="34311"/>
    <cellStyle name="Notiz 4 2 6 2" xfId="34312"/>
    <cellStyle name="Notiz 4 2 7" xfId="34313"/>
    <cellStyle name="Notiz 4 3" xfId="34314"/>
    <cellStyle name="Notiz 4 3 2" xfId="34315"/>
    <cellStyle name="Notiz 4 3 2 2" xfId="34316"/>
    <cellStyle name="Notiz 4 3 3" xfId="34317"/>
    <cellStyle name="Notiz 4 4" xfId="34318"/>
    <cellStyle name="Notiz 4 4 2" xfId="34319"/>
    <cellStyle name="Notiz 4 4 2 2" xfId="34320"/>
    <cellStyle name="Notiz 4 4 3" xfId="34321"/>
    <cellStyle name="Notiz 4 5" xfId="34322"/>
    <cellStyle name="Notiz 4 5 2" xfId="34323"/>
    <cellStyle name="Notiz 4 6" xfId="34324"/>
    <cellStyle name="Notiz 4 6 2" xfId="34325"/>
    <cellStyle name="Notiz 4 7" xfId="34326"/>
    <cellStyle name="Notiz 4 8" xfId="34327"/>
    <cellStyle name="Notiz 5" xfId="34328"/>
    <cellStyle name="Notiz 5 2" xfId="34329"/>
    <cellStyle name="Notiz 5 2 2" xfId="34330"/>
    <cellStyle name="Notiz 5 2 2 2" xfId="34331"/>
    <cellStyle name="Notiz 5 2 2 2 2" xfId="34332"/>
    <cellStyle name="Notiz 5 2 2 3" xfId="34333"/>
    <cellStyle name="Notiz 5 2 3" xfId="34334"/>
    <cellStyle name="Notiz 5 2 3 2" xfId="34335"/>
    <cellStyle name="Notiz 5 2 4" xfId="34336"/>
    <cellStyle name="Notiz 5 3" xfId="34337"/>
    <cellStyle name="Notiz 5 3 2" xfId="34338"/>
    <cellStyle name="Notiz 5 3 2 2" xfId="34339"/>
    <cellStyle name="Notiz 5 3 3" xfId="34340"/>
    <cellStyle name="Notiz 5 3 3 2" xfId="34341"/>
    <cellStyle name="Notiz 5 3 4" xfId="34342"/>
    <cellStyle name="Notiz 5 4" xfId="34343"/>
    <cellStyle name="Notiz 5 4 2" xfId="34344"/>
    <cellStyle name="Notiz 5 5" xfId="34345"/>
    <cellStyle name="Notiz 5 5 2" xfId="34346"/>
    <cellStyle name="Notiz 5 6" xfId="34347"/>
    <cellStyle name="Notiz 5 6 2" xfId="34348"/>
    <cellStyle name="Notiz 5 7" xfId="34349"/>
    <cellStyle name="Notiz 6" xfId="34350"/>
    <cellStyle name="Notiz 6 2" xfId="34351"/>
    <cellStyle name="Notiz 6 2 2" xfId="34352"/>
    <cellStyle name="Notiz 6 2 2 2" xfId="34353"/>
    <cellStyle name="Notiz 6 2 3" xfId="34354"/>
    <cellStyle name="Notiz 6 2 3 2" xfId="34355"/>
    <cellStyle name="Notiz 6 2 4" xfId="34356"/>
    <cellStyle name="Notiz 6 3" xfId="34357"/>
    <cellStyle name="Notiz 6 3 2" xfId="34358"/>
    <cellStyle name="Notiz 6 4" xfId="34359"/>
    <cellStyle name="Notiz 6 4 2" xfId="34360"/>
    <cellStyle name="Notiz 6 5" xfId="34361"/>
    <cellStyle name="Notiz 7" xfId="34362"/>
    <cellStyle name="Notiz 7 2" xfId="34363"/>
    <cellStyle name="Notiz 7 2 2" xfId="34364"/>
    <cellStyle name="Notiz 7 2 2 2" xfId="34365"/>
    <cellStyle name="Notiz 7 2 3" xfId="34366"/>
    <cellStyle name="Notiz 7 2 3 2" xfId="34367"/>
    <cellStyle name="Notiz 7 2 4" xfId="34368"/>
    <cellStyle name="Notiz 7 3" xfId="34369"/>
    <cellStyle name="Notiz 7 3 2" xfId="34370"/>
    <cellStyle name="Notiz 7 4" xfId="34371"/>
    <cellStyle name="Notiz 7 4 2" xfId="34372"/>
    <cellStyle name="Notiz 7 5" xfId="34373"/>
    <cellStyle name="Notiz 8" xfId="34374"/>
    <cellStyle name="Notiz 8 2" xfId="34375"/>
    <cellStyle name="Notiz 8 2 2" xfId="34376"/>
    <cellStyle name="Notiz 8 2 2 2" xfId="34377"/>
    <cellStyle name="Notiz 8 2 3" xfId="34378"/>
    <cellStyle name="Notiz 8 2 3 2" xfId="34379"/>
    <cellStyle name="Notiz 8 2 4" xfId="34380"/>
    <cellStyle name="Notiz 8 3" xfId="34381"/>
    <cellStyle name="Notiz 8 3 2" xfId="34382"/>
    <cellStyle name="Notiz 8 4" xfId="34383"/>
    <cellStyle name="Notiz 8 4 2" xfId="34384"/>
    <cellStyle name="Notiz 8 5" xfId="34385"/>
    <cellStyle name="Notiz 9" xfId="34386"/>
    <cellStyle name="Notiz 9 2" xfId="34387"/>
    <cellStyle name="Notiz 9 2 2" xfId="34388"/>
    <cellStyle name="Notiz 9 3" xfId="34389"/>
    <cellStyle name="Notiz 9 3 2" xfId="34390"/>
    <cellStyle name="Notiz 9 4" xfId="34391"/>
    <cellStyle name="Prozent 2" xfId="34392"/>
    <cellStyle name="Prozent 2 2" xfId="34393"/>
    <cellStyle name="Prozent 2 2 2" xfId="34394"/>
    <cellStyle name="Prozent 2 3" xfId="34395"/>
    <cellStyle name="Prozent 2 4" xfId="34396"/>
    <cellStyle name="Prozent 3" xfId="34397"/>
    <cellStyle name="Prozent 3 2" xfId="34398"/>
    <cellStyle name="Prozent 3 2 2" xfId="34399"/>
    <cellStyle name="Prozent 4" xfId="34400"/>
    <cellStyle name="Prozent 4 2" xfId="34401"/>
    <cellStyle name="punkt" xfId="34402"/>
    <cellStyle name="Schlecht 2" xfId="34403"/>
    <cellStyle name="Schlecht 2 2" xfId="34404"/>
    <cellStyle name="Schlecht 3" xfId="34405"/>
    <cellStyle name="Standard" xfId="0" builtinId="0"/>
    <cellStyle name="Standard 10" xfId="34406"/>
    <cellStyle name="Standard 10 2" xfId="34407"/>
    <cellStyle name="Standard 10 2 10" xfId="34408"/>
    <cellStyle name="Standard 10 2 11" xfId="34409"/>
    <cellStyle name="Standard 10 2 12" xfId="34410"/>
    <cellStyle name="Standard 10 2 2" xfId="34411"/>
    <cellStyle name="Standard 10 2 2 10" xfId="34412"/>
    <cellStyle name="Standard 10 2 2 11" xfId="34413"/>
    <cellStyle name="Standard 10 2 2 2" xfId="34414"/>
    <cellStyle name="Standard 10 2 2 2 10" xfId="34415"/>
    <cellStyle name="Standard 10 2 2 2 2" xfId="34416"/>
    <cellStyle name="Standard 10 2 2 2 2 2" xfId="34417"/>
    <cellStyle name="Standard 10 2 2 2 2 2 2" xfId="34418"/>
    <cellStyle name="Standard 10 2 2 2 2 2 2 2" xfId="34419"/>
    <cellStyle name="Standard 10 2 2 2 2 2 2 2 2" xfId="34420"/>
    <cellStyle name="Standard 10 2 2 2 2 2 2 2 3" xfId="34421"/>
    <cellStyle name="Standard 10 2 2 2 2 2 2 2 4" xfId="34422"/>
    <cellStyle name="Standard 10 2 2 2 2 2 2 2 5" xfId="34423"/>
    <cellStyle name="Standard 10 2 2 2 2 2 2 3" xfId="34424"/>
    <cellStyle name="Standard 10 2 2 2 2 2 2 4" xfId="34425"/>
    <cellStyle name="Standard 10 2 2 2 2 2 2 5" xfId="34426"/>
    <cellStyle name="Standard 10 2 2 2 2 2 2 6" xfId="34427"/>
    <cellStyle name="Standard 10 2 2 2 2 2 3" xfId="34428"/>
    <cellStyle name="Standard 10 2 2 2 2 2 3 2" xfId="34429"/>
    <cellStyle name="Standard 10 2 2 2 2 2 3 3" xfId="34430"/>
    <cellStyle name="Standard 10 2 2 2 2 2 3 4" xfId="34431"/>
    <cellStyle name="Standard 10 2 2 2 2 2 3 5" xfId="34432"/>
    <cellStyle name="Standard 10 2 2 2 2 2 4" xfId="34433"/>
    <cellStyle name="Standard 10 2 2 2 2 2 4 2" xfId="34434"/>
    <cellStyle name="Standard 10 2 2 2 2 2 4 3" xfId="34435"/>
    <cellStyle name="Standard 10 2 2 2 2 2 4 4" xfId="34436"/>
    <cellStyle name="Standard 10 2 2 2 2 2 4 5" xfId="34437"/>
    <cellStyle name="Standard 10 2 2 2 2 2 5" xfId="34438"/>
    <cellStyle name="Standard 10 2 2 2 2 2 6" xfId="34439"/>
    <cellStyle name="Standard 10 2 2 2 2 2 7" xfId="34440"/>
    <cellStyle name="Standard 10 2 2 2 2 2 8" xfId="34441"/>
    <cellStyle name="Standard 10 2 2 2 2 3" xfId="34442"/>
    <cellStyle name="Standard 10 2 2 2 2 3 2" xfId="34443"/>
    <cellStyle name="Standard 10 2 2 2 2 3 2 2" xfId="34444"/>
    <cellStyle name="Standard 10 2 2 2 2 3 2 3" xfId="34445"/>
    <cellStyle name="Standard 10 2 2 2 2 3 2 4" xfId="34446"/>
    <cellStyle name="Standard 10 2 2 2 2 3 2 5" xfId="34447"/>
    <cellStyle name="Standard 10 2 2 2 2 3 3" xfId="34448"/>
    <cellStyle name="Standard 10 2 2 2 2 3 4" xfId="34449"/>
    <cellStyle name="Standard 10 2 2 2 2 3 5" xfId="34450"/>
    <cellStyle name="Standard 10 2 2 2 2 3 6" xfId="34451"/>
    <cellStyle name="Standard 10 2 2 2 2 4" xfId="34452"/>
    <cellStyle name="Standard 10 2 2 2 2 4 2" xfId="34453"/>
    <cellStyle name="Standard 10 2 2 2 2 4 3" xfId="34454"/>
    <cellStyle name="Standard 10 2 2 2 2 4 4" xfId="34455"/>
    <cellStyle name="Standard 10 2 2 2 2 4 5" xfId="34456"/>
    <cellStyle name="Standard 10 2 2 2 2 5" xfId="34457"/>
    <cellStyle name="Standard 10 2 2 2 2 5 2" xfId="34458"/>
    <cellStyle name="Standard 10 2 2 2 2 5 3" xfId="34459"/>
    <cellStyle name="Standard 10 2 2 2 2 5 4" xfId="34460"/>
    <cellStyle name="Standard 10 2 2 2 2 5 5" xfId="34461"/>
    <cellStyle name="Standard 10 2 2 2 2 6" xfId="34462"/>
    <cellStyle name="Standard 10 2 2 2 2 7" xfId="34463"/>
    <cellStyle name="Standard 10 2 2 2 2 8" xfId="34464"/>
    <cellStyle name="Standard 10 2 2 2 2 9" xfId="34465"/>
    <cellStyle name="Standard 10 2 2 2 3" xfId="34466"/>
    <cellStyle name="Standard 10 2 2 2 3 2" xfId="34467"/>
    <cellStyle name="Standard 10 2 2 2 3 2 2" xfId="34468"/>
    <cellStyle name="Standard 10 2 2 2 3 2 2 2" xfId="34469"/>
    <cellStyle name="Standard 10 2 2 2 3 2 2 3" xfId="34470"/>
    <cellStyle name="Standard 10 2 2 2 3 2 2 4" xfId="34471"/>
    <cellStyle name="Standard 10 2 2 2 3 2 2 5" xfId="34472"/>
    <cellStyle name="Standard 10 2 2 2 3 2 3" xfId="34473"/>
    <cellStyle name="Standard 10 2 2 2 3 2 4" xfId="34474"/>
    <cellStyle name="Standard 10 2 2 2 3 2 5" xfId="34475"/>
    <cellStyle name="Standard 10 2 2 2 3 2 6" xfId="34476"/>
    <cellStyle name="Standard 10 2 2 2 3 3" xfId="34477"/>
    <cellStyle name="Standard 10 2 2 2 3 3 2" xfId="34478"/>
    <cellStyle name="Standard 10 2 2 2 3 3 3" xfId="34479"/>
    <cellStyle name="Standard 10 2 2 2 3 3 4" xfId="34480"/>
    <cellStyle name="Standard 10 2 2 2 3 3 5" xfId="34481"/>
    <cellStyle name="Standard 10 2 2 2 3 4" xfId="34482"/>
    <cellStyle name="Standard 10 2 2 2 3 4 2" xfId="34483"/>
    <cellStyle name="Standard 10 2 2 2 3 4 3" xfId="34484"/>
    <cellStyle name="Standard 10 2 2 2 3 4 4" xfId="34485"/>
    <cellStyle name="Standard 10 2 2 2 3 4 5" xfId="34486"/>
    <cellStyle name="Standard 10 2 2 2 3 5" xfId="34487"/>
    <cellStyle name="Standard 10 2 2 2 3 6" xfId="34488"/>
    <cellStyle name="Standard 10 2 2 2 3 7" xfId="34489"/>
    <cellStyle name="Standard 10 2 2 2 3 8" xfId="34490"/>
    <cellStyle name="Standard 10 2 2 2 4" xfId="34491"/>
    <cellStyle name="Standard 10 2 2 2 4 2" xfId="34492"/>
    <cellStyle name="Standard 10 2 2 2 4 2 2" xfId="34493"/>
    <cellStyle name="Standard 10 2 2 2 4 2 3" xfId="34494"/>
    <cellStyle name="Standard 10 2 2 2 4 2 4" xfId="34495"/>
    <cellStyle name="Standard 10 2 2 2 4 2 5" xfId="34496"/>
    <cellStyle name="Standard 10 2 2 2 4 3" xfId="34497"/>
    <cellStyle name="Standard 10 2 2 2 4 4" xfId="34498"/>
    <cellStyle name="Standard 10 2 2 2 4 5" xfId="34499"/>
    <cellStyle name="Standard 10 2 2 2 4 6" xfId="34500"/>
    <cellStyle name="Standard 10 2 2 2 5" xfId="34501"/>
    <cellStyle name="Standard 10 2 2 2 5 2" xfId="34502"/>
    <cellStyle name="Standard 10 2 2 2 5 3" xfId="34503"/>
    <cellStyle name="Standard 10 2 2 2 5 4" xfId="34504"/>
    <cellStyle name="Standard 10 2 2 2 5 5" xfId="34505"/>
    <cellStyle name="Standard 10 2 2 2 6" xfId="34506"/>
    <cellStyle name="Standard 10 2 2 2 6 2" xfId="34507"/>
    <cellStyle name="Standard 10 2 2 2 6 3" xfId="34508"/>
    <cellStyle name="Standard 10 2 2 2 6 4" xfId="34509"/>
    <cellStyle name="Standard 10 2 2 2 6 5" xfId="34510"/>
    <cellStyle name="Standard 10 2 2 2 7" xfId="34511"/>
    <cellStyle name="Standard 10 2 2 2 8" xfId="34512"/>
    <cellStyle name="Standard 10 2 2 2 9" xfId="34513"/>
    <cellStyle name="Standard 10 2 2 3" xfId="34514"/>
    <cellStyle name="Standard 10 2 2 3 2" xfId="34515"/>
    <cellStyle name="Standard 10 2 2 3 2 2" xfId="34516"/>
    <cellStyle name="Standard 10 2 2 3 2 2 2" xfId="34517"/>
    <cellStyle name="Standard 10 2 2 3 2 2 2 2" xfId="34518"/>
    <cellStyle name="Standard 10 2 2 3 2 2 2 3" xfId="34519"/>
    <cellStyle name="Standard 10 2 2 3 2 2 2 4" xfId="34520"/>
    <cellStyle name="Standard 10 2 2 3 2 2 2 5" xfId="34521"/>
    <cellStyle name="Standard 10 2 2 3 2 2 3" xfId="34522"/>
    <cellStyle name="Standard 10 2 2 3 2 2 4" xfId="34523"/>
    <cellStyle name="Standard 10 2 2 3 2 2 5" xfId="34524"/>
    <cellStyle name="Standard 10 2 2 3 2 2 6" xfId="34525"/>
    <cellStyle name="Standard 10 2 2 3 2 3" xfId="34526"/>
    <cellStyle name="Standard 10 2 2 3 2 3 2" xfId="34527"/>
    <cellStyle name="Standard 10 2 2 3 2 3 3" xfId="34528"/>
    <cellStyle name="Standard 10 2 2 3 2 3 4" xfId="34529"/>
    <cellStyle name="Standard 10 2 2 3 2 3 5" xfId="34530"/>
    <cellStyle name="Standard 10 2 2 3 2 4" xfId="34531"/>
    <cellStyle name="Standard 10 2 2 3 2 4 2" xfId="34532"/>
    <cellStyle name="Standard 10 2 2 3 2 4 3" xfId="34533"/>
    <cellStyle name="Standard 10 2 2 3 2 4 4" xfId="34534"/>
    <cellStyle name="Standard 10 2 2 3 2 4 5" xfId="34535"/>
    <cellStyle name="Standard 10 2 2 3 2 5" xfId="34536"/>
    <cellStyle name="Standard 10 2 2 3 2 6" xfId="34537"/>
    <cellStyle name="Standard 10 2 2 3 2 7" xfId="34538"/>
    <cellStyle name="Standard 10 2 2 3 2 8" xfId="34539"/>
    <cellStyle name="Standard 10 2 2 3 3" xfId="34540"/>
    <cellStyle name="Standard 10 2 2 3 3 2" xfId="34541"/>
    <cellStyle name="Standard 10 2 2 3 3 2 2" xfId="34542"/>
    <cellStyle name="Standard 10 2 2 3 3 2 3" xfId="34543"/>
    <cellStyle name="Standard 10 2 2 3 3 2 4" xfId="34544"/>
    <cellStyle name="Standard 10 2 2 3 3 2 5" xfId="34545"/>
    <cellStyle name="Standard 10 2 2 3 3 3" xfId="34546"/>
    <cellStyle name="Standard 10 2 2 3 3 4" xfId="34547"/>
    <cellStyle name="Standard 10 2 2 3 3 5" xfId="34548"/>
    <cellStyle name="Standard 10 2 2 3 3 6" xfId="34549"/>
    <cellStyle name="Standard 10 2 2 3 4" xfId="34550"/>
    <cellStyle name="Standard 10 2 2 3 4 2" xfId="34551"/>
    <cellStyle name="Standard 10 2 2 3 4 3" xfId="34552"/>
    <cellStyle name="Standard 10 2 2 3 4 4" xfId="34553"/>
    <cellStyle name="Standard 10 2 2 3 4 5" xfId="34554"/>
    <cellStyle name="Standard 10 2 2 3 5" xfId="34555"/>
    <cellStyle name="Standard 10 2 2 3 5 2" xfId="34556"/>
    <cellStyle name="Standard 10 2 2 3 5 3" xfId="34557"/>
    <cellStyle name="Standard 10 2 2 3 5 4" xfId="34558"/>
    <cellStyle name="Standard 10 2 2 3 5 5" xfId="34559"/>
    <cellStyle name="Standard 10 2 2 3 6" xfId="34560"/>
    <cellStyle name="Standard 10 2 2 3 7" xfId="34561"/>
    <cellStyle name="Standard 10 2 2 3 8" xfId="34562"/>
    <cellStyle name="Standard 10 2 2 3 9" xfId="34563"/>
    <cellStyle name="Standard 10 2 2 4" xfId="34564"/>
    <cellStyle name="Standard 10 2 2 4 2" xfId="34565"/>
    <cellStyle name="Standard 10 2 2 4 2 2" xfId="34566"/>
    <cellStyle name="Standard 10 2 2 4 2 2 2" xfId="34567"/>
    <cellStyle name="Standard 10 2 2 4 2 2 3" xfId="34568"/>
    <cellStyle name="Standard 10 2 2 4 2 2 4" xfId="34569"/>
    <cellStyle name="Standard 10 2 2 4 2 2 5" xfId="34570"/>
    <cellStyle name="Standard 10 2 2 4 2 3" xfId="34571"/>
    <cellStyle name="Standard 10 2 2 4 2 4" xfId="34572"/>
    <cellStyle name="Standard 10 2 2 4 2 5" xfId="34573"/>
    <cellStyle name="Standard 10 2 2 4 2 6" xfId="34574"/>
    <cellStyle name="Standard 10 2 2 4 3" xfId="34575"/>
    <cellStyle name="Standard 10 2 2 4 3 2" xfId="34576"/>
    <cellStyle name="Standard 10 2 2 4 3 3" xfId="34577"/>
    <cellStyle name="Standard 10 2 2 4 3 4" xfId="34578"/>
    <cellStyle name="Standard 10 2 2 4 3 5" xfId="34579"/>
    <cellStyle name="Standard 10 2 2 4 4" xfId="34580"/>
    <cellStyle name="Standard 10 2 2 4 4 2" xfId="34581"/>
    <cellStyle name="Standard 10 2 2 4 4 3" xfId="34582"/>
    <cellStyle name="Standard 10 2 2 4 4 4" xfId="34583"/>
    <cellStyle name="Standard 10 2 2 4 4 5" xfId="34584"/>
    <cellStyle name="Standard 10 2 2 4 5" xfId="34585"/>
    <cellStyle name="Standard 10 2 2 4 6" xfId="34586"/>
    <cellStyle name="Standard 10 2 2 4 7" xfId="34587"/>
    <cellStyle name="Standard 10 2 2 4 8" xfId="34588"/>
    <cellStyle name="Standard 10 2 2 5" xfId="34589"/>
    <cellStyle name="Standard 10 2 2 5 2" xfId="34590"/>
    <cellStyle name="Standard 10 2 2 5 2 2" xfId="34591"/>
    <cellStyle name="Standard 10 2 2 5 2 3" xfId="34592"/>
    <cellStyle name="Standard 10 2 2 5 2 4" xfId="34593"/>
    <cellStyle name="Standard 10 2 2 5 2 5" xfId="34594"/>
    <cellStyle name="Standard 10 2 2 5 3" xfId="34595"/>
    <cellStyle name="Standard 10 2 2 5 4" xfId="34596"/>
    <cellStyle name="Standard 10 2 2 5 5" xfId="34597"/>
    <cellStyle name="Standard 10 2 2 5 6" xfId="34598"/>
    <cellStyle name="Standard 10 2 2 6" xfId="34599"/>
    <cellStyle name="Standard 10 2 2 6 2" xfId="34600"/>
    <cellStyle name="Standard 10 2 2 6 3" xfId="34601"/>
    <cellStyle name="Standard 10 2 2 6 4" xfId="34602"/>
    <cellStyle name="Standard 10 2 2 6 5" xfId="34603"/>
    <cellStyle name="Standard 10 2 2 7" xfId="34604"/>
    <cellStyle name="Standard 10 2 2 7 2" xfId="34605"/>
    <cellStyle name="Standard 10 2 2 7 3" xfId="34606"/>
    <cellStyle name="Standard 10 2 2 7 4" xfId="34607"/>
    <cellStyle name="Standard 10 2 2 7 5" xfId="34608"/>
    <cellStyle name="Standard 10 2 2 8" xfId="34609"/>
    <cellStyle name="Standard 10 2 2 9" xfId="34610"/>
    <cellStyle name="Standard 10 2 3" xfId="34611"/>
    <cellStyle name="Standard 10 2 3 10" xfId="34612"/>
    <cellStyle name="Standard 10 2 3 2" xfId="34613"/>
    <cellStyle name="Standard 10 2 3 2 2" xfId="34614"/>
    <cellStyle name="Standard 10 2 3 2 2 2" xfId="34615"/>
    <cellStyle name="Standard 10 2 3 2 2 2 2" xfId="34616"/>
    <cellStyle name="Standard 10 2 3 2 2 2 2 2" xfId="34617"/>
    <cellStyle name="Standard 10 2 3 2 2 2 2 3" xfId="34618"/>
    <cellStyle name="Standard 10 2 3 2 2 2 2 4" xfId="34619"/>
    <cellStyle name="Standard 10 2 3 2 2 2 2 5" xfId="34620"/>
    <cellStyle name="Standard 10 2 3 2 2 2 3" xfId="34621"/>
    <cellStyle name="Standard 10 2 3 2 2 2 4" xfId="34622"/>
    <cellStyle name="Standard 10 2 3 2 2 2 5" xfId="34623"/>
    <cellStyle name="Standard 10 2 3 2 2 2 6" xfId="34624"/>
    <cellStyle name="Standard 10 2 3 2 2 3" xfId="34625"/>
    <cellStyle name="Standard 10 2 3 2 2 3 2" xfId="34626"/>
    <cellStyle name="Standard 10 2 3 2 2 3 3" xfId="34627"/>
    <cellStyle name="Standard 10 2 3 2 2 3 4" xfId="34628"/>
    <cellStyle name="Standard 10 2 3 2 2 3 5" xfId="34629"/>
    <cellStyle name="Standard 10 2 3 2 2 4" xfId="34630"/>
    <cellStyle name="Standard 10 2 3 2 2 4 2" xfId="34631"/>
    <cellStyle name="Standard 10 2 3 2 2 4 3" xfId="34632"/>
    <cellStyle name="Standard 10 2 3 2 2 4 4" xfId="34633"/>
    <cellStyle name="Standard 10 2 3 2 2 4 5" xfId="34634"/>
    <cellStyle name="Standard 10 2 3 2 2 5" xfId="34635"/>
    <cellStyle name="Standard 10 2 3 2 2 6" xfId="34636"/>
    <cellStyle name="Standard 10 2 3 2 2 7" xfId="34637"/>
    <cellStyle name="Standard 10 2 3 2 2 8" xfId="34638"/>
    <cellStyle name="Standard 10 2 3 2 3" xfId="34639"/>
    <cellStyle name="Standard 10 2 3 2 3 2" xfId="34640"/>
    <cellStyle name="Standard 10 2 3 2 3 2 2" xfId="34641"/>
    <cellStyle name="Standard 10 2 3 2 3 2 3" xfId="34642"/>
    <cellStyle name="Standard 10 2 3 2 3 2 4" xfId="34643"/>
    <cellStyle name="Standard 10 2 3 2 3 2 5" xfId="34644"/>
    <cellStyle name="Standard 10 2 3 2 3 3" xfId="34645"/>
    <cellStyle name="Standard 10 2 3 2 3 4" xfId="34646"/>
    <cellStyle name="Standard 10 2 3 2 3 5" xfId="34647"/>
    <cellStyle name="Standard 10 2 3 2 3 6" xfId="34648"/>
    <cellStyle name="Standard 10 2 3 2 4" xfId="34649"/>
    <cellStyle name="Standard 10 2 3 2 4 2" xfId="34650"/>
    <cellStyle name="Standard 10 2 3 2 4 3" xfId="34651"/>
    <cellStyle name="Standard 10 2 3 2 4 4" xfId="34652"/>
    <cellStyle name="Standard 10 2 3 2 4 5" xfId="34653"/>
    <cellStyle name="Standard 10 2 3 2 5" xfId="34654"/>
    <cellStyle name="Standard 10 2 3 2 5 2" xfId="34655"/>
    <cellStyle name="Standard 10 2 3 2 5 3" xfId="34656"/>
    <cellStyle name="Standard 10 2 3 2 5 4" xfId="34657"/>
    <cellStyle name="Standard 10 2 3 2 5 5" xfId="34658"/>
    <cellStyle name="Standard 10 2 3 2 6" xfId="34659"/>
    <cellStyle name="Standard 10 2 3 2 7" xfId="34660"/>
    <cellStyle name="Standard 10 2 3 2 8" xfId="34661"/>
    <cellStyle name="Standard 10 2 3 2 9" xfId="34662"/>
    <cellStyle name="Standard 10 2 3 3" xfId="34663"/>
    <cellStyle name="Standard 10 2 3 3 2" xfId="34664"/>
    <cellStyle name="Standard 10 2 3 3 2 2" xfId="34665"/>
    <cellStyle name="Standard 10 2 3 3 2 2 2" xfId="34666"/>
    <cellStyle name="Standard 10 2 3 3 2 2 3" xfId="34667"/>
    <cellStyle name="Standard 10 2 3 3 2 2 4" xfId="34668"/>
    <cellStyle name="Standard 10 2 3 3 2 2 5" xfId="34669"/>
    <cellStyle name="Standard 10 2 3 3 2 3" xfId="34670"/>
    <cellStyle name="Standard 10 2 3 3 2 4" xfId="34671"/>
    <cellStyle name="Standard 10 2 3 3 2 5" xfId="34672"/>
    <cellStyle name="Standard 10 2 3 3 2 6" xfId="34673"/>
    <cellStyle name="Standard 10 2 3 3 3" xfId="34674"/>
    <cellStyle name="Standard 10 2 3 3 3 2" xfId="34675"/>
    <cellStyle name="Standard 10 2 3 3 3 3" xfId="34676"/>
    <cellStyle name="Standard 10 2 3 3 3 4" xfId="34677"/>
    <cellStyle name="Standard 10 2 3 3 3 5" xfId="34678"/>
    <cellStyle name="Standard 10 2 3 3 4" xfId="34679"/>
    <cellStyle name="Standard 10 2 3 3 4 2" xfId="34680"/>
    <cellStyle name="Standard 10 2 3 3 4 3" xfId="34681"/>
    <cellStyle name="Standard 10 2 3 3 4 4" xfId="34682"/>
    <cellStyle name="Standard 10 2 3 3 4 5" xfId="34683"/>
    <cellStyle name="Standard 10 2 3 3 5" xfId="34684"/>
    <cellStyle name="Standard 10 2 3 3 6" xfId="34685"/>
    <cellStyle name="Standard 10 2 3 3 7" xfId="34686"/>
    <cellStyle name="Standard 10 2 3 3 8" xfId="34687"/>
    <cellStyle name="Standard 10 2 3 4" xfId="34688"/>
    <cellStyle name="Standard 10 2 3 4 2" xfId="34689"/>
    <cellStyle name="Standard 10 2 3 4 2 2" xfId="34690"/>
    <cellStyle name="Standard 10 2 3 4 2 3" xfId="34691"/>
    <cellStyle name="Standard 10 2 3 4 2 4" xfId="34692"/>
    <cellStyle name="Standard 10 2 3 4 2 5" xfId="34693"/>
    <cellStyle name="Standard 10 2 3 4 3" xfId="34694"/>
    <cellStyle name="Standard 10 2 3 4 4" xfId="34695"/>
    <cellStyle name="Standard 10 2 3 4 5" xfId="34696"/>
    <cellStyle name="Standard 10 2 3 4 6" xfId="34697"/>
    <cellStyle name="Standard 10 2 3 5" xfId="34698"/>
    <cellStyle name="Standard 10 2 3 5 2" xfId="34699"/>
    <cellStyle name="Standard 10 2 3 5 3" xfId="34700"/>
    <cellStyle name="Standard 10 2 3 5 4" xfId="34701"/>
    <cellStyle name="Standard 10 2 3 5 5" xfId="34702"/>
    <cellStyle name="Standard 10 2 3 6" xfId="34703"/>
    <cellStyle name="Standard 10 2 3 6 2" xfId="34704"/>
    <cellStyle name="Standard 10 2 3 6 3" xfId="34705"/>
    <cellStyle name="Standard 10 2 3 6 4" xfId="34706"/>
    <cellStyle name="Standard 10 2 3 6 5" xfId="34707"/>
    <cellStyle name="Standard 10 2 3 7" xfId="34708"/>
    <cellStyle name="Standard 10 2 3 8" xfId="34709"/>
    <cellStyle name="Standard 10 2 3 9" xfId="34710"/>
    <cellStyle name="Standard 10 2 4" xfId="34711"/>
    <cellStyle name="Standard 10 2 4 2" xfId="34712"/>
    <cellStyle name="Standard 10 2 4 2 2" xfId="34713"/>
    <cellStyle name="Standard 10 2 4 2 2 2" xfId="34714"/>
    <cellStyle name="Standard 10 2 4 2 2 2 2" xfId="34715"/>
    <cellStyle name="Standard 10 2 4 2 2 2 3" xfId="34716"/>
    <cellStyle name="Standard 10 2 4 2 2 2 4" xfId="34717"/>
    <cellStyle name="Standard 10 2 4 2 2 2 5" xfId="34718"/>
    <cellStyle name="Standard 10 2 4 2 2 3" xfId="34719"/>
    <cellStyle name="Standard 10 2 4 2 2 4" xfId="34720"/>
    <cellStyle name="Standard 10 2 4 2 2 5" xfId="34721"/>
    <cellStyle name="Standard 10 2 4 2 2 6" xfId="34722"/>
    <cellStyle name="Standard 10 2 4 2 3" xfId="34723"/>
    <cellStyle name="Standard 10 2 4 2 3 2" xfId="34724"/>
    <cellStyle name="Standard 10 2 4 2 3 3" xfId="34725"/>
    <cellStyle name="Standard 10 2 4 2 3 4" xfId="34726"/>
    <cellStyle name="Standard 10 2 4 2 3 5" xfId="34727"/>
    <cellStyle name="Standard 10 2 4 2 4" xfId="34728"/>
    <cellStyle name="Standard 10 2 4 2 4 2" xfId="34729"/>
    <cellStyle name="Standard 10 2 4 2 4 3" xfId="34730"/>
    <cellStyle name="Standard 10 2 4 2 4 4" xfId="34731"/>
    <cellStyle name="Standard 10 2 4 2 4 5" xfId="34732"/>
    <cellStyle name="Standard 10 2 4 2 5" xfId="34733"/>
    <cellStyle name="Standard 10 2 4 2 6" xfId="34734"/>
    <cellStyle name="Standard 10 2 4 2 7" xfId="34735"/>
    <cellStyle name="Standard 10 2 4 2 8" xfId="34736"/>
    <cellStyle name="Standard 10 2 4 3" xfId="34737"/>
    <cellStyle name="Standard 10 2 4 3 2" xfId="34738"/>
    <cellStyle name="Standard 10 2 4 3 2 2" xfId="34739"/>
    <cellStyle name="Standard 10 2 4 3 2 3" xfId="34740"/>
    <cellStyle name="Standard 10 2 4 3 2 4" xfId="34741"/>
    <cellStyle name="Standard 10 2 4 3 2 5" xfId="34742"/>
    <cellStyle name="Standard 10 2 4 3 3" xfId="34743"/>
    <cellStyle name="Standard 10 2 4 3 4" xfId="34744"/>
    <cellStyle name="Standard 10 2 4 3 5" xfId="34745"/>
    <cellStyle name="Standard 10 2 4 3 6" xfId="34746"/>
    <cellStyle name="Standard 10 2 4 4" xfId="34747"/>
    <cellStyle name="Standard 10 2 4 4 2" xfId="34748"/>
    <cellStyle name="Standard 10 2 4 4 3" xfId="34749"/>
    <cellStyle name="Standard 10 2 4 4 4" xfId="34750"/>
    <cellStyle name="Standard 10 2 4 4 5" xfId="34751"/>
    <cellStyle name="Standard 10 2 4 5" xfId="34752"/>
    <cellStyle name="Standard 10 2 4 5 2" xfId="34753"/>
    <cellStyle name="Standard 10 2 4 5 3" xfId="34754"/>
    <cellStyle name="Standard 10 2 4 5 4" xfId="34755"/>
    <cellStyle name="Standard 10 2 4 5 5" xfId="34756"/>
    <cellStyle name="Standard 10 2 4 6" xfId="34757"/>
    <cellStyle name="Standard 10 2 4 7" xfId="34758"/>
    <cellStyle name="Standard 10 2 4 8" xfId="34759"/>
    <cellStyle name="Standard 10 2 4 9" xfId="34760"/>
    <cellStyle name="Standard 10 2 5" xfId="34761"/>
    <cellStyle name="Standard 10 2 5 2" xfId="34762"/>
    <cellStyle name="Standard 10 2 5 2 2" xfId="34763"/>
    <cellStyle name="Standard 10 2 5 2 2 2" xfId="34764"/>
    <cellStyle name="Standard 10 2 5 2 2 3" xfId="34765"/>
    <cellStyle name="Standard 10 2 5 2 2 4" xfId="34766"/>
    <cellStyle name="Standard 10 2 5 2 2 5" xfId="34767"/>
    <cellStyle name="Standard 10 2 5 2 3" xfId="34768"/>
    <cellStyle name="Standard 10 2 5 2 4" xfId="34769"/>
    <cellStyle name="Standard 10 2 5 2 5" xfId="34770"/>
    <cellStyle name="Standard 10 2 5 2 6" xfId="34771"/>
    <cellStyle name="Standard 10 2 5 3" xfId="34772"/>
    <cellStyle name="Standard 10 2 5 3 2" xfId="34773"/>
    <cellStyle name="Standard 10 2 5 3 3" xfId="34774"/>
    <cellStyle name="Standard 10 2 5 3 4" xfId="34775"/>
    <cellStyle name="Standard 10 2 5 3 5" xfId="34776"/>
    <cellStyle name="Standard 10 2 5 4" xfId="34777"/>
    <cellStyle name="Standard 10 2 5 4 2" xfId="34778"/>
    <cellStyle name="Standard 10 2 5 4 3" xfId="34779"/>
    <cellStyle name="Standard 10 2 5 4 4" xfId="34780"/>
    <cellStyle name="Standard 10 2 5 4 5" xfId="34781"/>
    <cellStyle name="Standard 10 2 5 5" xfId="34782"/>
    <cellStyle name="Standard 10 2 5 6" xfId="34783"/>
    <cellStyle name="Standard 10 2 5 7" xfId="34784"/>
    <cellStyle name="Standard 10 2 5 8" xfId="34785"/>
    <cellStyle name="Standard 10 2 6" xfId="34786"/>
    <cellStyle name="Standard 10 2 6 2" xfId="34787"/>
    <cellStyle name="Standard 10 2 6 2 2" xfId="34788"/>
    <cellStyle name="Standard 10 2 6 2 3" xfId="34789"/>
    <cellStyle name="Standard 10 2 6 2 4" xfId="34790"/>
    <cellStyle name="Standard 10 2 6 2 5" xfId="34791"/>
    <cellStyle name="Standard 10 2 6 3" xfId="34792"/>
    <cellStyle name="Standard 10 2 6 4" xfId="34793"/>
    <cellStyle name="Standard 10 2 6 5" xfId="34794"/>
    <cellStyle name="Standard 10 2 6 6" xfId="34795"/>
    <cellStyle name="Standard 10 2 7" xfId="34796"/>
    <cellStyle name="Standard 10 2 7 2" xfId="34797"/>
    <cellStyle name="Standard 10 2 7 3" xfId="34798"/>
    <cellStyle name="Standard 10 2 7 4" xfId="34799"/>
    <cellStyle name="Standard 10 2 7 5" xfId="34800"/>
    <cellStyle name="Standard 10 2 8" xfId="34801"/>
    <cellStyle name="Standard 10 2 8 2" xfId="34802"/>
    <cellStyle name="Standard 10 2 8 3" xfId="34803"/>
    <cellStyle name="Standard 10 2 8 4" xfId="34804"/>
    <cellStyle name="Standard 10 2 8 5" xfId="34805"/>
    <cellStyle name="Standard 10 2 9" xfId="34806"/>
    <cellStyle name="Standard 10 3" xfId="34807"/>
    <cellStyle name="Standard 10 3 10" xfId="34808"/>
    <cellStyle name="Standard 10 3 11" xfId="34809"/>
    <cellStyle name="Standard 10 3 2" xfId="34810"/>
    <cellStyle name="Standard 10 3 2 10" xfId="34811"/>
    <cellStyle name="Standard 10 3 2 2" xfId="34812"/>
    <cellStyle name="Standard 10 3 2 2 2" xfId="34813"/>
    <cellStyle name="Standard 10 3 2 2 2 2" xfId="34814"/>
    <cellStyle name="Standard 10 3 2 2 2 2 2" xfId="34815"/>
    <cellStyle name="Standard 10 3 2 2 2 2 2 2" xfId="34816"/>
    <cellStyle name="Standard 10 3 2 2 2 2 2 3" xfId="34817"/>
    <cellStyle name="Standard 10 3 2 2 2 2 2 4" xfId="34818"/>
    <cellStyle name="Standard 10 3 2 2 2 2 2 5" xfId="34819"/>
    <cellStyle name="Standard 10 3 2 2 2 2 3" xfId="34820"/>
    <cellStyle name="Standard 10 3 2 2 2 2 4" xfId="34821"/>
    <cellStyle name="Standard 10 3 2 2 2 2 5" xfId="34822"/>
    <cellStyle name="Standard 10 3 2 2 2 2 6" xfId="34823"/>
    <cellStyle name="Standard 10 3 2 2 2 3" xfId="34824"/>
    <cellStyle name="Standard 10 3 2 2 2 3 2" xfId="34825"/>
    <cellStyle name="Standard 10 3 2 2 2 3 3" xfId="34826"/>
    <cellStyle name="Standard 10 3 2 2 2 3 4" xfId="34827"/>
    <cellStyle name="Standard 10 3 2 2 2 3 5" xfId="34828"/>
    <cellStyle name="Standard 10 3 2 2 2 4" xfId="34829"/>
    <cellStyle name="Standard 10 3 2 2 2 4 2" xfId="34830"/>
    <cellStyle name="Standard 10 3 2 2 2 4 3" xfId="34831"/>
    <cellStyle name="Standard 10 3 2 2 2 4 4" xfId="34832"/>
    <cellStyle name="Standard 10 3 2 2 2 4 5" xfId="34833"/>
    <cellStyle name="Standard 10 3 2 2 2 5" xfId="34834"/>
    <cellStyle name="Standard 10 3 2 2 2 6" xfId="34835"/>
    <cellStyle name="Standard 10 3 2 2 2 7" xfId="34836"/>
    <cellStyle name="Standard 10 3 2 2 2 8" xfId="34837"/>
    <cellStyle name="Standard 10 3 2 2 3" xfId="34838"/>
    <cellStyle name="Standard 10 3 2 2 3 2" xfId="34839"/>
    <cellStyle name="Standard 10 3 2 2 3 2 2" xfId="34840"/>
    <cellStyle name="Standard 10 3 2 2 3 2 3" xfId="34841"/>
    <cellStyle name="Standard 10 3 2 2 3 2 4" xfId="34842"/>
    <cellStyle name="Standard 10 3 2 2 3 2 5" xfId="34843"/>
    <cellStyle name="Standard 10 3 2 2 3 3" xfId="34844"/>
    <cellStyle name="Standard 10 3 2 2 3 4" xfId="34845"/>
    <cellStyle name="Standard 10 3 2 2 3 5" xfId="34846"/>
    <cellStyle name="Standard 10 3 2 2 3 6" xfId="34847"/>
    <cellStyle name="Standard 10 3 2 2 4" xfId="34848"/>
    <cellStyle name="Standard 10 3 2 2 4 2" xfId="34849"/>
    <cellStyle name="Standard 10 3 2 2 4 3" xfId="34850"/>
    <cellStyle name="Standard 10 3 2 2 4 4" xfId="34851"/>
    <cellStyle name="Standard 10 3 2 2 4 5" xfId="34852"/>
    <cellStyle name="Standard 10 3 2 2 5" xfId="34853"/>
    <cellStyle name="Standard 10 3 2 2 5 2" xfId="34854"/>
    <cellStyle name="Standard 10 3 2 2 5 3" xfId="34855"/>
    <cellStyle name="Standard 10 3 2 2 5 4" xfId="34856"/>
    <cellStyle name="Standard 10 3 2 2 5 5" xfId="34857"/>
    <cellStyle name="Standard 10 3 2 2 6" xfId="34858"/>
    <cellStyle name="Standard 10 3 2 2 7" xfId="34859"/>
    <cellStyle name="Standard 10 3 2 2 8" xfId="34860"/>
    <cellStyle name="Standard 10 3 2 2 9" xfId="34861"/>
    <cellStyle name="Standard 10 3 2 3" xfId="34862"/>
    <cellStyle name="Standard 10 3 2 3 2" xfId="34863"/>
    <cellStyle name="Standard 10 3 2 3 2 2" xfId="34864"/>
    <cellStyle name="Standard 10 3 2 3 2 2 2" xfId="34865"/>
    <cellStyle name="Standard 10 3 2 3 2 2 3" xfId="34866"/>
    <cellStyle name="Standard 10 3 2 3 2 2 4" xfId="34867"/>
    <cellStyle name="Standard 10 3 2 3 2 2 5" xfId="34868"/>
    <cellStyle name="Standard 10 3 2 3 2 3" xfId="34869"/>
    <cellStyle name="Standard 10 3 2 3 2 4" xfId="34870"/>
    <cellStyle name="Standard 10 3 2 3 2 5" xfId="34871"/>
    <cellStyle name="Standard 10 3 2 3 2 6" xfId="34872"/>
    <cellStyle name="Standard 10 3 2 3 3" xfId="34873"/>
    <cellStyle name="Standard 10 3 2 3 3 2" xfId="34874"/>
    <cellStyle name="Standard 10 3 2 3 3 3" xfId="34875"/>
    <cellStyle name="Standard 10 3 2 3 3 4" xfId="34876"/>
    <cellStyle name="Standard 10 3 2 3 3 5" xfId="34877"/>
    <cellStyle name="Standard 10 3 2 3 4" xfId="34878"/>
    <cellStyle name="Standard 10 3 2 3 4 2" xfId="34879"/>
    <cellStyle name="Standard 10 3 2 3 4 3" xfId="34880"/>
    <cellStyle name="Standard 10 3 2 3 4 4" xfId="34881"/>
    <cellStyle name="Standard 10 3 2 3 4 5" xfId="34882"/>
    <cellStyle name="Standard 10 3 2 3 5" xfId="34883"/>
    <cellStyle name="Standard 10 3 2 3 6" xfId="34884"/>
    <cellStyle name="Standard 10 3 2 3 7" xfId="34885"/>
    <cellStyle name="Standard 10 3 2 3 8" xfId="34886"/>
    <cellStyle name="Standard 10 3 2 4" xfId="34887"/>
    <cellStyle name="Standard 10 3 2 4 2" xfId="34888"/>
    <cellStyle name="Standard 10 3 2 4 2 2" xfId="34889"/>
    <cellStyle name="Standard 10 3 2 4 2 3" xfId="34890"/>
    <cellStyle name="Standard 10 3 2 4 2 4" xfId="34891"/>
    <cellStyle name="Standard 10 3 2 4 2 5" xfId="34892"/>
    <cellStyle name="Standard 10 3 2 4 3" xfId="34893"/>
    <cellStyle name="Standard 10 3 2 4 4" xfId="34894"/>
    <cellStyle name="Standard 10 3 2 4 5" xfId="34895"/>
    <cellStyle name="Standard 10 3 2 4 6" xfId="34896"/>
    <cellStyle name="Standard 10 3 2 5" xfId="34897"/>
    <cellStyle name="Standard 10 3 2 5 2" xfId="34898"/>
    <cellStyle name="Standard 10 3 2 5 3" xfId="34899"/>
    <cellStyle name="Standard 10 3 2 5 4" xfId="34900"/>
    <cellStyle name="Standard 10 3 2 5 5" xfId="34901"/>
    <cellStyle name="Standard 10 3 2 6" xfId="34902"/>
    <cellStyle name="Standard 10 3 2 6 2" xfId="34903"/>
    <cellStyle name="Standard 10 3 2 6 3" xfId="34904"/>
    <cellStyle name="Standard 10 3 2 6 4" xfId="34905"/>
    <cellStyle name="Standard 10 3 2 6 5" xfId="34906"/>
    <cellStyle name="Standard 10 3 2 7" xfId="34907"/>
    <cellStyle name="Standard 10 3 2 8" xfId="34908"/>
    <cellStyle name="Standard 10 3 2 9" xfId="34909"/>
    <cellStyle name="Standard 10 3 3" xfId="34910"/>
    <cellStyle name="Standard 10 3 3 2" xfId="34911"/>
    <cellStyle name="Standard 10 3 3 2 2" xfId="34912"/>
    <cellStyle name="Standard 10 3 3 2 2 2" xfId="34913"/>
    <cellStyle name="Standard 10 3 3 2 2 2 2" xfId="34914"/>
    <cellStyle name="Standard 10 3 3 2 2 2 3" xfId="34915"/>
    <cellStyle name="Standard 10 3 3 2 2 2 4" xfId="34916"/>
    <cellStyle name="Standard 10 3 3 2 2 2 5" xfId="34917"/>
    <cellStyle name="Standard 10 3 3 2 2 3" xfId="34918"/>
    <cellStyle name="Standard 10 3 3 2 2 4" xfId="34919"/>
    <cellStyle name="Standard 10 3 3 2 2 5" xfId="34920"/>
    <cellStyle name="Standard 10 3 3 2 2 6" xfId="34921"/>
    <cellStyle name="Standard 10 3 3 2 3" xfId="34922"/>
    <cellStyle name="Standard 10 3 3 2 3 2" xfId="34923"/>
    <cellStyle name="Standard 10 3 3 2 3 3" xfId="34924"/>
    <cellStyle name="Standard 10 3 3 2 3 4" xfId="34925"/>
    <cellStyle name="Standard 10 3 3 2 3 5" xfId="34926"/>
    <cellStyle name="Standard 10 3 3 2 4" xfId="34927"/>
    <cellStyle name="Standard 10 3 3 2 4 2" xfId="34928"/>
    <cellStyle name="Standard 10 3 3 2 4 3" xfId="34929"/>
    <cellStyle name="Standard 10 3 3 2 4 4" xfId="34930"/>
    <cellStyle name="Standard 10 3 3 2 4 5" xfId="34931"/>
    <cellStyle name="Standard 10 3 3 2 5" xfId="34932"/>
    <cellStyle name="Standard 10 3 3 2 6" xfId="34933"/>
    <cellStyle name="Standard 10 3 3 2 7" xfId="34934"/>
    <cellStyle name="Standard 10 3 3 2 8" xfId="34935"/>
    <cellStyle name="Standard 10 3 3 3" xfId="34936"/>
    <cellStyle name="Standard 10 3 3 3 2" xfId="34937"/>
    <cellStyle name="Standard 10 3 3 3 2 2" xfId="34938"/>
    <cellStyle name="Standard 10 3 3 3 2 3" xfId="34939"/>
    <cellStyle name="Standard 10 3 3 3 2 4" xfId="34940"/>
    <cellStyle name="Standard 10 3 3 3 2 5" xfId="34941"/>
    <cellStyle name="Standard 10 3 3 3 3" xfId="34942"/>
    <cellStyle name="Standard 10 3 3 3 4" xfId="34943"/>
    <cellStyle name="Standard 10 3 3 3 5" xfId="34944"/>
    <cellStyle name="Standard 10 3 3 3 6" xfId="34945"/>
    <cellStyle name="Standard 10 3 3 4" xfId="34946"/>
    <cellStyle name="Standard 10 3 3 4 2" xfId="34947"/>
    <cellStyle name="Standard 10 3 3 4 3" xfId="34948"/>
    <cellStyle name="Standard 10 3 3 4 4" xfId="34949"/>
    <cellStyle name="Standard 10 3 3 4 5" xfId="34950"/>
    <cellStyle name="Standard 10 3 3 5" xfId="34951"/>
    <cellStyle name="Standard 10 3 3 5 2" xfId="34952"/>
    <cellStyle name="Standard 10 3 3 5 3" xfId="34953"/>
    <cellStyle name="Standard 10 3 3 5 4" xfId="34954"/>
    <cellStyle name="Standard 10 3 3 5 5" xfId="34955"/>
    <cellStyle name="Standard 10 3 3 6" xfId="34956"/>
    <cellStyle name="Standard 10 3 3 7" xfId="34957"/>
    <cellStyle name="Standard 10 3 3 8" xfId="34958"/>
    <cellStyle name="Standard 10 3 3 9" xfId="34959"/>
    <cellStyle name="Standard 10 3 4" xfId="34960"/>
    <cellStyle name="Standard 10 3 4 2" xfId="34961"/>
    <cellStyle name="Standard 10 3 4 2 2" xfId="34962"/>
    <cellStyle name="Standard 10 3 4 2 2 2" xfId="34963"/>
    <cellStyle name="Standard 10 3 4 2 2 3" xfId="34964"/>
    <cellStyle name="Standard 10 3 4 2 2 4" xfId="34965"/>
    <cellStyle name="Standard 10 3 4 2 2 5" xfId="34966"/>
    <cellStyle name="Standard 10 3 4 2 3" xfId="34967"/>
    <cellStyle name="Standard 10 3 4 2 4" xfId="34968"/>
    <cellStyle name="Standard 10 3 4 2 5" xfId="34969"/>
    <cellStyle name="Standard 10 3 4 2 6" xfId="34970"/>
    <cellStyle name="Standard 10 3 4 3" xfId="34971"/>
    <cellStyle name="Standard 10 3 4 3 2" xfId="34972"/>
    <cellStyle name="Standard 10 3 4 3 3" xfId="34973"/>
    <cellStyle name="Standard 10 3 4 3 4" xfId="34974"/>
    <cellStyle name="Standard 10 3 4 3 5" xfId="34975"/>
    <cellStyle name="Standard 10 3 4 4" xfId="34976"/>
    <cellStyle name="Standard 10 3 4 4 2" xfId="34977"/>
    <cellStyle name="Standard 10 3 4 4 3" xfId="34978"/>
    <cellStyle name="Standard 10 3 4 4 4" xfId="34979"/>
    <cellStyle name="Standard 10 3 4 4 5" xfId="34980"/>
    <cellStyle name="Standard 10 3 4 5" xfId="34981"/>
    <cellStyle name="Standard 10 3 4 6" xfId="34982"/>
    <cellStyle name="Standard 10 3 4 7" xfId="34983"/>
    <cellStyle name="Standard 10 3 4 8" xfId="34984"/>
    <cellStyle name="Standard 10 3 5" xfId="34985"/>
    <cellStyle name="Standard 10 3 5 2" xfId="34986"/>
    <cellStyle name="Standard 10 3 5 2 2" xfId="34987"/>
    <cellStyle name="Standard 10 3 5 2 3" xfId="34988"/>
    <cellStyle name="Standard 10 3 5 2 4" xfId="34989"/>
    <cellStyle name="Standard 10 3 5 2 5" xfId="34990"/>
    <cellStyle name="Standard 10 3 5 3" xfId="34991"/>
    <cellStyle name="Standard 10 3 5 4" xfId="34992"/>
    <cellStyle name="Standard 10 3 5 5" xfId="34993"/>
    <cellStyle name="Standard 10 3 5 6" xfId="34994"/>
    <cellStyle name="Standard 10 3 6" xfId="34995"/>
    <cellStyle name="Standard 10 3 6 2" xfId="34996"/>
    <cellStyle name="Standard 10 3 6 3" xfId="34997"/>
    <cellStyle name="Standard 10 3 6 4" xfId="34998"/>
    <cellStyle name="Standard 10 3 6 5" xfId="34999"/>
    <cellStyle name="Standard 10 3 7" xfId="35000"/>
    <cellStyle name="Standard 10 3 7 2" xfId="35001"/>
    <cellStyle name="Standard 10 3 7 3" xfId="35002"/>
    <cellStyle name="Standard 10 3 7 4" xfId="35003"/>
    <cellStyle name="Standard 10 3 7 5" xfId="35004"/>
    <cellStyle name="Standard 10 3 8" xfId="35005"/>
    <cellStyle name="Standard 10 3 9" xfId="35006"/>
    <cellStyle name="Standard 10 4" xfId="35007"/>
    <cellStyle name="Standard 10 4 10" xfId="35008"/>
    <cellStyle name="Standard 10 4 2" xfId="35009"/>
    <cellStyle name="Standard 10 4 2 2" xfId="35010"/>
    <cellStyle name="Standard 10 4 2 2 2" xfId="35011"/>
    <cellStyle name="Standard 10 4 2 2 2 2" xfId="35012"/>
    <cellStyle name="Standard 10 4 2 2 2 2 2" xfId="35013"/>
    <cellStyle name="Standard 10 4 2 2 2 2 3" xfId="35014"/>
    <cellStyle name="Standard 10 4 2 2 2 2 4" xfId="35015"/>
    <cellStyle name="Standard 10 4 2 2 2 2 5" xfId="35016"/>
    <cellStyle name="Standard 10 4 2 2 2 3" xfId="35017"/>
    <cellStyle name="Standard 10 4 2 2 2 4" xfId="35018"/>
    <cellStyle name="Standard 10 4 2 2 2 5" xfId="35019"/>
    <cellStyle name="Standard 10 4 2 2 2 6" xfId="35020"/>
    <cellStyle name="Standard 10 4 2 2 3" xfId="35021"/>
    <cellStyle name="Standard 10 4 2 2 3 2" xfId="35022"/>
    <cellStyle name="Standard 10 4 2 2 3 3" xfId="35023"/>
    <cellStyle name="Standard 10 4 2 2 3 4" xfId="35024"/>
    <cellStyle name="Standard 10 4 2 2 3 5" xfId="35025"/>
    <cellStyle name="Standard 10 4 2 2 4" xfId="35026"/>
    <cellStyle name="Standard 10 4 2 2 4 2" xfId="35027"/>
    <cellStyle name="Standard 10 4 2 2 4 3" xfId="35028"/>
    <cellStyle name="Standard 10 4 2 2 4 4" xfId="35029"/>
    <cellStyle name="Standard 10 4 2 2 4 5" xfId="35030"/>
    <cellStyle name="Standard 10 4 2 2 5" xfId="35031"/>
    <cellStyle name="Standard 10 4 2 2 6" xfId="35032"/>
    <cellStyle name="Standard 10 4 2 2 7" xfId="35033"/>
    <cellStyle name="Standard 10 4 2 2 8" xfId="35034"/>
    <cellStyle name="Standard 10 4 2 3" xfId="35035"/>
    <cellStyle name="Standard 10 4 2 3 2" xfId="35036"/>
    <cellStyle name="Standard 10 4 2 3 2 2" xfId="35037"/>
    <cellStyle name="Standard 10 4 2 3 2 3" xfId="35038"/>
    <cellStyle name="Standard 10 4 2 3 2 4" xfId="35039"/>
    <cellStyle name="Standard 10 4 2 3 2 5" xfId="35040"/>
    <cellStyle name="Standard 10 4 2 3 3" xfId="35041"/>
    <cellStyle name="Standard 10 4 2 3 4" xfId="35042"/>
    <cellStyle name="Standard 10 4 2 3 5" xfId="35043"/>
    <cellStyle name="Standard 10 4 2 3 6" xfId="35044"/>
    <cellStyle name="Standard 10 4 2 4" xfId="35045"/>
    <cellStyle name="Standard 10 4 2 4 2" xfId="35046"/>
    <cellStyle name="Standard 10 4 2 4 3" xfId="35047"/>
    <cellStyle name="Standard 10 4 2 4 4" xfId="35048"/>
    <cellStyle name="Standard 10 4 2 4 5" xfId="35049"/>
    <cellStyle name="Standard 10 4 2 5" xfId="35050"/>
    <cellStyle name="Standard 10 4 2 5 2" xfId="35051"/>
    <cellStyle name="Standard 10 4 2 5 3" xfId="35052"/>
    <cellStyle name="Standard 10 4 2 5 4" xfId="35053"/>
    <cellStyle name="Standard 10 4 2 5 5" xfId="35054"/>
    <cellStyle name="Standard 10 4 2 6" xfId="35055"/>
    <cellStyle name="Standard 10 4 2 7" xfId="35056"/>
    <cellStyle name="Standard 10 4 2 8" xfId="35057"/>
    <cellStyle name="Standard 10 4 2 9" xfId="35058"/>
    <cellStyle name="Standard 10 4 3" xfId="35059"/>
    <cellStyle name="Standard 10 4 3 2" xfId="35060"/>
    <cellStyle name="Standard 10 4 3 2 2" xfId="35061"/>
    <cellStyle name="Standard 10 4 3 2 2 2" xfId="35062"/>
    <cellStyle name="Standard 10 4 3 2 2 3" xfId="35063"/>
    <cellStyle name="Standard 10 4 3 2 2 4" xfId="35064"/>
    <cellStyle name="Standard 10 4 3 2 2 5" xfId="35065"/>
    <cellStyle name="Standard 10 4 3 2 3" xfId="35066"/>
    <cellStyle name="Standard 10 4 3 2 4" xfId="35067"/>
    <cellStyle name="Standard 10 4 3 2 5" xfId="35068"/>
    <cellStyle name="Standard 10 4 3 2 6" xfId="35069"/>
    <cellStyle name="Standard 10 4 3 3" xfId="35070"/>
    <cellStyle name="Standard 10 4 3 3 2" xfId="35071"/>
    <cellStyle name="Standard 10 4 3 3 3" xfId="35072"/>
    <cellStyle name="Standard 10 4 3 3 4" xfId="35073"/>
    <cellStyle name="Standard 10 4 3 3 5" xfId="35074"/>
    <cellStyle name="Standard 10 4 3 4" xfId="35075"/>
    <cellStyle name="Standard 10 4 3 4 2" xfId="35076"/>
    <cellStyle name="Standard 10 4 3 4 3" xfId="35077"/>
    <cellStyle name="Standard 10 4 3 4 4" xfId="35078"/>
    <cellStyle name="Standard 10 4 3 4 5" xfId="35079"/>
    <cellStyle name="Standard 10 4 3 5" xfId="35080"/>
    <cellStyle name="Standard 10 4 3 6" xfId="35081"/>
    <cellStyle name="Standard 10 4 3 7" xfId="35082"/>
    <cellStyle name="Standard 10 4 3 8" xfId="35083"/>
    <cellStyle name="Standard 10 4 4" xfId="35084"/>
    <cellStyle name="Standard 10 4 4 2" xfId="35085"/>
    <cellStyle name="Standard 10 4 4 2 2" xfId="35086"/>
    <cellStyle name="Standard 10 4 4 2 3" xfId="35087"/>
    <cellStyle name="Standard 10 4 4 2 4" xfId="35088"/>
    <cellStyle name="Standard 10 4 4 2 5" xfId="35089"/>
    <cellStyle name="Standard 10 4 4 3" xfId="35090"/>
    <cellStyle name="Standard 10 4 4 4" xfId="35091"/>
    <cellStyle name="Standard 10 4 4 5" xfId="35092"/>
    <cellStyle name="Standard 10 4 4 6" xfId="35093"/>
    <cellStyle name="Standard 10 4 5" xfId="35094"/>
    <cellStyle name="Standard 10 4 5 2" xfId="35095"/>
    <cellStyle name="Standard 10 4 5 3" xfId="35096"/>
    <cellStyle name="Standard 10 4 5 4" xfId="35097"/>
    <cellStyle name="Standard 10 4 5 5" xfId="35098"/>
    <cellStyle name="Standard 10 4 6" xfId="35099"/>
    <cellStyle name="Standard 10 4 6 2" xfId="35100"/>
    <cellStyle name="Standard 10 4 6 3" xfId="35101"/>
    <cellStyle name="Standard 10 4 6 4" xfId="35102"/>
    <cellStyle name="Standard 10 4 6 5" xfId="35103"/>
    <cellStyle name="Standard 10 4 7" xfId="35104"/>
    <cellStyle name="Standard 10 4 8" xfId="35105"/>
    <cellStyle name="Standard 10 4 9" xfId="35106"/>
    <cellStyle name="Standard 10 5" xfId="35107"/>
    <cellStyle name="Standard 10 5 10" xfId="35108"/>
    <cellStyle name="Standard 10 5 2" xfId="35109"/>
    <cellStyle name="Standard 10 5 2 2" xfId="35110"/>
    <cellStyle name="Standard 10 5 2 2 2" xfId="35111"/>
    <cellStyle name="Standard 10 5 2 2 2 2" xfId="35112"/>
    <cellStyle name="Standard 10 5 2 2 2 2 2" xfId="35113"/>
    <cellStyle name="Standard 10 5 2 2 2 2 3" xfId="35114"/>
    <cellStyle name="Standard 10 5 2 2 2 2 4" xfId="35115"/>
    <cellStyle name="Standard 10 5 2 2 2 2 5" xfId="35116"/>
    <cellStyle name="Standard 10 5 2 2 2 3" xfId="35117"/>
    <cellStyle name="Standard 10 5 2 2 2 4" xfId="35118"/>
    <cellStyle name="Standard 10 5 2 2 2 5" xfId="35119"/>
    <cellStyle name="Standard 10 5 2 2 2 6" xfId="35120"/>
    <cellStyle name="Standard 10 5 2 2 3" xfId="35121"/>
    <cellStyle name="Standard 10 5 2 2 3 2" xfId="35122"/>
    <cellStyle name="Standard 10 5 2 2 3 3" xfId="35123"/>
    <cellStyle name="Standard 10 5 2 2 3 4" xfId="35124"/>
    <cellStyle name="Standard 10 5 2 2 3 5" xfId="35125"/>
    <cellStyle name="Standard 10 5 2 2 4" xfId="35126"/>
    <cellStyle name="Standard 10 5 2 2 4 2" xfId="35127"/>
    <cellStyle name="Standard 10 5 2 2 4 3" xfId="35128"/>
    <cellStyle name="Standard 10 5 2 2 4 4" xfId="35129"/>
    <cellStyle name="Standard 10 5 2 2 4 5" xfId="35130"/>
    <cellStyle name="Standard 10 5 2 2 5" xfId="35131"/>
    <cellStyle name="Standard 10 5 2 2 6" xfId="35132"/>
    <cellStyle name="Standard 10 5 2 2 7" xfId="35133"/>
    <cellStyle name="Standard 10 5 2 2 8" xfId="35134"/>
    <cellStyle name="Standard 10 5 2 3" xfId="35135"/>
    <cellStyle name="Standard 10 5 2 3 2" xfId="35136"/>
    <cellStyle name="Standard 10 5 2 3 2 2" xfId="35137"/>
    <cellStyle name="Standard 10 5 2 3 2 3" xfId="35138"/>
    <cellStyle name="Standard 10 5 2 3 2 4" xfId="35139"/>
    <cellStyle name="Standard 10 5 2 3 2 5" xfId="35140"/>
    <cellStyle name="Standard 10 5 2 3 3" xfId="35141"/>
    <cellStyle name="Standard 10 5 2 3 4" xfId="35142"/>
    <cellStyle name="Standard 10 5 2 3 5" xfId="35143"/>
    <cellStyle name="Standard 10 5 2 3 6" xfId="35144"/>
    <cellStyle name="Standard 10 5 2 4" xfId="35145"/>
    <cellStyle name="Standard 10 5 2 4 2" xfId="35146"/>
    <cellStyle name="Standard 10 5 2 4 3" xfId="35147"/>
    <cellStyle name="Standard 10 5 2 4 4" xfId="35148"/>
    <cellStyle name="Standard 10 5 2 4 5" xfId="35149"/>
    <cellStyle name="Standard 10 5 2 5" xfId="35150"/>
    <cellStyle name="Standard 10 5 2 5 2" xfId="35151"/>
    <cellStyle name="Standard 10 5 2 5 3" xfId="35152"/>
    <cellStyle name="Standard 10 5 2 5 4" xfId="35153"/>
    <cellStyle name="Standard 10 5 2 5 5" xfId="35154"/>
    <cellStyle name="Standard 10 5 2 6" xfId="35155"/>
    <cellStyle name="Standard 10 5 2 7" xfId="35156"/>
    <cellStyle name="Standard 10 5 2 8" xfId="35157"/>
    <cellStyle name="Standard 10 5 2 9" xfId="35158"/>
    <cellStyle name="Standard 10 5 3" xfId="35159"/>
    <cellStyle name="Standard 10 5 3 2" xfId="35160"/>
    <cellStyle name="Standard 10 5 3 2 2" xfId="35161"/>
    <cellStyle name="Standard 10 5 3 2 2 2" xfId="35162"/>
    <cellStyle name="Standard 10 5 3 2 2 3" xfId="35163"/>
    <cellStyle name="Standard 10 5 3 2 2 4" xfId="35164"/>
    <cellStyle name="Standard 10 5 3 2 2 5" xfId="35165"/>
    <cellStyle name="Standard 10 5 3 2 3" xfId="35166"/>
    <cellStyle name="Standard 10 5 3 2 4" xfId="35167"/>
    <cellStyle name="Standard 10 5 3 2 5" xfId="35168"/>
    <cellStyle name="Standard 10 5 3 2 6" xfId="35169"/>
    <cellStyle name="Standard 10 5 3 3" xfId="35170"/>
    <cellStyle name="Standard 10 5 3 3 2" xfId="35171"/>
    <cellStyle name="Standard 10 5 3 3 3" xfId="35172"/>
    <cellStyle name="Standard 10 5 3 3 4" xfId="35173"/>
    <cellStyle name="Standard 10 5 3 3 5" xfId="35174"/>
    <cellStyle name="Standard 10 5 3 4" xfId="35175"/>
    <cellStyle name="Standard 10 5 3 4 2" xfId="35176"/>
    <cellStyle name="Standard 10 5 3 4 3" xfId="35177"/>
    <cellStyle name="Standard 10 5 3 4 4" xfId="35178"/>
    <cellStyle name="Standard 10 5 3 4 5" xfId="35179"/>
    <cellStyle name="Standard 10 5 3 5" xfId="35180"/>
    <cellStyle name="Standard 10 5 3 6" xfId="35181"/>
    <cellStyle name="Standard 10 5 3 7" xfId="35182"/>
    <cellStyle name="Standard 10 5 3 8" xfId="35183"/>
    <cellStyle name="Standard 10 5 4" xfId="35184"/>
    <cellStyle name="Standard 10 5 4 2" xfId="35185"/>
    <cellStyle name="Standard 10 5 4 2 2" xfId="35186"/>
    <cellStyle name="Standard 10 5 4 2 3" xfId="35187"/>
    <cellStyle name="Standard 10 5 4 2 4" xfId="35188"/>
    <cellStyle name="Standard 10 5 4 2 5" xfId="35189"/>
    <cellStyle name="Standard 10 5 4 3" xfId="35190"/>
    <cellStyle name="Standard 10 5 4 4" xfId="35191"/>
    <cellStyle name="Standard 10 5 4 5" xfId="35192"/>
    <cellStyle name="Standard 10 5 4 6" xfId="35193"/>
    <cellStyle name="Standard 10 5 5" xfId="35194"/>
    <cellStyle name="Standard 10 5 5 2" xfId="35195"/>
    <cellStyle name="Standard 10 5 5 3" xfId="35196"/>
    <cellStyle name="Standard 10 5 5 4" xfId="35197"/>
    <cellStyle name="Standard 10 5 5 5" xfId="35198"/>
    <cellStyle name="Standard 10 5 6" xfId="35199"/>
    <cellStyle name="Standard 10 5 6 2" xfId="35200"/>
    <cellStyle name="Standard 10 5 6 3" xfId="35201"/>
    <cellStyle name="Standard 10 5 6 4" xfId="35202"/>
    <cellStyle name="Standard 10 5 6 5" xfId="35203"/>
    <cellStyle name="Standard 10 5 7" xfId="35204"/>
    <cellStyle name="Standard 10 5 8" xfId="35205"/>
    <cellStyle name="Standard 10 5 9" xfId="35206"/>
    <cellStyle name="Standard 10 6" xfId="35207"/>
    <cellStyle name="Standard 10 6 2" xfId="35208"/>
    <cellStyle name="Standard 10 6 2 2" xfId="35209"/>
    <cellStyle name="Standard 10 6 2 2 2" xfId="35210"/>
    <cellStyle name="Standard 10 6 2 2 2 2" xfId="35211"/>
    <cellStyle name="Standard 10 6 2 2 2 3" xfId="35212"/>
    <cellStyle name="Standard 10 6 2 2 2 4" xfId="35213"/>
    <cellStyle name="Standard 10 6 2 2 2 5" xfId="35214"/>
    <cellStyle name="Standard 10 6 2 2 3" xfId="35215"/>
    <cellStyle name="Standard 10 6 2 2 4" xfId="35216"/>
    <cellStyle name="Standard 10 6 2 2 5" xfId="35217"/>
    <cellStyle name="Standard 10 6 2 2 6" xfId="35218"/>
    <cellStyle name="Standard 10 6 2 3" xfId="35219"/>
    <cellStyle name="Standard 10 6 2 3 2" xfId="35220"/>
    <cellStyle name="Standard 10 6 2 3 3" xfId="35221"/>
    <cellStyle name="Standard 10 6 2 3 4" xfId="35222"/>
    <cellStyle name="Standard 10 6 2 3 5" xfId="35223"/>
    <cellStyle name="Standard 10 6 2 4" xfId="35224"/>
    <cellStyle name="Standard 10 6 2 4 2" xfId="35225"/>
    <cellStyle name="Standard 10 6 2 4 3" xfId="35226"/>
    <cellStyle name="Standard 10 6 2 4 4" xfId="35227"/>
    <cellStyle name="Standard 10 6 2 4 5" xfId="35228"/>
    <cellStyle name="Standard 10 6 2 5" xfId="35229"/>
    <cellStyle name="Standard 10 6 2 6" xfId="35230"/>
    <cellStyle name="Standard 10 6 2 7" xfId="35231"/>
    <cellStyle name="Standard 10 6 2 8" xfId="35232"/>
    <cellStyle name="Standard 10 6 3" xfId="35233"/>
    <cellStyle name="Standard 10 6 3 2" xfId="35234"/>
    <cellStyle name="Standard 10 6 3 2 2" xfId="35235"/>
    <cellStyle name="Standard 10 6 3 2 3" xfId="35236"/>
    <cellStyle name="Standard 10 6 3 2 4" xfId="35237"/>
    <cellStyle name="Standard 10 6 3 2 5" xfId="35238"/>
    <cellStyle name="Standard 10 6 3 3" xfId="35239"/>
    <cellStyle name="Standard 10 6 3 4" xfId="35240"/>
    <cellStyle name="Standard 10 6 3 5" xfId="35241"/>
    <cellStyle name="Standard 10 6 3 6" xfId="35242"/>
    <cellStyle name="Standard 10 6 4" xfId="35243"/>
    <cellStyle name="Standard 10 6 4 2" xfId="35244"/>
    <cellStyle name="Standard 10 6 4 3" xfId="35245"/>
    <cellStyle name="Standard 10 6 4 4" xfId="35246"/>
    <cellStyle name="Standard 10 6 4 5" xfId="35247"/>
    <cellStyle name="Standard 10 6 5" xfId="35248"/>
    <cellStyle name="Standard 10 6 5 2" xfId="35249"/>
    <cellStyle name="Standard 10 6 5 3" xfId="35250"/>
    <cellStyle name="Standard 10 6 5 4" xfId="35251"/>
    <cellStyle name="Standard 10 6 5 5" xfId="35252"/>
    <cellStyle name="Standard 10 6 6" xfId="35253"/>
    <cellStyle name="Standard 10 6 7" xfId="35254"/>
    <cellStyle name="Standard 10 6 8" xfId="35255"/>
    <cellStyle name="Standard 10 6 9" xfId="35256"/>
    <cellStyle name="Standard 10 7" xfId="35257"/>
    <cellStyle name="Standard 10 7 2" xfId="35258"/>
    <cellStyle name="Standard 10 7 2 2" xfId="35259"/>
    <cellStyle name="Standard 10 7 2 2 2" xfId="35260"/>
    <cellStyle name="Standard 10 7 2 2 2 2" xfId="35261"/>
    <cellStyle name="Standard 10 7 2 2 2 3" xfId="35262"/>
    <cellStyle name="Standard 10 7 2 2 2 4" xfId="35263"/>
    <cellStyle name="Standard 10 7 2 2 2 5" xfId="35264"/>
    <cellStyle name="Standard 10 7 2 2 3" xfId="35265"/>
    <cellStyle name="Standard 10 7 2 2 4" xfId="35266"/>
    <cellStyle name="Standard 10 7 2 2 5" xfId="35267"/>
    <cellStyle name="Standard 10 7 2 2 6" xfId="35268"/>
    <cellStyle name="Standard 10 7 2 3" xfId="35269"/>
    <cellStyle name="Standard 10 7 2 3 2" xfId="35270"/>
    <cellStyle name="Standard 10 7 2 3 3" xfId="35271"/>
    <cellStyle name="Standard 10 7 2 3 4" xfId="35272"/>
    <cellStyle name="Standard 10 7 2 3 5" xfId="35273"/>
    <cellStyle name="Standard 10 7 2 4" xfId="35274"/>
    <cellStyle name="Standard 10 7 2 4 2" xfId="35275"/>
    <cellStyle name="Standard 10 7 2 4 3" xfId="35276"/>
    <cellStyle name="Standard 10 7 2 4 4" xfId="35277"/>
    <cellStyle name="Standard 10 7 2 4 5" xfId="35278"/>
    <cellStyle name="Standard 10 7 2 5" xfId="35279"/>
    <cellStyle name="Standard 10 7 2 6" xfId="35280"/>
    <cellStyle name="Standard 10 7 2 7" xfId="35281"/>
    <cellStyle name="Standard 10 7 2 8" xfId="35282"/>
    <cellStyle name="Standard 10 7 3" xfId="35283"/>
    <cellStyle name="Standard 10 7 3 2" xfId="35284"/>
    <cellStyle name="Standard 10 7 3 2 2" xfId="35285"/>
    <cellStyle name="Standard 10 7 3 2 3" xfId="35286"/>
    <cellStyle name="Standard 10 7 3 2 4" xfId="35287"/>
    <cellStyle name="Standard 10 7 3 2 5" xfId="35288"/>
    <cellStyle name="Standard 10 7 3 3" xfId="35289"/>
    <cellStyle name="Standard 10 7 3 4" xfId="35290"/>
    <cellStyle name="Standard 10 7 3 5" xfId="35291"/>
    <cellStyle name="Standard 10 7 3 6" xfId="35292"/>
    <cellStyle name="Standard 10 7 4" xfId="35293"/>
    <cellStyle name="Standard 10 7 4 2" xfId="35294"/>
    <cellStyle name="Standard 10 7 4 3" xfId="35295"/>
    <cellStyle name="Standard 10 7 4 4" xfId="35296"/>
    <cellStyle name="Standard 10 7 4 5" xfId="35297"/>
    <cellStyle name="Standard 10 7 5" xfId="35298"/>
    <cellStyle name="Standard 10 7 5 2" xfId="35299"/>
    <cellStyle name="Standard 10 7 5 3" xfId="35300"/>
    <cellStyle name="Standard 10 7 5 4" xfId="35301"/>
    <cellStyle name="Standard 10 7 5 5" xfId="35302"/>
    <cellStyle name="Standard 10 7 6" xfId="35303"/>
    <cellStyle name="Standard 10 7 7" xfId="35304"/>
    <cellStyle name="Standard 10 7 8" xfId="35305"/>
    <cellStyle name="Standard 10 7 9" xfId="35306"/>
    <cellStyle name="Standard 10 8" xfId="35307"/>
    <cellStyle name="Standard 10 8 2" xfId="35308"/>
    <cellStyle name="Standard 10 8 2 2" xfId="35309"/>
    <cellStyle name="Standard 10 8 2 2 2" xfId="35310"/>
    <cellStyle name="Standard 10 8 2 2 2 2" xfId="35311"/>
    <cellStyle name="Standard 10 8 2 2 2 3" xfId="35312"/>
    <cellStyle name="Standard 10 8 2 2 2 4" xfId="35313"/>
    <cellStyle name="Standard 10 8 2 2 2 5" xfId="35314"/>
    <cellStyle name="Standard 10 8 2 2 3" xfId="35315"/>
    <cellStyle name="Standard 10 8 2 2 4" xfId="35316"/>
    <cellStyle name="Standard 10 8 2 2 5" xfId="35317"/>
    <cellStyle name="Standard 10 8 2 2 6" xfId="35318"/>
    <cellStyle name="Standard 10 8 2 3" xfId="35319"/>
    <cellStyle name="Standard 10 8 2 3 2" xfId="35320"/>
    <cellStyle name="Standard 10 8 2 3 3" xfId="35321"/>
    <cellStyle name="Standard 10 8 2 3 4" xfId="35322"/>
    <cellStyle name="Standard 10 8 2 3 5" xfId="35323"/>
    <cellStyle name="Standard 10 8 2 4" xfId="35324"/>
    <cellStyle name="Standard 10 8 2 4 2" xfId="35325"/>
    <cellStyle name="Standard 10 8 2 4 3" xfId="35326"/>
    <cellStyle name="Standard 10 8 2 4 4" xfId="35327"/>
    <cellStyle name="Standard 10 8 2 4 5" xfId="35328"/>
    <cellStyle name="Standard 10 8 2 5" xfId="35329"/>
    <cellStyle name="Standard 10 8 2 6" xfId="35330"/>
    <cellStyle name="Standard 10 8 2 7" xfId="35331"/>
    <cellStyle name="Standard 10 8 2 8" xfId="35332"/>
    <cellStyle name="Standard 10 8 3" xfId="35333"/>
    <cellStyle name="Standard 10 8 3 2" xfId="35334"/>
    <cellStyle name="Standard 10 8 3 2 2" xfId="35335"/>
    <cellStyle name="Standard 10 8 3 2 3" xfId="35336"/>
    <cellStyle name="Standard 10 8 3 2 4" xfId="35337"/>
    <cellStyle name="Standard 10 8 3 2 5" xfId="35338"/>
    <cellStyle name="Standard 10 8 3 3" xfId="35339"/>
    <cellStyle name="Standard 10 8 3 4" xfId="35340"/>
    <cellStyle name="Standard 10 8 3 5" xfId="35341"/>
    <cellStyle name="Standard 10 8 3 6" xfId="35342"/>
    <cellStyle name="Standard 10 8 4" xfId="35343"/>
    <cellStyle name="Standard 10 8 4 2" xfId="35344"/>
    <cellStyle name="Standard 10 8 4 3" xfId="35345"/>
    <cellStyle name="Standard 10 8 4 4" xfId="35346"/>
    <cellStyle name="Standard 10 8 4 5" xfId="35347"/>
    <cellStyle name="Standard 10 8 5" xfId="35348"/>
    <cellStyle name="Standard 10 8 5 2" xfId="35349"/>
    <cellStyle name="Standard 10 8 5 3" xfId="35350"/>
    <cellStyle name="Standard 10 8 5 4" xfId="35351"/>
    <cellStyle name="Standard 10 8 5 5" xfId="35352"/>
    <cellStyle name="Standard 10 8 6" xfId="35353"/>
    <cellStyle name="Standard 10 8 7" xfId="35354"/>
    <cellStyle name="Standard 10 8 8" xfId="35355"/>
    <cellStyle name="Standard 10 8 9" xfId="35356"/>
    <cellStyle name="Standard 11" xfId="35357"/>
    <cellStyle name="Standard 11 2" xfId="35358"/>
    <cellStyle name="Standard 11 2 2" xfId="35359"/>
    <cellStyle name="Standard 11 2 3" xfId="35360"/>
    <cellStyle name="Standard 11 2 4" xfId="35361"/>
    <cellStyle name="Standard 11 3" xfId="35362"/>
    <cellStyle name="Standard 11 4" xfId="35363"/>
    <cellStyle name="Standard 11 5" xfId="35364"/>
    <cellStyle name="Standard 12" xfId="35365"/>
    <cellStyle name="Standard 12 2" xfId="35366"/>
    <cellStyle name="Standard 12 2 2" xfId="35367"/>
    <cellStyle name="Standard 12 2 3" xfId="35368"/>
    <cellStyle name="Standard 12 3" xfId="35369"/>
    <cellStyle name="Standard 12 4" xfId="35370"/>
    <cellStyle name="Standard 12 5" xfId="35371"/>
    <cellStyle name="Standard 13" xfId="35372"/>
    <cellStyle name="Standard 13 2" xfId="35373"/>
    <cellStyle name="Standard 13 2 2" xfId="35374"/>
    <cellStyle name="Standard 13 2 2 2" xfId="35375"/>
    <cellStyle name="Standard 13 2 2 2 2" xfId="35376"/>
    <cellStyle name="Standard 13 2 2 2 2 2" xfId="35377"/>
    <cellStyle name="Standard 13 2 2 2 2 2 2" xfId="35378"/>
    <cellStyle name="Standard 13 2 2 2 2 2 3" xfId="35379"/>
    <cellStyle name="Standard 13 2 2 2 2 2 4" xfId="35380"/>
    <cellStyle name="Standard 13 2 2 2 2 2 5" xfId="35381"/>
    <cellStyle name="Standard 13 2 2 2 2 3" xfId="35382"/>
    <cellStyle name="Standard 13 2 2 2 2 4" xfId="35383"/>
    <cellStyle name="Standard 13 2 2 2 2 5" xfId="35384"/>
    <cellStyle name="Standard 13 2 2 2 2 6" xfId="35385"/>
    <cellStyle name="Standard 13 2 2 2 3" xfId="35386"/>
    <cellStyle name="Standard 13 2 2 2 3 2" xfId="35387"/>
    <cellStyle name="Standard 13 2 2 2 3 3" xfId="35388"/>
    <cellStyle name="Standard 13 2 2 2 3 4" xfId="35389"/>
    <cellStyle name="Standard 13 2 2 2 3 5" xfId="35390"/>
    <cellStyle name="Standard 13 2 2 2 4" xfId="35391"/>
    <cellStyle name="Standard 13 2 2 2 4 2" xfId="35392"/>
    <cellStyle name="Standard 13 2 2 2 4 3" xfId="35393"/>
    <cellStyle name="Standard 13 2 2 2 4 4" xfId="35394"/>
    <cellStyle name="Standard 13 2 2 2 4 5" xfId="35395"/>
    <cellStyle name="Standard 13 2 2 2 5" xfId="35396"/>
    <cellStyle name="Standard 13 2 2 2 6" xfId="35397"/>
    <cellStyle name="Standard 13 2 2 2 7" xfId="35398"/>
    <cellStyle name="Standard 13 2 2 2 8" xfId="35399"/>
    <cellStyle name="Standard 13 2 2 3" xfId="35400"/>
    <cellStyle name="Standard 13 2 2 3 2" xfId="35401"/>
    <cellStyle name="Standard 13 2 2 3 2 2" xfId="35402"/>
    <cellStyle name="Standard 13 2 2 3 2 3" xfId="35403"/>
    <cellStyle name="Standard 13 2 2 3 2 4" xfId="35404"/>
    <cellStyle name="Standard 13 2 2 3 2 5" xfId="35405"/>
    <cellStyle name="Standard 13 2 2 3 3" xfId="35406"/>
    <cellStyle name="Standard 13 2 2 3 4" xfId="35407"/>
    <cellStyle name="Standard 13 2 2 3 5" xfId="35408"/>
    <cellStyle name="Standard 13 2 2 3 6" xfId="35409"/>
    <cellStyle name="Standard 13 2 2 4" xfId="35410"/>
    <cellStyle name="Standard 13 2 2 4 2" xfId="35411"/>
    <cellStyle name="Standard 13 2 2 4 3" xfId="35412"/>
    <cellStyle name="Standard 13 2 2 4 4" xfId="35413"/>
    <cellStyle name="Standard 13 2 2 4 5" xfId="35414"/>
    <cellStyle name="Standard 13 2 2 5" xfId="35415"/>
    <cellStyle name="Standard 13 2 2 5 2" xfId="35416"/>
    <cellStyle name="Standard 13 2 2 5 3" xfId="35417"/>
    <cellStyle name="Standard 13 2 2 5 4" xfId="35418"/>
    <cellStyle name="Standard 13 2 2 5 5" xfId="35419"/>
    <cellStyle name="Standard 13 2 2 6" xfId="35420"/>
    <cellStyle name="Standard 13 2 2 7" xfId="35421"/>
    <cellStyle name="Standard 13 2 2 8" xfId="35422"/>
    <cellStyle name="Standard 13 2 2 9" xfId="35423"/>
    <cellStyle name="Standard 13 2 3" xfId="35424"/>
    <cellStyle name="Standard 13 2 3 2" xfId="35425"/>
    <cellStyle name="Standard 13 2 3 2 2" xfId="35426"/>
    <cellStyle name="Standard 13 2 3 2 2 2" xfId="35427"/>
    <cellStyle name="Standard 13 2 3 2 2 2 2" xfId="35428"/>
    <cellStyle name="Standard 13 2 3 2 2 2 3" xfId="35429"/>
    <cellStyle name="Standard 13 2 3 2 2 2 4" xfId="35430"/>
    <cellStyle name="Standard 13 2 3 2 2 2 5" xfId="35431"/>
    <cellStyle name="Standard 13 2 3 2 2 3" xfId="35432"/>
    <cellStyle name="Standard 13 2 3 2 2 4" xfId="35433"/>
    <cellStyle name="Standard 13 2 3 2 2 5" xfId="35434"/>
    <cellStyle name="Standard 13 2 3 2 2 6" xfId="35435"/>
    <cellStyle name="Standard 13 2 3 2 3" xfId="35436"/>
    <cellStyle name="Standard 13 2 3 2 3 2" xfId="35437"/>
    <cellStyle name="Standard 13 2 3 2 3 3" xfId="35438"/>
    <cellStyle name="Standard 13 2 3 2 3 4" xfId="35439"/>
    <cellStyle name="Standard 13 2 3 2 3 5" xfId="35440"/>
    <cellStyle name="Standard 13 2 3 2 4" xfId="35441"/>
    <cellStyle name="Standard 13 2 3 2 4 2" xfId="35442"/>
    <cellStyle name="Standard 13 2 3 2 4 3" xfId="35443"/>
    <cellStyle name="Standard 13 2 3 2 4 4" xfId="35444"/>
    <cellStyle name="Standard 13 2 3 2 4 5" xfId="35445"/>
    <cellStyle name="Standard 13 2 3 2 5" xfId="35446"/>
    <cellStyle name="Standard 13 2 3 2 6" xfId="35447"/>
    <cellStyle name="Standard 13 2 3 2 7" xfId="35448"/>
    <cellStyle name="Standard 13 2 3 2 8" xfId="35449"/>
    <cellStyle name="Standard 13 2 3 3" xfId="35450"/>
    <cellStyle name="Standard 13 2 3 3 2" xfId="35451"/>
    <cellStyle name="Standard 13 2 3 3 2 2" xfId="35452"/>
    <cellStyle name="Standard 13 2 3 3 2 3" xfId="35453"/>
    <cellStyle name="Standard 13 2 3 3 2 4" xfId="35454"/>
    <cellStyle name="Standard 13 2 3 3 2 5" xfId="35455"/>
    <cellStyle name="Standard 13 2 3 3 3" xfId="35456"/>
    <cellStyle name="Standard 13 2 3 3 4" xfId="35457"/>
    <cellStyle name="Standard 13 2 3 3 5" xfId="35458"/>
    <cellStyle name="Standard 13 2 3 3 6" xfId="35459"/>
    <cellStyle name="Standard 13 2 3 4" xfId="35460"/>
    <cellStyle name="Standard 13 2 3 4 2" xfId="35461"/>
    <cellStyle name="Standard 13 2 3 4 3" xfId="35462"/>
    <cellStyle name="Standard 13 2 3 4 4" xfId="35463"/>
    <cellStyle name="Standard 13 2 3 4 5" xfId="35464"/>
    <cellStyle name="Standard 13 2 3 5" xfId="35465"/>
    <cellStyle name="Standard 13 2 3 5 2" xfId="35466"/>
    <cellStyle name="Standard 13 2 3 5 3" xfId="35467"/>
    <cellStyle name="Standard 13 2 3 5 4" xfId="35468"/>
    <cellStyle name="Standard 13 2 3 5 5" xfId="35469"/>
    <cellStyle name="Standard 13 2 3 6" xfId="35470"/>
    <cellStyle name="Standard 13 2 3 7" xfId="35471"/>
    <cellStyle name="Standard 13 2 3 8" xfId="35472"/>
    <cellStyle name="Standard 13 2 3 9" xfId="35473"/>
    <cellStyle name="Standard 13 3" xfId="35474"/>
    <cellStyle name="Standard 13 3 2" xfId="35475"/>
    <cellStyle name="Standard 13 3 2 2" xfId="35476"/>
    <cellStyle name="Standard 13 3 2 2 2" xfId="35477"/>
    <cellStyle name="Standard 13 3 2 2 2 2" xfId="35478"/>
    <cellStyle name="Standard 13 3 2 2 2 2 2" xfId="35479"/>
    <cellStyle name="Standard 13 3 2 2 2 2 3" xfId="35480"/>
    <cellStyle name="Standard 13 3 2 2 2 2 4" xfId="35481"/>
    <cellStyle name="Standard 13 3 2 2 2 2 5" xfId="35482"/>
    <cellStyle name="Standard 13 3 2 2 2 3" xfId="35483"/>
    <cellStyle name="Standard 13 3 2 2 2 4" xfId="35484"/>
    <cellStyle name="Standard 13 3 2 2 2 5" xfId="35485"/>
    <cellStyle name="Standard 13 3 2 2 2 6" xfId="35486"/>
    <cellStyle name="Standard 13 3 2 2 3" xfId="35487"/>
    <cellStyle name="Standard 13 3 2 2 3 2" xfId="35488"/>
    <cellStyle name="Standard 13 3 2 2 3 3" xfId="35489"/>
    <cellStyle name="Standard 13 3 2 2 3 4" xfId="35490"/>
    <cellStyle name="Standard 13 3 2 2 3 5" xfId="35491"/>
    <cellStyle name="Standard 13 3 2 2 4" xfId="35492"/>
    <cellStyle name="Standard 13 3 2 2 4 2" xfId="35493"/>
    <cellStyle name="Standard 13 3 2 2 4 3" xfId="35494"/>
    <cellStyle name="Standard 13 3 2 2 4 4" xfId="35495"/>
    <cellStyle name="Standard 13 3 2 2 4 5" xfId="35496"/>
    <cellStyle name="Standard 13 3 2 2 5" xfId="35497"/>
    <cellStyle name="Standard 13 3 2 2 6" xfId="35498"/>
    <cellStyle name="Standard 13 3 2 2 7" xfId="35499"/>
    <cellStyle name="Standard 13 3 2 2 8" xfId="35500"/>
    <cellStyle name="Standard 13 3 2 3" xfId="35501"/>
    <cellStyle name="Standard 13 3 2 3 2" xfId="35502"/>
    <cellStyle name="Standard 13 3 2 3 2 2" xfId="35503"/>
    <cellStyle name="Standard 13 3 2 3 2 3" xfId="35504"/>
    <cellStyle name="Standard 13 3 2 3 2 4" xfId="35505"/>
    <cellStyle name="Standard 13 3 2 3 2 5" xfId="35506"/>
    <cellStyle name="Standard 13 3 2 3 3" xfId="35507"/>
    <cellStyle name="Standard 13 3 2 3 4" xfId="35508"/>
    <cellStyle name="Standard 13 3 2 3 5" xfId="35509"/>
    <cellStyle name="Standard 13 3 2 3 6" xfId="35510"/>
    <cellStyle name="Standard 13 3 2 4" xfId="35511"/>
    <cellStyle name="Standard 13 3 2 4 2" xfId="35512"/>
    <cellStyle name="Standard 13 3 2 4 3" xfId="35513"/>
    <cellStyle name="Standard 13 3 2 4 4" xfId="35514"/>
    <cellStyle name="Standard 13 3 2 4 5" xfId="35515"/>
    <cellStyle name="Standard 13 3 2 5" xfId="35516"/>
    <cellStyle name="Standard 13 3 2 5 2" xfId="35517"/>
    <cellStyle name="Standard 13 3 2 5 3" xfId="35518"/>
    <cellStyle name="Standard 13 3 2 5 4" xfId="35519"/>
    <cellStyle name="Standard 13 3 2 5 5" xfId="35520"/>
    <cellStyle name="Standard 13 3 2 6" xfId="35521"/>
    <cellStyle name="Standard 13 3 2 7" xfId="35522"/>
    <cellStyle name="Standard 13 3 2 8" xfId="35523"/>
    <cellStyle name="Standard 13 3 2 9" xfId="35524"/>
    <cellStyle name="Standard 13 4" xfId="35525"/>
    <cellStyle name="Standard 13 4 2" xfId="35526"/>
    <cellStyle name="Standard 13 4 2 2" xfId="35527"/>
    <cellStyle name="Standard 13 4 2 2 2" xfId="35528"/>
    <cellStyle name="Standard 13 4 2 2 2 2" xfId="35529"/>
    <cellStyle name="Standard 13 4 2 2 2 3" xfId="35530"/>
    <cellStyle name="Standard 13 4 2 2 2 4" xfId="35531"/>
    <cellStyle name="Standard 13 4 2 2 2 5" xfId="35532"/>
    <cellStyle name="Standard 13 4 2 2 3" xfId="35533"/>
    <cellStyle name="Standard 13 4 2 2 4" xfId="35534"/>
    <cellStyle name="Standard 13 4 2 2 5" xfId="35535"/>
    <cellStyle name="Standard 13 4 2 2 6" xfId="35536"/>
    <cellStyle name="Standard 13 4 2 3" xfId="35537"/>
    <cellStyle name="Standard 13 4 2 3 2" xfId="35538"/>
    <cellStyle name="Standard 13 4 2 3 3" xfId="35539"/>
    <cellStyle name="Standard 13 4 2 3 4" xfId="35540"/>
    <cellStyle name="Standard 13 4 2 3 5" xfId="35541"/>
    <cellStyle name="Standard 13 4 2 4" xfId="35542"/>
    <cellStyle name="Standard 13 4 2 4 2" xfId="35543"/>
    <cellStyle name="Standard 13 4 2 4 3" xfId="35544"/>
    <cellStyle name="Standard 13 4 2 4 4" xfId="35545"/>
    <cellStyle name="Standard 13 4 2 4 5" xfId="35546"/>
    <cellStyle name="Standard 13 4 2 5" xfId="35547"/>
    <cellStyle name="Standard 13 4 2 6" xfId="35548"/>
    <cellStyle name="Standard 13 4 2 7" xfId="35549"/>
    <cellStyle name="Standard 13 4 2 8" xfId="35550"/>
    <cellStyle name="Standard 13 4 3" xfId="35551"/>
    <cellStyle name="Standard 13 4 3 2" xfId="35552"/>
    <cellStyle name="Standard 13 4 3 2 2" xfId="35553"/>
    <cellStyle name="Standard 13 4 3 2 3" xfId="35554"/>
    <cellStyle name="Standard 13 4 3 2 4" xfId="35555"/>
    <cellStyle name="Standard 13 4 3 2 5" xfId="35556"/>
    <cellStyle name="Standard 13 4 3 3" xfId="35557"/>
    <cellStyle name="Standard 13 4 3 4" xfId="35558"/>
    <cellStyle name="Standard 13 4 3 5" xfId="35559"/>
    <cellStyle name="Standard 13 4 3 6" xfId="35560"/>
    <cellStyle name="Standard 13 4 4" xfId="35561"/>
    <cellStyle name="Standard 13 4 4 2" xfId="35562"/>
    <cellStyle name="Standard 13 4 4 3" xfId="35563"/>
    <cellStyle name="Standard 13 4 4 4" xfId="35564"/>
    <cellStyle name="Standard 13 4 4 5" xfId="35565"/>
    <cellStyle name="Standard 13 4 5" xfId="35566"/>
    <cellStyle name="Standard 13 4 5 2" xfId="35567"/>
    <cellStyle name="Standard 13 4 5 3" xfId="35568"/>
    <cellStyle name="Standard 13 4 5 4" xfId="35569"/>
    <cellStyle name="Standard 13 4 5 5" xfId="35570"/>
    <cellStyle name="Standard 13 4 6" xfId="35571"/>
    <cellStyle name="Standard 13 4 7" xfId="35572"/>
    <cellStyle name="Standard 13 4 8" xfId="35573"/>
    <cellStyle name="Standard 13 4 9" xfId="35574"/>
    <cellStyle name="Standard 13 5" xfId="35575"/>
    <cellStyle name="Standard 14" xfId="35576"/>
    <cellStyle name="Standard 14 2" xfId="35577"/>
    <cellStyle name="Standard 14 2 2" xfId="35578"/>
    <cellStyle name="Standard 14 2 2 2" xfId="35579"/>
    <cellStyle name="Standard 14 2 2 2 2" xfId="35580"/>
    <cellStyle name="Standard 14 2 2 2 2 2" xfId="35581"/>
    <cellStyle name="Standard 14 2 2 2 2 2 2" xfId="35582"/>
    <cellStyle name="Standard 14 2 2 2 2 2 3" xfId="35583"/>
    <cellStyle name="Standard 14 2 2 2 2 2 4" xfId="35584"/>
    <cellStyle name="Standard 14 2 2 2 2 2 5" xfId="35585"/>
    <cellStyle name="Standard 14 2 2 2 2 3" xfId="35586"/>
    <cellStyle name="Standard 14 2 2 2 2 4" xfId="35587"/>
    <cellStyle name="Standard 14 2 2 2 2 5" xfId="35588"/>
    <cellStyle name="Standard 14 2 2 2 2 6" xfId="35589"/>
    <cellStyle name="Standard 14 2 2 2 3" xfId="35590"/>
    <cellStyle name="Standard 14 2 2 2 3 2" xfId="35591"/>
    <cellStyle name="Standard 14 2 2 2 3 3" xfId="35592"/>
    <cellStyle name="Standard 14 2 2 2 3 4" xfId="35593"/>
    <cellStyle name="Standard 14 2 2 2 3 5" xfId="35594"/>
    <cellStyle name="Standard 14 2 2 2 4" xfId="35595"/>
    <cellStyle name="Standard 14 2 2 2 4 2" xfId="35596"/>
    <cellStyle name="Standard 14 2 2 2 4 3" xfId="35597"/>
    <cellStyle name="Standard 14 2 2 2 4 4" xfId="35598"/>
    <cellStyle name="Standard 14 2 2 2 4 5" xfId="35599"/>
    <cellStyle name="Standard 14 2 2 2 5" xfId="35600"/>
    <cellStyle name="Standard 14 2 2 2 6" xfId="35601"/>
    <cellStyle name="Standard 14 2 2 2 7" xfId="35602"/>
    <cellStyle name="Standard 14 2 2 2 8" xfId="35603"/>
    <cellStyle name="Standard 14 2 2 3" xfId="35604"/>
    <cellStyle name="Standard 14 2 2 3 2" xfId="35605"/>
    <cellStyle name="Standard 14 2 2 3 2 2" xfId="35606"/>
    <cellStyle name="Standard 14 2 2 3 2 3" xfId="35607"/>
    <cellStyle name="Standard 14 2 2 3 2 4" xfId="35608"/>
    <cellStyle name="Standard 14 2 2 3 2 5" xfId="35609"/>
    <cellStyle name="Standard 14 2 2 3 3" xfId="35610"/>
    <cellStyle name="Standard 14 2 2 3 4" xfId="35611"/>
    <cellStyle name="Standard 14 2 2 3 5" xfId="35612"/>
    <cellStyle name="Standard 14 2 2 3 6" xfId="35613"/>
    <cellStyle name="Standard 14 2 2 4" xfId="35614"/>
    <cellStyle name="Standard 14 2 2 4 2" xfId="35615"/>
    <cellStyle name="Standard 14 2 2 4 3" xfId="35616"/>
    <cellStyle name="Standard 14 2 2 4 4" xfId="35617"/>
    <cellStyle name="Standard 14 2 2 4 5" xfId="35618"/>
    <cellStyle name="Standard 14 2 2 5" xfId="35619"/>
    <cellStyle name="Standard 14 2 2 5 2" xfId="35620"/>
    <cellStyle name="Standard 14 2 2 5 3" xfId="35621"/>
    <cellStyle name="Standard 14 2 2 5 4" xfId="35622"/>
    <cellStyle name="Standard 14 2 2 5 5" xfId="35623"/>
    <cellStyle name="Standard 14 2 2 6" xfId="35624"/>
    <cellStyle name="Standard 14 2 2 7" xfId="35625"/>
    <cellStyle name="Standard 14 2 2 8" xfId="35626"/>
    <cellStyle name="Standard 14 2 2 9" xfId="35627"/>
    <cellStyle name="Standard 14 2 3" xfId="35628"/>
    <cellStyle name="Standard 14 2 3 2" xfId="35629"/>
    <cellStyle name="Standard 14 2 3 2 2" xfId="35630"/>
    <cellStyle name="Standard 14 2 3 2 2 2" xfId="35631"/>
    <cellStyle name="Standard 14 2 3 2 2 2 2" xfId="35632"/>
    <cellStyle name="Standard 14 2 3 2 2 2 3" xfId="35633"/>
    <cellStyle name="Standard 14 2 3 2 2 2 4" xfId="35634"/>
    <cellStyle name="Standard 14 2 3 2 2 2 5" xfId="35635"/>
    <cellStyle name="Standard 14 2 3 2 2 3" xfId="35636"/>
    <cellStyle name="Standard 14 2 3 2 2 4" xfId="35637"/>
    <cellStyle name="Standard 14 2 3 2 2 5" xfId="35638"/>
    <cellStyle name="Standard 14 2 3 2 2 6" xfId="35639"/>
    <cellStyle name="Standard 14 2 3 2 3" xfId="35640"/>
    <cellStyle name="Standard 14 2 3 2 3 2" xfId="35641"/>
    <cellStyle name="Standard 14 2 3 2 3 3" xfId="35642"/>
    <cellStyle name="Standard 14 2 3 2 3 4" xfId="35643"/>
    <cellStyle name="Standard 14 2 3 2 3 5" xfId="35644"/>
    <cellStyle name="Standard 14 2 3 2 4" xfId="35645"/>
    <cellStyle name="Standard 14 2 3 2 4 2" xfId="35646"/>
    <cellStyle name="Standard 14 2 3 2 4 3" xfId="35647"/>
    <cellStyle name="Standard 14 2 3 2 4 4" xfId="35648"/>
    <cellStyle name="Standard 14 2 3 2 4 5" xfId="35649"/>
    <cellStyle name="Standard 14 2 3 2 5" xfId="35650"/>
    <cellStyle name="Standard 14 2 3 2 6" xfId="35651"/>
    <cellStyle name="Standard 14 2 3 2 7" xfId="35652"/>
    <cellStyle name="Standard 14 2 3 2 8" xfId="35653"/>
    <cellStyle name="Standard 14 2 3 3" xfId="35654"/>
    <cellStyle name="Standard 14 2 3 3 2" xfId="35655"/>
    <cellStyle name="Standard 14 2 3 3 2 2" xfId="35656"/>
    <cellStyle name="Standard 14 2 3 3 2 3" xfId="35657"/>
    <cellStyle name="Standard 14 2 3 3 2 4" xfId="35658"/>
    <cellStyle name="Standard 14 2 3 3 2 5" xfId="35659"/>
    <cellStyle name="Standard 14 2 3 3 3" xfId="35660"/>
    <cellStyle name="Standard 14 2 3 3 4" xfId="35661"/>
    <cellStyle name="Standard 14 2 3 3 5" xfId="35662"/>
    <cellStyle name="Standard 14 2 3 3 6" xfId="35663"/>
    <cellStyle name="Standard 14 2 3 4" xfId="35664"/>
    <cellStyle name="Standard 14 2 3 4 2" xfId="35665"/>
    <cellStyle name="Standard 14 2 3 4 3" xfId="35666"/>
    <cellStyle name="Standard 14 2 3 4 4" xfId="35667"/>
    <cellStyle name="Standard 14 2 3 4 5" xfId="35668"/>
    <cellStyle name="Standard 14 2 3 5" xfId="35669"/>
    <cellStyle name="Standard 14 2 3 5 2" xfId="35670"/>
    <cellStyle name="Standard 14 2 3 5 3" xfId="35671"/>
    <cellStyle name="Standard 14 2 3 5 4" xfId="35672"/>
    <cellStyle name="Standard 14 2 3 5 5" xfId="35673"/>
    <cellStyle name="Standard 14 2 3 6" xfId="35674"/>
    <cellStyle name="Standard 14 2 3 7" xfId="35675"/>
    <cellStyle name="Standard 14 2 3 8" xfId="35676"/>
    <cellStyle name="Standard 14 2 3 9" xfId="35677"/>
    <cellStyle name="Standard 14 2 4" xfId="35678"/>
    <cellStyle name="Standard 14 3" xfId="35679"/>
    <cellStyle name="Standard 14 3 2" xfId="35680"/>
    <cellStyle name="Standard 14 3 2 2" xfId="35681"/>
    <cellStyle name="Standard 14 3 2 2 2" xfId="35682"/>
    <cellStyle name="Standard 14 3 2 2 2 2" xfId="35683"/>
    <cellStyle name="Standard 14 3 2 2 2 2 2" xfId="35684"/>
    <cellStyle name="Standard 14 3 2 2 2 2 3" xfId="35685"/>
    <cellStyle name="Standard 14 3 2 2 2 2 4" xfId="35686"/>
    <cellStyle name="Standard 14 3 2 2 2 2 5" xfId="35687"/>
    <cellStyle name="Standard 14 3 2 2 2 3" xfId="35688"/>
    <cellStyle name="Standard 14 3 2 2 2 4" xfId="35689"/>
    <cellStyle name="Standard 14 3 2 2 2 5" xfId="35690"/>
    <cellStyle name="Standard 14 3 2 2 2 6" xfId="35691"/>
    <cellStyle name="Standard 14 3 2 2 3" xfId="35692"/>
    <cellStyle name="Standard 14 3 2 2 3 2" xfId="35693"/>
    <cellStyle name="Standard 14 3 2 2 3 3" xfId="35694"/>
    <cellStyle name="Standard 14 3 2 2 3 4" xfId="35695"/>
    <cellStyle name="Standard 14 3 2 2 3 5" xfId="35696"/>
    <cellStyle name="Standard 14 3 2 2 4" xfId="35697"/>
    <cellStyle name="Standard 14 3 2 2 4 2" xfId="35698"/>
    <cellStyle name="Standard 14 3 2 2 4 3" xfId="35699"/>
    <cellStyle name="Standard 14 3 2 2 4 4" xfId="35700"/>
    <cellStyle name="Standard 14 3 2 2 4 5" xfId="35701"/>
    <cellStyle name="Standard 14 3 2 2 5" xfId="35702"/>
    <cellStyle name="Standard 14 3 2 2 6" xfId="35703"/>
    <cellStyle name="Standard 14 3 2 2 7" xfId="35704"/>
    <cellStyle name="Standard 14 3 2 2 8" xfId="35705"/>
    <cellStyle name="Standard 14 3 2 3" xfId="35706"/>
    <cellStyle name="Standard 14 3 2 3 2" xfId="35707"/>
    <cellStyle name="Standard 14 3 2 3 2 2" xfId="35708"/>
    <cellStyle name="Standard 14 3 2 3 2 3" xfId="35709"/>
    <cellStyle name="Standard 14 3 2 3 2 4" xfId="35710"/>
    <cellStyle name="Standard 14 3 2 3 2 5" xfId="35711"/>
    <cellStyle name="Standard 14 3 2 3 3" xfId="35712"/>
    <cellStyle name="Standard 14 3 2 3 4" xfId="35713"/>
    <cellStyle name="Standard 14 3 2 3 5" xfId="35714"/>
    <cellStyle name="Standard 14 3 2 3 6" xfId="35715"/>
    <cellStyle name="Standard 14 3 2 4" xfId="35716"/>
    <cellStyle name="Standard 14 3 2 4 2" xfId="35717"/>
    <cellStyle name="Standard 14 3 2 4 3" xfId="35718"/>
    <cellStyle name="Standard 14 3 2 4 4" xfId="35719"/>
    <cellStyle name="Standard 14 3 2 4 5" xfId="35720"/>
    <cellStyle name="Standard 14 3 2 5" xfId="35721"/>
    <cellStyle name="Standard 14 3 2 5 2" xfId="35722"/>
    <cellStyle name="Standard 14 3 2 5 3" xfId="35723"/>
    <cellStyle name="Standard 14 3 2 5 4" xfId="35724"/>
    <cellStyle name="Standard 14 3 2 5 5" xfId="35725"/>
    <cellStyle name="Standard 14 3 2 6" xfId="35726"/>
    <cellStyle name="Standard 14 3 2 7" xfId="35727"/>
    <cellStyle name="Standard 14 3 2 8" xfId="35728"/>
    <cellStyle name="Standard 14 3 2 9" xfId="35729"/>
    <cellStyle name="Standard 14 4" xfId="35730"/>
    <cellStyle name="Standard 14 4 2" xfId="35731"/>
    <cellStyle name="Standard 14 4 2 2" xfId="35732"/>
    <cellStyle name="Standard 14 4 2 2 2" xfId="35733"/>
    <cellStyle name="Standard 14 4 2 2 2 2" xfId="35734"/>
    <cellStyle name="Standard 14 4 2 2 2 3" xfId="35735"/>
    <cellStyle name="Standard 14 4 2 2 2 4" xfId="35736"/>
    <cellStyle name="Standard 14 4 2 2 2 5" xfId="35737"/>
    <cellStyle name="Standard 14 4 2 2 3" xfId="35738"/>
    <cellStyle name="Standard 14 4 2 2 4" xfId="35739"/>
    <cellStyle name="Standard 14 4 2 2 5" xfId="35740"/>
    <cellStyle name="Standard 14 4 2 2 6" xfId="35741"/>
    <cellStyle name="Standard 14 4 2 3" xfId="35742"/>
    <cellStyle name="Standard 14 4 2 3 2" xfId="35743"/>
    <cellStyle name="Standard 14 4 2 3 3" xfId="35744"/>
    <cellStyle name="Standard 14 4 2 3 4" xfId="35745"/>
    <cellStyle name="Standard 14 4 2 3 5" xfId="35746"/>
    <cellStyle name="Standard 14 4 2 4" xfId="35747"/>
    <cellStyle name="Standard 14 4 2 4 2" xfId="35748"/>
    <cellStyle name="Standard 14 4 2 4 3" xfId="35749"/>
    <cellStyle name="Standard 14 4 2 4 4" xfId="35750"/>
    <cellStyle name="Standard 14 4 2 4 5" xfId="35751"/>
    <cellStyle name="Standard 14 4 2 5" xfId="35752"/>
    <cellStyle name="Standard 14 4 2 6" xfId="35753"/>
    <cellStyle name="Standard 14 4 2 7" xfId="35754"/>
    <cellStyle name="Standard 14 4 2 8" xfId="35755"/>
    <cellStyle name="Standard 14 4 3" xfId="35756"/>
    <cellStyle name="Standard 14 4 3 2" xfId="35757"/>
    <cellStyle name="Standard 14 4 3 2 2" xfId="35758"/>
    <cellStyle name="Standard 14 4 3 2 3" xfId="35759"/>
    <cellStyle name="Standard 14 4 3 2 4" xfId="35760"/>
    <cellStyle name="Standard 14 4 3 2 5" xfId="35761"/>
    <cellStyle name="Standard 14 4 3 3" xfId="35762"/>
    <cellStyle name="Standard 14 4 3 4" xfId="35763"/>
    <cellStyle name="Standard 14 4 3 5" xfId="35764"/>
    <cellStyle name="Standard 14 4 3 6" xfId="35765"/>
    <cellStyle name="Standard 14 4 4" xfId="35766"/>
    <cellStyle name="Standard 14 4 4 2" xfId="35767"/>
    <cellStyle name="Standard 14 4 4 3" xfId="35768"/>
    <cellStyle name="Standard 14 4 4 4" xfId="35769"/>
    <cellStyle name="Standard 14 4 4 5" xfId="35770"/>
    <cellStyle name="Standard 14 4 5" xfId="35771"/>
    <cellStyle name="Standard 14 4 5 2" xfId="35772"/>
    <cellStyle name="Standard 14 4 5 3" xfId="35773"/>
    <cellStyle name="Standard 14 4 5 4" xfId="35774"/>
    <cellStyle name="Standard 14 4 5 5" xfId="35775"/>
    <cellStyle name="Standard 14 4 6" xfId="35776"/>
    <cellStyle name="Standard 14 4 7" xfId="35777"/>
    <cellStyle name="Standard 14 4 8" xfId="35778"/>
    <cellStyle name="Standard 14 4 9" xfId="35779"/>
    <cellStyle name="Standard 14 5" xfId="35780"/>
    <cellStyle name="Standard 15" xfId="35781"/>
    <cellStyle name="Standard 15 2" xfId="35782"/>
    <cellStyle name="Standard 15 2 10" xfId="35783"/>
    <cellStyle name="Standard 15 2 2" xfId="35784"/>
    <cellStyle name="Standard 15 2 2 2" xfId="35785"/>
    <cellStyle name="Standard 15 2 2 2 2" xfId="35786"/>
    <cellStyle name="Standard 15 2 2 2 2 2" xfId="35787"/>
    <cellStyle name="Standard 15 2 2 2 2 2 2" xfId="35788"/>
    <cellStyle name="Standard 15 2 2 2 2 2 3" xfId="35789"/>
    <cellStyle name="Standard 15 2 2 2 2 2 4" xfId="35790"/>
    <cellStyle name="Standard 15 2 2 2 2 2 5" xfId="35791"/>
    <cellStyle name="Standard 15 2 2 2 2 3" xfId="35792"/>
    <cellStyle name="Standard 15 2 2 2 2 4" xfId="35793"/>
    <cellStyle name="Standard 15 2 2 2 2 5" xfId="35794"/>
    <cellStyle name="Standard 15 2 2 2 2 6" xfId="35795"/>
    <cellStyle name="Standard 15 2 2 2 3" xfId="35796"/>
    <cellStyle name="Standard 15 2 2 2 3 2" xfId="35797"/>
    <cellStyle name="Standard 15 2 2 2 3 3" xfId="35798"/>
    <cellStyle name="Standard 15 2 2 2 3 4" xfId="35799"/>
    <cellStyle name="Standard 15 2 2 2 3 5" xfId="35800"/>
    <cellStyle name="Standard 15 2 2 2 4" xfId="35801"/>
    <cellStyle name="Standard 15 2 2 2 4 2" xfId="35802"/>
    <cellStyle name="Standard 15 2 2 2 4 3" xfId="35803"/>
    <cellStyle name="Standard 15 2 2 2 4 4" xfId="35804"/>
    <cellStyle name="Standard 15 2 2 2 4 5" xfId="35805"/>
    <cellStyle name="Standard 15 2 2 2 5" xfId="35806"/>
    <cellStyle name="Standard 15 2 2 2 6" xfId="35807"/>
    <cellStyle name="Standard 15 2 2 2 7" xfId="35808"/>
    <cellStyle name="Standard 15 2 2 2 8" xfId="35809"/>
    <cellStyle name="Standard 15 2 2 3" xfId="35810"/>
    <cellStyle name="Standard 15 2 2 3 2" xfId="35811"/>
    <cellStyle name="Standard 15 2 2 3 2 2" xfId="35812"/>
    <cellStyle name="Standard 15 2 2 3 2 3" xfId="35813"/>
    <cellStyle name="Standard 15 2 2 3 2 4" xfId="35814"/>
    <cellStyle name="Standard 15 2 2 3 2 5" xfId="35815"/>
    <cellStyle name="Standard 15 2 2 3 3" xfId="35816"/>
    <cellStyle name="Standard 15 2 2 3 4" xfId="35817"/>
    <cellStyle name="Standard 15 2 2 3 5" xfId="35818"/>
    <cellStyle name="Standard 15 2 2 3 6" xfId="35819"/>
    <cellStyle name="Standard 15 2 2 4" xfId="35820"/>
    <cellStyle name="Standard 15 2 2 4 2" xfId="35821"/>
    <cellStyle name="Standard 15 2 2 4 3" xfId="35822"/>
    <cellStyle name="Standard 15 2 2 4 4" xfId="35823"/>
    <cellStyle name="Standard 15 2 2 4 5" xfId="35824"/>
    <cellStyle name="Standard 15 2 2 5" xfId="35825"/>
    <cellStyle name="Standard 15 2 2 5 2" xfId="35826"/>
    <cellStyle name="Standard 15 2 2 5 3" xfId="35827"/>
    <cellStyle name="Standard 15 2 2 5 4" xfId="35828"/>
    <cellStyle name="Standard 15 2 2 5 5" xfId="35829"/>
    <cellStyle name="Standard 15 2 2 6" xfId="35830"/>
    <cellStyle name="Standard 15 2 2 7" xfId="35831"/>
    <cellStyle name="Standard 15 2 2 8" xfId="35832"/>
    <cellStyle name="Standard 15 2 2 9" xfId="35833"/>
    <cellStyle name="Standard 15 2 3" xfId="35834"/>
    <cellStyle name="Standard 15 2 3 2" xfId="35835"/>
    <cellStyle name="Standard 15 2 3 2 2" xfId="35836"/>
    <cellStyle name="Standard 15 2 3 2 2 2" xfId="35837"/>
    <cellStyle name="Standard 15 2 3 2 2 3" xfId="35838"/>
    <cellStyle name="Standard 15 2 3 2 2 4" xfId="35839"/>
    <cellStyle name="Standard 15 2 3 2 2 5" xfId="35840"/>
    <cellStyle name="Standard 15 2 3 2 3" xfId="35841"/>
    <cellStyle name="Standard 15 2 3 2 4" xfId="35842"/>
    <cellStyle name="Standard 15 2 3 2 5" xfId="35843"/>
    <cellStyle name="Standard 15 2 3 2 6" xfId="35844"/>
    <cellStyle name="Standard 15 2 3 3" xfId="35845"/>
    <cellStyle name="Standard 15 2 3 3 2" xfId="35846"/>
    <cellStyle name="Standard 15 2 3 3 3" xfId="35847"/>
    <cellStyle name="Standard 15 2 3 3 4" xfId="35848"/>
    <cellStyle name="Standard 15 2 3 3 5" xfId="35849"/>
    <cellStyle name="Standard 15 2 3 4" xfId="35850"/>
    <cellStyle name="Standard 15 2 3 4 2" xfId="35851"/>
    <cellStyle name="Standard 15 2 3 4 3" xfId="35852"/>
    <cellStyle name="Standard 15 2 3 4 4" xfId="35853"/>
    <cellStyle name="Standard 15 2 3 4 5" xfId="35854"/>
    <cellStyle name="Standard 15 2 3 5" xfId="35855"/>
    <cellStyle name="Standard 15 2 3 6" xfId="35856"/>
    <cellStyle name="Standard 15 2 3 7" xfId="35857"/>
    <cellStyle name="Standard 15 2 3 8" xfId="35858"/>
    <cellStyle name="Standard 15 2 4" xfId="35859"/>
    <cellStyle name="Standard 15 2 4 2" xfId="35860"/>
    <cellStyle name="Standard 15 2 4 2 2" xfId="35861"/>
    <cellStyle name="Standard 15 2 4 2 3" xfId="35862"/>
    <cellStyle name="Standard 15 2 4 2 4" xfId="35863"/>
    <cellStyle name="Standard 15 2 4 2 5" xfId="35864"/>
    <cellStyle name="Standard 15 2 4 3" xfId="35865"/>
    <cellStyle name="Standard 15 2 4 4" xfId="35866"/>
    <cellStyle name="Standard 15 2 4 5" xfId="35867"/>
    <cellStyle name="Standard 15 2 4 6" xfId="35868"/>
    <cellStyle name="Standard 15 2 5" xfId="35869"/>
    <cellStyle name="Standard 15 2 5 2" xfId="35870"/>
    <cellStyle name="Standard 15 2 5 3" xfId="35871"/>
    <cellStyle name="Standard 15 2 5 4" xfId="35872"/>
    <cellStyle name="Standard 15 2 5 5" xfId="35873"/>
    <cellStyle name="Standard 15 2 6" xfId="35874"/>
    <cellStyle name="Standard 15 2 6 2" xfId="35875"/>
    <cellStyle name="Standard 15 2 6 3" xfId="35876"/>
    <cellStyle name="Standard 15 2 6 4" xfId="35877"/>
    <cellStyle name="Standard 15 2 6 5" xfId="35878"/>
    <cellStyle name="Standard 15 2 7" xfId="35879"/>
    <cellStyle name="Standard 15 2 8" xfId="35880"/>
    <cellStyle name="Standard 15 2 9" xfId="35881"/>
    <cellStyle name="Standard 15 3" xfId="35882"/>
    <cellStyle name="Standard 15 3 2" xfId="35883"/>
    <cellStyle name="Standard 15 3 2 2" xfId="35884"/>
    <cellStyle name="Standard 15 3 2 2 2" xfId="35885"/>
    <cellStyle name="Standard 15 3 2 2 2 2" xfId="35886"/>
    <cellStyle name="Standard 15 3 2 2 2 3" xfId="35887"/>
    <cellStyle name="Standard 15 3 2 2 2 4" xfId="35888"/>
    <cellStyle name="Standard 15 3 2 2 2 5" xfId="35889"/>
    <cellStyle name="Standard 15 3 2 2 3" xfId="35890"/>
    <cellStyle name="Standard 15 3 2 2 4" xfId="35891"/>
    <cellStyle name="Standard 15 3 2 2 5" xfId="35892"/>
    <cellStyle name="Standard 15 3 2 2 6" xfId="35893"/>
    <cellStyle name="Standard 15 3 2 3" xfId="35894"/>
    <cellStyle name="Standard 15 3 2 3 2" xfId="35895"/>
    <cellStyle name="Standard 15 3 2 3 3" xfId="35896"/>
    <cellStyle name="Standard 15 3 2 3 4" xfId="35897"/>
    <cellStyle name="Standard 15 3 2 3 5" xfId="35898"/>
    <cellStyle name="Standard 15 3 2 4" xfId="35899"/>
    <cellStyle name="Standard 15 3 2 4 2" xfId="35900"/>
    <cellStyle name="Standard 15 3 2 4 3" xfId="35901"/>
    <cellStyle name="Standard 15 3 2 4 4" xfId="35902"/>
    <cellStyle name="Standard 15 3 2 4 5" xfId="35903"/>
    <cellStyle name="Standard 15 3 2 5" xfId="35904"/>
    <cellStyle name="Standard 15 3 2 6" xfId="35905"/>
    <cellStyle name="Standard 15 3 2 7" xfId="35906"/>
    <cellStyle name="Standard 15 3 2 8" xfId="35907"/>
    <cellStyle name="Standard 15 3 3" xfId="35908"/>
    <cellStyle name="Standard 15 3 3 2" xfId="35909"/>
    <cellStyle name="Standard 15 3 3 2 2" xfId="35910"/>
    <cellStyle name="Standard 15 3 3 2 3" xfId="35911"/>
    <cellStyle name="Standard 15 3 3 2 4" xfId="35912"/>
    <cellStyle name="Standard 15 3 3 2 5" xfId="35913"/>
    <cellStyle name="Standard 15 3 3 3" xfId="35914"/>
    <cellStyle name="Standard 15 3 3 4" xfId="35915"/>
    <cellStyle name="Standard 15 3 3 5" xfId="35916"/>
    <cellStyle name="Standard 15 3 3 6" xfId="35917"/>
    <cellStyle name="Standard 15 3 4" xfId="35918"/>
    <cellStyle name="Standard 15 3 4 2" xfId="35919"/>
    <cellStyle name="Standard 15 3 4 3" xfId="35920"/>
    <cellStyle name="Standard 15 3 4 4" xfId="35921"/>
    <cellStyle name="Standard 15 3 4 5" xfId="35922"/>
    <cellStyle name="Standard 15 3 5" xfId="35923"/>
    <cellStyle name="Standard 15 3 5 2" xfId="35924"/>
    <cellStyle name="Standard 15 3 5 3" xfId="35925"/>
    <cellStyle name="Standard 15 3 5 4" xfId="35926"/>
    <cellStyle name="Standard 15 3 5 5" xfId="35927"/>
    <cellStyle name="Standard 15 3 6" xfId="35928"/>
    <cellStyle name="Standard 15 3 7" xfId="35929"/>
    <cellStyle name="Standard 15 3 8" xfId="35930"/>
    <cellStyle name="Standard 15 3 9" xfId="35931"/>
    <cellStyle name="Standard 15 4" xfId="35932"/>
    <cellStyle name="Standard 15 4 2" xfId="35933"/>
    <cellStyle name="Standard 15 4 2 2" xfId="35934"/>
    <cellStyle name="Standard 15 4 2 2 2" xfId="35935"/>
    <cellStyle name="Standard 15 4 2 2 2 2" xfId="35936"/>
    <cellStyle name="Standard 15 4 2 2 2 3" xfId="35937"/>
    <cellStyle name="Standard 15 4 2 2 2 4" xfId="35938"/>
    <cellStyle name="Standard 15 4 2 2 2 5" xfId="35939"/>
    <cellStyle name="Standard 15 4 2 2 3" xfId="35940"/>
    <cellStyle name="Standard 15 4 2 2 4" xfId="35941"/>
    <cellStyle name="Standard 15 4 2 2 5" xfId="35942"/>
    <cellStyle name="Standard 15 4 2 2 6" xfId="35943"/>
    <cellStyle name="Standard 15 4 2 3" xfId="35944"/>
    <cellStyle name="Standard 15 4 2 3 2" xfId="35945"/>
    <cellStyle name="Standard 15 4 2 3 3" xfId="35946"/>
    <cellStyle name="Standard 15 4 2 3 4" xfId="35947"/>
    <cellStyle name="Standard 15 4 2 3 5" xfId="35948"/>
    <cellStyle name="Standard 15 4 2 4" xfId="35949"/>
    <cellStyle name="Standard 15 4 2 4 2" xfId="35950"/>
    <cellStyle name="Standard 15 4 2 4 3" xfId="35951"/>
    <cellStyle name="Standard 15 4 2 4 4" xfId="35952"/>
    <cellStyle name="Standard 15 4 2 4 5" xfId="35953"/>
    <cellStyle name="Standard 15 4 2 5" xfId="35954"/>
    <cellStyle name="Standard 15 4 2 6" xfId="35955"/>
    <cellStyle name="Standard 15 4 2 7" xfId="35956"/>
    <cellStyle name="Standard 15 4 2 8" xfId="35957"/>
    <cellStyle name="Standard 15 4 3" xfId="35958"/>
    <cellStyle name="Standard 15 4 3 2" xfId="35959"/>
    <cellStyle name="Standard 15 4 3 2 2" xfId="35960"/>
    <cellStyle name="Standard 15 4 3 2 3" xfId="35961"/>
    <cellStyle name="Standard 15 4 3 2 4" xfId="35962"/>
    <cellStyle name="Standard 15 4 3 2 5" xfId="35963"/>
    <cellStyle name="Standard 15 4 3 3" xfId="35964"/>
    <cellStyle name="Standard 15 4 3 4" xfId="35965"/>
    <cellStyle name="Standard 15 4 3 5" xfId="35966"/>
    <cellStyle name="Standard 15 4 3 6" xfId="35967"/>
    <cellStyle name="Standard 15 4 4" xfId="35968"/>
    <cellStyle name="Standard 15 4 4 2" xfId="35969"/>
    <cellStyle name="Standard 15 4 4 3" xfId="35970"/>
    <cellStyle name="Standard 15 4 4 4" xfId="35971"/>
    <cellStyle name="Standard 15 4 4 5" xfId="35972"/>
    <cellStyle name="Standard 15 4 5" xfId="35973"/>
    <cellStyle name="Standard 15 4 5 2" xfId="35974"/>
    <cellStyle name="Standard 15 4 5 3" xfId="35975"/>
    <cellStyle name="Standard 15 4 5 4" xfId="35976"/>
    <cellStyle name="Standard 15 4 5 5" xfId="35977"/>
    <cellStyle name="Standard 15 4 6" xfId="35978"/>
    <cellStyle name="Standard 15 4 7" xfId="35979"/>
    <cellStyle name="Standard 15 4 8" xfId="35980"/>
    <cellStyle name="Standard 15 4 9" xfId="35981"/>
    <cellStyle name="Standard 16" xfId="35982"/>
    <cellStyle name="Standard 16 2" xfId="35983"/>
    <cellStyle name="Standard 16 2 10" xfId="35984"/>
    <cellStyle name="Standard 16 2 2" xfId="35985"/>
    <cellStyle name="Standard 16 2 2 2" xfId="35986"/>
    <cellStyle name="Standard 16 2 2 2 2" xfId="35987"/>
    <cellStyle name="Standard 16 2 2 2 2 2" xfId="35988"/>
    <cellStyle name="Standard 16 2 2 2 2 2 2" xfId="35989"/>
    <cellStyle name="Standard 16 2 2 2 2 2 3" xfId="35990"/>
    <cellStyle name="Standard 16 2 2 2 2 2 4" xfId="35991"/>
    <cellStyle name="Standard 16 2 2 2 2 2 5" xfId="35992"/>
    <cellStyle name="Standard 16 2 2 2 2 3" xfId="35993"/>
    <cellStyle name="Standard 16 2 2 2 2 4" xfId="35994"/>
    <cellStyle name="Standard 16 2 2 2 2 5" xfId="35995"/>
    <cellStyle name="Standard 16 2 2 2 2 6" xfId="35996"/>
    <cellStyle name="Standard 16 2 2 2 3" xfId="35997"/>
    <cellStyle name="Standard 16 2 2 2 3 2" xfId="35998"/>
    <cellStyle name="Standard 16 2 2 2 3 3" xfId="35999"/>
    <cellStyle name="Standard 16 2 2 2 3 4" xfId="36000"/>
    <cellStyle name="Standard 16 2 2 2 3 5" xfId="36001"/>
    <cellStyle name="Standard 16 2 2 2 4" xfId="36002"/>
    <cellStyle name="Standard 16 2 2 2 4 2" xfId="36003"/>
    <cellStyle name="Standard 16 2 2 2 4 3" xfId="36004"/>
    <cellStyle name="Standard 16 2 2 2 4 4" xfId="36005"/>
    <cellStyle name="Standard 16 2 2 2 4 5" xfId="36006"/>
    <cellStyle name="Standard 16 2 2 2 5" xfId="36007"/>
    <cellStyle name="Standard 16 2 2 2 6" xfId="36008"/>
    <cellStyle name="Standard 16 2 2 2 7" xfId="36009"/>
    <cellStyle name="Standard 16 2 2 2 8" xfId="36010"/>
    <cellStyle name="Standard 16 2 2 3" xfId="36011"/>
    <cellStyle name="Standard 16 2 2 3 2" xfId="36012"/>
    <cellStyle name="Standard 16 2 2 3 2 2" xfId="36013"/>
    <cellStyle name="Standard 16 2 2 3 2 3" xfId="36014"/>
    <cellStyle name="Standard 16 2 2 3 2 4" xfId="36015"/>
    <cellStyle name="Standard 16 2 2 3 2 5" xfId="36016"/>
    <cellStyle name="Standard 16 2 2 3 3" xfId="36017"/>
    <cellStyle name="Standard 16 2 2 3 4" xfId="36018"/>
    <cellStyle name="Standard 16 2 2 3 5" xfId="36019"/>
    <cellStyle name="Standard 16 2 2 3 6" xfId="36020"/>
    <cellStyle name="Standard 16 2 2 4" xfId="36021"/>
    <cellStyle name="Standard 16 2 2 4 2" xfId="36022"/>
    <cellStyle name="Standard 16 2 2 4 3" xfId="36023"/>
    <cellStyle name="Standard 16 2 2 4 4" xfId="36024"/>
    <cellStyle name="Standard 16 2 2 4 5" xfId="36025"/>
    <cellStyle name="Standard 16 2 2 5" xfId="36026"/>
    <cellStyle name="Standard 16 2 2 5 2" xfId="36027"/>
    <cellStyle name="Standard 16 2 2 5 3" xfId="36028"/>
    <cellStyle name="Standard 16 2 2 5 4" xfId="36029"/>
    <cellStyle name="Standard 16 2 2 5 5" xfId="36030"/>
    <cellStyle name="Standard 16 2 2 6" xfId="36031"/>
    <cellStyle name="Standard 16 2 2 7" xfId="36032"/>
    <cellStyle name="Standard 16 2 2 8" xfId="36033"/>
    <cellStyle name="Standard 16 2 2 9" xfId="36034"/>
    <cellStyle name="Standard 16 2 3" xfId="36035"/>
    <cellStyle name="Standard 16 2 3 2" xfId="36036"/>
    <cellStyle name="Standard 16 2 3 2 2" xfId="36037"/>
    <cellStyle name="Standard 16 2 3 2 2 2" xfId="36038"/>
    <cellStyle name="Standard 16 2 3 2 2 3" xfId="36039"/>
    <cellStyle name="Standard 16 2 3 2 2 4" xfId="36040"/>
    <cellStyle name="Standard 16 2 3 2 2 5" xfId="36041"/>
    <cellStyle name="Standard 16 2 3 2 3" xfId="36042"/>
    <cellStyle name="Standard 16 2 3 2 4" xfId="36043"/>
    <cellStyle name="Standard 16 2 3 2 5" xfId="36044"/>
    <cellStyle name="Standard 16 2 3 2 6" xfId="36045"/>
    <cellStyle name="Standard 16 2 3 3" xfId="36046"/>
    <cellStyle name="Standard 16 2 3 3 2" xfId="36047"/>
    <cellStyle name="Standard 16 2 3 3 3" xfId="36048"/>
    <cellStyle name="Standard 16 2 3 3 4" xfId="36049"/>
    <cellStyle name="Standard 16 2 3 3 5" xfId="36050"/>
    <cellStyle name="Standard 16 2 3 4" xfId="36051"/>
    <cellStyle name="Standard 16 2 3 4 2" xfId="36052"/>
    <cellStyle name="Standard 16 2 3 4 3" xfId="36053"/>
    <cellStyle name="Standard 16 2 3 4 4" xfId="36054"/>
    <cellStyle name="Standard 16 2 3 4 5" xfId="36055"/>
    <cellStyle name="Standard 16 2 3 5" xfId="36056"/>
    <cellStyle name="Standard 16 2 3 6" xfId="36057"/>
    <cellStyle name="Standard 16 2 3 7" xfId="36058"/>
    <cellStyle name="Standard 16 2 3 8" xfId="36059"/>
    <cellStyle name="Standard 16 2 4" xfId="36060"/>
    <cellStyle name="Standard 16 2 4 2" xfId="36061"/>
    <cellStyle name="Standard 16 2 4 2 2" xfId="36062"/>
    <cellStyle name="Standard 16 2 4 2 3" xfId="36063"/>
    <cellStyle name="Standard 16 2 4 2 4" xfId="36064"/>
    <cellStyle name="Standard 16 2 4 2 5" xfId="36065"/>
    <cellStyle name="Standard 16 2 4 3" xfId="36066"/>
    <cellStyle name="Standard 16 2 4 4" xfId="36067"/>
    <cellStyle name="Standard 16 2 4 5" xfId="36068"/>
    <cellStyle name="Standard 16 2 4 6" xfId="36069"/>
    <cellStyle name="Standard 16 2 5" xfId="36070"/>
    <cellStyle name="Standard 16 2 5 2" xfId="36071"/>
    <cellStyle name="Standard 16 2 5 3" xfId="36072"/>
    <cellStyle name="Standard 16 2 5 4" xfId="36073"/>
    <cellStyle name="Standard 16 2 5 5" xfId="36074"/>
    <cellStyle name="Standard 16 2 6" xfId="36075"/>
    <cellStyle name="Standard 16 2 6 2" xfId="36076"/>
    <cellStyle name="Standard 16 2 6 3" xfId="36077"/>
    <cellStyle name="Standard 16 2 6 4" xfId="36078"/>
    <cellStyle name="Standard 16 2 6 5" xfId="36079"/>
    <cellStyle name="Standard 16 2 7" xfId="36080"/>
    <cellStyle name="Standard 16 2 8" xfId="36081"/>
    <cellStyle name="Standard 16 2 9" xfId="36082"/>
    <cellStyle name="Standard 16 3" xfId="36083"/>
    <cellStyle name="Standard 16 3 2" xfId="36084"/>
    <cellStyle name="Standard 16 3 2 2" xfId="36085"/>
    <cellStyle name="Standard 16 3 2 2 2" xfId="36086"/>
    <cellStyle name="Standard 16 3 2 2 2 2" xfId="36087"/>
    <cellStyle name="Standard 16 3 2 2 2 3" xfId="36088"/>
    <cellStyle name="Standard 16 3 2 2 2 4" xfId="36089"/>
    <cellStyle name="Standard 16 3 2 2 2 5" xfId="36090"/>
    <cellStyle name="Standard 16 3 2 2 3" xfId="36091"/>
    <cellStyle name="Standard 16 3 2 2 4" xfId="36092"/>
    <cellStyle name="Standard 16 3 2 2 5" xfId="36093"/>
    <cellStyle name="Standard 16 3 2 2 6" xfId="36094"/>
    <cellStyle name="Standard 16 3 2 3" xfId="36095"/>
    <cellStyle name="Standard 16 3 2 3 2" xfId="36096"/>
    <cellStyle name="Standard 16 3 2 3 3" xfId="36097"/>
    <cellStyle name="Standard 16 3 2 3 4" xfId="36098"/>
    <cellStyle name="Standard 16 3 2 3 5" xfId="36099"/>
    <cellStyle name="Standard 16 3 2 4" xfId="36100"/>
    <cellStyle name="Standard 16 3 2 4 2" xfId="36101"/>
    <cellStyle name="Standard 16 3 2 4 3" xfId="36102"/>
    <cellStyle name="Standard 16 3 2 4 4" xfId="36103"/>
    <cellStyle name="Standard 16 3 2 4 5" xfId="36104"/>
    <cellStyle name="Standard 16 3 2 5" xfId="36105"/>
    <cellStyle name="Standard 16 3 2 6" xfId="36106"/>
    <cellStyle name="Standard 16 3 2 7" xfId="36107"/>
    <cellStyle name="Standard 16 3 2 8" xfId="36108"/>
    <cellStyle name="Standard 16 3 3" xfId="36109"/>
    <cellStyle name="Standard 16 3 3 2" xfId="36110"/>
    <cellStyle name="Standard 16 3 3 2 2" xfId="36111"/>
    <cellStyle name="Standard 16 3 3 2 3" xfId="36112"/>
    <cellStyle name="Standard 16 3 3 2 4" xfId="36113"/>
    <cellStyle name="Standard 16 3 3 2 5" xfId="36114"/>
    <cellStyle name="Standard 16 3 3 3" xfId="36115"/>
    <cellStyle name="Standard 16 3 3 4" xfId="36116"/>
    <cellStyle name="Standard 16 3 3 5" xfId="36117"/>
    <cellStyle name="Standard 16 3 3 6" xfId="36118"/>
    <cellStyle name="Standard 16 3 4" xfId="36119"/>
    <cellStyle name="Standard 16 3 4 2" xfId="36120"/>
    <cellStyle name="Standard 16 3 4 3" xfId="36121"/>
    <cellStyle name="Standard 16 3 4 4" xfId="36122"/>
    <cellStyle name="Standard 16 3 4 5" xfId="36123"/>
    <cellStyle name="Standard 16 3 5" xfId="36124"/>
    <cellStyle name="Standard 16 3 5 2" xfId="36125"/>
    <cellStyle name="Standard 16 3 5 3" xfId="36126"/>
    <cellStyle name="Standard 16 3 5 4" xfId="36127"/>
    <cellStyle name="Standard 16 3 5 5" xfId="36128"/>
    <cellStyle name="Standard 16 3 6" xfId="36129"/>
    <cellStyle name="Standard 16 3 7" xfId="36130"/>
    <cellStyle name="Standard 16 3 8" xfId="36131"/>
    <cellStyle name="Standard 16 3 9" xfId="36132"/>
    <cellStyle name="Standard 16 4" xfId="36133"/>
    <cellStyle name="Standard 16 4 2" xfId="36134"/>
    <cellStyle name="Standard 16 4 2 2" xfId="36135"/>
    <cellStyle name="Standard 16 4 2 2 2" xfId="36136"/>
    <cellStyle name="Standard 16 4 2 2 2 2" xfId="36137"/>
    <cellStyle name="Standard 16 4 2 2 2 3" xfId="36138"/>
    <cellStyle name="Standard 16 4 2 2 2 4" xfId="36139"/>
    <cellStyle name="Standard 16 4 2 2 2 5" xfId="36140"/>
    <cellStyle name="Standard 16 4 2 2 3" xfId="36141"/>
    <cellStyle name="Standard 16 4 2 2 4" xfId="36142"/>
    <cellStyle name="Standard 16 4 2 2 5" xfId="36143"/>
    <cellStyle name="Standard 16 4 2 2 6" xfId="36144"/>
    <cellStyle name="Standard 16 4 2 3" xfId="36145"/>
    <cellStyle name="Standard 16 4 2 3 2" xfId="36146"/>
    <cellStyle name="Standard 16 4 2 3 3" xfId="36147"/>
    <cellStyle name="Standard 16 4 2 3 4" xfId="36148"/>
    <cellStyle name="Standard 16 4 2 3 5" xfId="36149"/>
    <cellStyle name="Standard 16 4 2 4" xfId="36150"/>
    <cellStyle name="Standard 16 4 2 4 2" xfId="36151"/>
    <cellStyle name="Standard 16 4 2 4 3" xfId="36152"/>
    <cellStyle name="Standard 16 4 2 4 4" xfId="36153"/>
    <cellStyle name="Standard 16 4 2 4 5" xfId="36154"/>
    <cellStyle name="Standard 16 4 2 5" xfId="36155"/>
    <cellStyle name="Standard 16 4 2 6" xfId="36156"/>
    <cellStyle name="Standard 16 4 2 7" xfId="36157"/>
    <cellStyle name="Standard 16 4 2 8" xfId="36158"/>
    <cellStyle name="Standard 16 4 3" xfId="36159"/>
    <cellStyle name="Standard 16 4 3 2" xfId="36160"/>
    <cellStyle name="Standard 16 4 3 2 2" xfId="36161"/>
    <cellStyle name="Standard 16 4 3 2 3" xfId="36162"/>
    <cellStyle name="Standard 16 4 3 2 4" xfId="36163"/>
    <cellStyle name="Standard 16 4 3 2 5" xfId="36164"/>
    <cellStyle name="Standard 16 4 3 3" xfId="36165"/>
    <cellStyle name="Standard 16 4 3 4" xfId="36166"/>
    <cellStyle name="Standard 16 4 3 5" xfId="36167"/>
    <cellStyle name="Standard 16 4 3 6" xfId="36168"/>
    <cellStyle name="Standard 16 4 4" xfId="36169"/>
    <cellStyle name="Standard 16 4 4 2" xfId="36170"/>
    <cellStyle name="Standard 16 4 4 3" xfId="36171"/>
    <cellStyle name="Standard 16 4 4 4" xfId="36172"/>
    <cellStyle name="Standard 16 4 4 5" xfId="36173"/>
    <cellStyle name="Standard 16 4 5" xfId="36174"/>
    <cellStyle name="Standard 16 4 5 2" xfId="36175"/>
    <cellStyle name="Standard 16 4 5 3" xfId="36176"/>
    <cellStyle name="Standard 16 4 5 4" xfId="36177"/>
    <cellStyle name="Standard 16 4 5 5" xfId="36178"/>
    <cellStyle name="Standard 16 4 6" xfId="36179"/>
    <cellStyle name="Standard 16 4 7" xfId="36180"/>
    <cellStyle name="Standard 16 4 8" xfId="36181"/>
    <cellStyle name="Standard 16 4 9" xfId="36182"/>
    <cellStyle name="Standard 17" xfId="36183"/>
    <cellStyle name="Standard 17 10" xfId="36184"/>
    <cellStyle name="Standard 17 11" xfId="36185"/>
    <cellStyle name="Standard 17 2" xfId="36186"/>
    <cellStyle name="Standard 17 2 10" xfId="36187"/>
    <cellStyle name="Standard 17 2 2" xfId="36188"/>
    <cellStyle name="Standard 17 2 2 2" xfId="36189"/>
    <cellStyle name="Standard 17 2 2 2 2" xfId="36190"/>
    <cellStyle name="Standard 17 2 2 2 2 2" xfId="36191"/>
    <cellStyle name="Standard 17 2 2 2 2 2 2" xfId="36192"/>
    <cellStyle name="Standard 17 2 2 2 2 2 3" xfId="36193"/>
    <cellStyle name="Standard 17 2 2 2 2 2 4" xfId="36194"/>
    <cellStyle name="Standard 17 2 2 2 2 2 5" xfId="36195"/>
    <cellStyle name="Standard 17 2 2 2 2 3" xfId="36196"/>
    <cellStyle name="Standard 17 2 2 2 2 4" xfId="36197"/>
    <cellStyle name="Standard 17 2 2 2 2 5" xfId="36198"/>
    <cellStyle name="Standard 17 2 2 2 2 6" xfId="36199"/>
    <cellStyle name="Standard 17 2 2 2 3" xfId="36200"/>
    <cellStyle name="Standard 17 2 2 2 3 2" xfId="36201"/>
    <cellStyle name="Standard 17 2 2 2 3 3" xfId="36202"/>
    <cellStyle name="Standard 17 2 2 2 3 4" xfId="36203"/>
    <cellStyle name="Standard 17 2 2 2 3 5" xfId="36204"/>
    <cellStyle name="Standard 17 2 2 2 4" xfId="36205"/>
    <cellStyle name="Standard 17 2 2 2 4 2" xfId="36206"/>
    <cellStyle name="Standard 17 2 2 2 4 3" xfId="36207"/>
    <cellStyle name="Standard 17 2 2 2 4 4" xfId="36208"/>
    <cellStyle name="Standard 17 2 2 2 4 5" xfId="36209"/>
    <cellStyle name="Standard 17 2 2 2 5" xfId="36210"/>
    <cellStyle name="Standard 17 2 2 2 6" xfId="36211"/>
    <cellStyle name="Standard 17 2 2 2 7" xfId="36212"/>
    <cellStyle name="Standard 17 2 2 2 8" xfId="36213"/>
    <cellStyle name="Standard 17 2 2 3" xfId="36214"/>
    <cellStyle name="Standard 17 2 2 3 2" xfId="36215"/>
    <cellStyle name="Standard 17 2 2 3 2 2" xfId="36216"/>
    <cellStyle name="Standard 17 2 2 3 2 3" xfId="36217"/>
    <cellStyle name="Standard 17 2 2 3 2 4" xfId="36218"/>
    <cellStyle name="Standard 17 2 2 3 2 5" xfId="36219"/>
    <cellStyle name="Standard 17 2 2 3 3" xfId="36220"/>
    <cellStyle name="Standard 17 2 2 3 4" xfId="36221"/>
    <cellStyle name="Standard 17 2 2 3 5" xfId="36222"/>
    <cellStyle name="Standard 17 2 2 3 6" xfId="36223"/>
    <cellStyle name="Standard 17 2 2 4" xfId="36224"/>
    <cellStyle name="Standard 17 2 2 4 2" xfId="36225"/>
    <cellStyle name="Standard 17 2 2 4 3" xfId="36226"/>
    <cellStyle name="Standard 17 2 2 4 4" xfId="36227"/>
    <cellStyle name="Standard 17 2 2 4 5" xfId="36228"/>
    <cellStyle name="Standard 17 2 2 5" xfId="36229"/>
    <cellStyle name="Standard 17 2 2 5 2" xfId="36230"/>
    <cellStyle name="Standard 17 2 2 5 3" xfId="36231"/>
    <cellStyle name="Standard 17 2 2 5 4" xfId="36232"/>
    <cellStyle name="Standard 17 2 2 5 5" xfId="36233"/>
    <cellStyle name="Standard 17 2 2 6" xfId="36234"/>
    <cellStyle name="Standard 17 2 2 7" xfId="36235"/>
    <cellStyle name="Standard 17 2 2 8" xfId="36236"/>
    <cellStyle name="Standard 17 2 2 9" xfId="36237"/>
    <cellStyle name="Standard 17 2 3" xfId="36238"/>
    <cellStyle name="Standard 17 2 3 2" xfId="36239"/>
    <cellStyle name="Standard 17 2 3 2 2" xfId="36240"/>
    <cellStyle name="Standard 17 2 3 2 2 2" xfId="36241"/>
    <cellStyle name="Standard 17 2 3 2 2 3" xfId="36242"/>
    <cellStyle name="Standard 17 2 3 2 2 4" xfId="36243"/>
    <cellStyle name="Standard 17 2 3 2 2 5" xfId="36244"/>
    <cellStyle name="Standard 17 2 3 2 3" xfId="36245"/>
    <cellStyle name="Standard 17 2 3 2 4" xfId="36246"/>
    <cellStyle name="Standard 17 2 3 2 5" xfId="36247"/>
    <cellStyle name="Standard 17 2 3 2 6" xfId="36248"/>
    <cellStyle name="Standard 17 2 3 3" xfId="36249"/>
    <cellStyle name="Standard 17 2 3 3 2" xfId="36250"/>
    <cellStyle name="Standard 17 2 3 3 3" xfId="36251"/>
    <cellStyle name="Standard 17 2 3 3 4" xfId="36252"/>
    <cellStyle name="Standard 17 2 3 3 5" xfId="36253"/>
    <cellStyle name="Standard 17 2 3 4" xfId="36254"/>
    <cellStyle name="Standard 17 2 3 4 2" xfId="36255"/>
    <cellStyle name="Standard 17 2 3 4 3" xfId="36256"/>
    <cellStyle name="Standard 17 2 3 4 4" xfId="36257"/>
    <cellStyle name="Standard 17 2 3 4 5" xfId="36258"/>
    <cellStyle name="Standard 17 2 3 5" xfId="36259"/>
    <cellStyle name="Standard 17 2 3 6" xfId="36260"/>
    <cellStyle name="Standard 17 2 3 7" xfId="36261"/>
    <cellStyle name="Standard 17 2 3 8" xfId="36262"/>
    <cellStyle name="Standard 17 2 4" xfId="36263"/>
    <cellStyle name="Standard 17 2 4 2" xfId="36264"/>
    <cellStyle name="Standard 17 2 4 2 2" xfId="36265"/>
    <cellStyle name="Standard 17 2 4 2 3" xfId="36266"/>
    <cellStyle name="Standard 17 2 4 2 4" xfId="36267"/>
    <cellStyle name="Standard 17 2 4 2 5" xfId="36268"/>
    <cellStyle name="Standard 17 2 4 3" xfId="36269"/>
    <cellStyle name="Standard 17 2 4 4" xfId="36270"/>
    <cellStyle name="Standard 17 2 4 5" xfId="36271"/>
    <cellStyle name="Standard 17 2 4 6" xfId="36272"/>
    <cellStyle name="Standard 17 2 5" xfId="36273"/>
    <cellStyle name="Standard 17 2 5 2" xfId="36274"/>
    <cellStyle name="Standard 17 2 5 3" xfId="36275"/>
    <cellStyle name="Standard 17 2 5 4" xfId="36276"/>
    <cellStyle name="Standard 17 2 5 5" xfId="36277"/>
    <cellStyle name="Standard 17 2 6" xfId="36278"/>
    <cellStyle name="Standard 17 2 6 2" xfId="36279"/>
    <cellStyle name="Standard 17 2 6 3" xfId="36280"/>
    <cellStyle name="Standard 17 2 6 4" xfId="36281"/>
    <cellStyle name="Standard 17 2 6 5" xfId="36282"/>
    <cellStyle name="Standard 17 2 7" xfId="36283"/>
    <cellStyle name="Standard 17 2 8" xfId="36284"/>
    <cellStyle name="Standard 17 2 9" xfId="36285"/>
    <cellStyle name="Standard 17 3" xfId="36286"/>
    <cellStyle name="Standard 17 3 2" xfId="36287"/>
    <cellStyle name="Standard 17 3 2 2" xfId="36288"/>
    <cellStyle name="Standard 17 3 2 2 2" xfId="36289"/>
    <cellStyle name="Standard 17 3 2 2 2 2" xfId="36290"/>
    <cellStyle name="Standard 17 3 2 2 2 3" xfId="36291"/>
    <cellStyle name="Standard 17 3 2 2 2 4" xfId="36292"/>
    <cellStyle name="Standard 17 3 2 2 2 5" xfId="36293"/>
    <cellStyle name="Standard 17 3 2 2 3" xfId="36294"/>
    <cellStyle name="Standard 17 3 2 2 4" xfId="36295"/>
    <cellStyle name="Standard 17 3 2 2 5" xfId="36296"/>
    <cellStyle name="Standard 17 3 2 2 6" xfId="36297"/>
    <cellStyle name="Standard 17 3 2 3" xfId="36298"/>
    <cellStyle name="Standard 17 3 2 3 2" xfId="36299"/>
    <cellStyle name="Standard 17 3 2 3 3" xfId="36300"/>
    <cellStyle name="Standard 17 3 2 3 4" xfId="36301"/>
    <cellStyle name="Standard 17 3 2 3 5" xfId="36302"/>
    <cellStyle name="Standard 17 3 2 4" xfId="36303"/>
    <cellStyle name="Standard 17 3 2 4 2" xfId="36304"/>
    <cellStyle name="Standard 17 3 2 4 3" xfId="36305"/>
    <cellStyle name="Standard 17 3 2 4 4" xfId="36306"/>
    <cellStyle name="Standard 17 3 2 4 5" xfId="36307"/>
    <cellStyle name="Standard 17 3 2 5" xfId="36308"/>
    <cellStyle name="Standard 17 3 2 6" xfId="36309"/>
    <cellStyle name="Standard 17 3 2 7" xfId="36310"/>
    <cellStyle name="Standard 17 3 2 8" xfId="36311"/>
    <cellStyle name="Standard 17 3 3" xfId="36312"/>
    <cellStyle name="Standard 17 3 3 2" xfId="36313"/>
    <cellStyle name="Standard 17 3 3 2 2" xfId="36314"/>
    <cellStyle name="Standard 17 3 3 2 3" xfId="36315"/>
    <cellStyle name="Standard 17 3 3 2 4" xfId="36316"/>
    <cellStyle name="Standard 17 3 3 2 5" xfId="36317"/>
    <cellStyle name="Standard 17 3 3 3" xfId="36318"/>
    <cellStyle name="Standard 17 3 3 4" xfId="36319"/>
    <cellStyle name="Standard 17 3 3 5" xfId="36320"/>
    <cellStyle name="Standard 17 3 3 6" xfId="36321"/>
    <cellStyle name="Standard 17 3 4" xfId="36322"/>
    <cellStyle name="Standard 17 3 4 2" xfId="36323"/>
    <cellStyle name="Standard 17 3 4 3" xfId="36324"/>
    <cellStyle name="Standard 17 3 4 4" xfId="36325"/>
    <cellStyle name="Standard 17 3 4 5" xfId="36326"/>
    <cellStyle name="Standard 17 3 5" xfId="36327"/>
    <cellStyle name="Standard 17 3 5 2" xfId="36328"/>
    <cellStyle name="Standard 17 3 5 3" xfId="36329"/>
    <cellStyle name="Standard 17 3 5 4" xfId="36330"/>
    <cellStyle name="Standard 17 3 5 5" xfId="36331"/>
    <cellStyle name="Standard 17 3 6" xfId="36332"/>
    <cellStyle name="Standard 17 3 7" xfId="36333"/>
    <cellStyle name="Standard 17 3 8" xfId="36334"/>
    <cellStyle name="Standard 17 3 9" xfId="36335"/>
    <cellStyle name="Standard 17 4" xfId="36336"/>
    <cellStyle name="Standard 17 4 2" xfId="36337"/>
    <cellStyle name="Standard 17 4 2 2" xfId="36338"/>
    <cellStyle name="Standard 17 4 2 2 2" xfId="36339"/>
    <cellStyle name="Standard 17 4 2 2 3" xfId="36340"/>
    <cellStyle name="Standard 17 4 2 2 4" xfId="36341"/>
    <cellStyle name="Standard 17 4 2 2 5" xfId="36342"/>
    <cellStyle name="Standard 17 4 2 3" xfId="36343"/>
    <cellStyle name="Standard 17 4 2 4" xfId="36344"/>
    <cellStyle name="Standard 17 4 2 5" xfId="36345"/>
    <cellStyle name="Standard 17 4 2 6" xfId="36346"/>
    <cellStyle name="Standard 17 4 3" xfId="36347"/>
    <cellStyle name="Standard 17 4 3 2" xfId="36348"/>
    <cellStyle name="Standard 17 4 3 3" xfId="36349"/>
    <cellStyle name="Standard 17 4 3 4" xfId="36350"/>
    <cellStyle name="Standard 17 4 3 5" xfId="36351"/>
    <cellStyle name="Standard 17 4 4" xfId="36352"/>
    <cellStyle name="Standard 17 4 4 2" xfId="36353"/>
    <cellStyle name="Standard 17 4 4 3" xfId="36354"/>
    <cellStyle name="Standard 17 4 4 4" xfId="36355"/>
    <cellStyle name="Standard 17 4 4 5" xfId="36356"/>
    <cellStyle name="Standard 17 4 5" xfId="36357"/>
    <cellStyle name="Standard 17 4 6" xfId="36358"/>
    <cellStyle name="Standard 17 4 7" xfId="36359"/>
    <cellStyle name="Standard 17 4 8" xfId="36360"/>
    <cellStyle name="Standard 17 5" xfId="36361"/>
    <cellStyle name="Standard 17 5 2" xfId="36362"/>
    <cellStyle name="Standard 17 5 2 2" xfId="36363"/>
    <cellStyle name="Standard 17 5 2 3" xfId="36364"/>
    <cellStyle name="Standard 17 5 2 4" xfId="36365"/>
    <cellStyle name="Standard 17 5 2 5" xfId="36366"/>
    <cellStyle name="Standard 17 5 3" xfId="36367"/>
    <cellStyle name="Standard 17 5 4" xfId="36368"/>
    <cellStyle name="Standard 17 5 5" xfId="36369"/>
    <cellStyle name="Standard 17 5 6" xfId="36370"/>
    <cellStyle name="Standard 17 6" xfId="36371"/>
    <cellStyle name="Standard 17 6 2" xfId="36372"/>
    <cellStyle name="Standard 17 6 3" xfId="36373"/>
    <cellStyle name="Standard 17 6 4" xfId="36374"/>
    <cellStyle name="Standard 17 6 5" xfId="36375"/>
    <cellStyle name="Standard 17 7" xfId="36376"/>
    <cellStyle name="Standard 17 7 2" xfId="36377"/>
    <cellStyle name="Standard 17 7 3" xfId="36378"/>
    <cellStyle name="Standard 17 7 4" xfId="36379"/>
    <cellStyle name="Standard 17 7 5" xfId="36380"/>
    <cellStyle name="Standard 17 8" xfId="36381"/>
    <cellStyle name="Standard 17 9" xfId="36382"/>
    <cellStyle name="Standard 18" xfId="36383"/>
    <cellStyle name="Standard 18 10" xfId="36384"/>
    <cellStyle name="Standard 18 2" xfId="36385"/>
    <cellStyle name="Standard 18 2 2" xfId="36386"/>
    <cellStyle name="Standard 18 2 2 2" xfId="36387"/>
    <cellStyle name="Standard 18 2 2 2 2" xfId="36388"/>
    <cellStyle name="Standard 18 2 2 2 2 2" xfId="36389"/>
    <cellStyle name="Standard 18 2 2 2 2 3" xfId="36390"/>
    <cellStyle name="Standard 18 2 2 2 2 4" xfId="36391"/>
    <cellStyle name="Standard 18 2 2 2 2 5" xfId="36392"/>
    <cellStyle name="Standard 18 2 2 2 3" xfId="36393"/>
    <cellStyle name="Standard 18 2 2 2 4" xfId="36394"/>
    <cellStyle name="Standard 18 2 2 2 5" xfId="36395"/>
    <cellStyle name="Standard 18 2 2 2 6" xfId="36396"/>
    <cellStyle name="Standard 18 2 2 3" xfId="36397"/>
    <cellStyle name="Standard 18 2 2 3 2" xfId="36398"/>
    <cellStyle name="Standard 18 2 2 3 3" xfId="36399"/>
    <cellStyle name="Standard 18 2 2 3 4" xfId="36400"/>
    <cellStyle name="Standard 18 2 2 3 5" xfId="36401"/>
    <cellStyle name="Standard 18 2 2 4" xfId="36402"/>
    <cellStyle name="Standard 18 2 2 4 2" xfId="36403"/>
    <cellStyle name="Standard 18 2 2 4 3" xfId="36404"/>
    <cellStyle name="Standard 18 2 2 4 4" xfId="36405"/>
    <cellStyle name="Standard 18 2 2 4 5" xfId="36406"/>
    <cellStyle name="Standard 18 2 2 5" xfId="36407"/>
    <cellStyle name="Standard 18 2 2 6" xfId="36408"/>
    <cellStyle name="Standard 18 2 2 7" xfId="36409"/>
    <cellStyle name="Standard 18 2 2 8" xfId="36410"/>
    <cellStyle name="Standard 18 2 3" xfId="36411"/>
    <cellStyle name="Standard 18 2 3 2" xfId="36412"/>
    <cellStyle name="Standard 18 2 3 2 2" xfId="36413"/>
    <cellStyle name="Standard 18 2 3 2 3" xfId="36414"/>
    <cellStyle name="Standard 18 2 3 2 4" xfId="36415"/>
    <cellStyle name="Standard 18 2 3 2 5" xfId="36416"/>
    <cellStyle name="Standard 18 2 3 3" xfId="36417"/>
    <cellStyle name="Standard 18 2 3 4" xfId="36418"/>
    <cellStyle name="Standard 18 2 3 5" xfId="36419"/>
    <cellStyle name="Standard 18 2 3 6" xfId="36420"/>
    <cellStyle name="Standard 18 2 4" xfId="36421"/>
    <cellStyle name="Standard 18 2 4 2" xfId="36422"/>
    <cellStyle name="Standard 18 2 4 3" xfId="36423"/>
    <cellStyle name="Standard 18 2 4 4" xfId="36424"/>
    <cellStyle name="Standard 18 2 4 5" xfId="36425"/>
    <cellStyle name="Standard 18 2 5" xfId="36426"/>
    <cellStyle name="Standard 18 2 5 2" xfId="36427"/>
    <cellStyle name="Standard 18 2 5 3" xfId="36428"/>
    <cellStyle name="Standard 18 2 5 4" xfId="36429"/>
    <cellStyle name="Standard 18 2 5 5" xfId="36430"/>
    <cellStyle name="Standard 18 2 6" xfId="36431"/>
    <cellStyle name="Standard 18 2 7" xfId="36432"/>
    <cellStyle name="Standard 18 2 8" xfId="36433"/>
    <cellStyle name="Standard 18 2 9" xfId="36434"/>
    <cellStyle name="Standard 18 3" xfId="36435"/>
    <cellStyle name="Standard 18 3 2" xfId="36436"/>
    <cellStyle name="Standard 18 3 2 2" xfId="36437"/>
    <cellStyle name="Standard 18 3 2 2 2" xfId="36438"/>
    <cellStyle name="Standard 18 3 2 2 3" xfId="36439"/>
    <cellStyle name="Standard 18 3 2 2 4" xfId="36440"/>
    <cellStyle name="Standard 18 3 2 2 5" xfId="36441"/>
    <cellStyle name="Standard 18 3 2 3" xfId="36442"/>
    <cellStyle name="Standard 18 3 2 4" xfId="36443"/>
    <cellStyle name="Standard 18 3 2 5" xfId="36444"/>
    <cellStyle name="Standard 18 3 2 6" xfId="36445"/>
    <cellStyle name="Standard 18 3 3" xfId="36446"/>
    <cellStyle name="Standard 18 3 3 2" xfId="36447"/>
    <cellStyle name="Standard 18 3 3 3" xfId="36448"/>
    <cellStyle name="Standard 18 3 3 4" xfId="36449"/>
    <cellStyle name="Standard 18 3 3 5" xfId="36450"/>
    <cellStyle name="Standard 18 3 4" xfId="36451"/>
    <cellStyle name="Standard 18 3 4 2" xfId="36452"/>
    <cellStyle name="Standard 18 3 4 3" xfId="36453"/>
    <cellStyle name="Standard 18 3 4 4" xfId="36454"/>
    <cellStyle name="Standard 18 3 4 5" xfId="36455"/>
    <cellStyle name="Standard 18 3 5" xfId="36456"/>
    <cellStyle name="Standard 18 3 6" xfId="36457"/>
    <cellStyle name="Standard 18 3 7" xfId="36458"/>
    <cellStyle name="Standard 18 3 8" xfId="36459"/>
    <cellStyle name="Standard 18 4" xfId="36460"/>
    <cellStyle name="Standard 18 4 2" xfId="36461"/>
    <cellStyle name="Standard 18 4 2 2" xfId="36462"/>
    <cellStyle name="Standard 18 4 2 3" xfId="36463"/>
    <cellStyle name="Standard 18 4 2 4" xfId="36464"/>
    <cellStyle name="Standard 18 4 2 5" xfId="36465"/>
    <cellStyle name="Standard 18 4 3" xfId="36466"/>
    <cellStyle name="Standard 18 4 4" xfId="36467"/>
    <cellStyle name="Standard 18 4 5" xfId="36468"/>
    <cellStyle name="Standard 18 4 6" xfId="36469"/>
    <cellStyle name="Standard 18 5" xfId="36470"/>
    <cellStyle name="Standard 18 5 2" xfId="36471"/>
    <cellStyle name="Standard 18 5 3" xfId="36472"/>
    <cellStyle name="Standard 18 5 4" xfId="36473"/>
    <cellStyle name="Standard 18 5 5" xfId="36474"/>
    <cellStyle name="Standard 18 6" xfId="36475"/>
    <cellStyle name="Standard 18 6 2" xfId="36476"/>
    <cellStyle name="Standard 18 6 3" xfId="36477"/>
    <cellStyle name="Standard 18 6 4" xfId="36478"/>
    <cellStyle name="Standard 18 6 5" xfId="36479"/>
    <cellStyle name="Standard 18 7" xfId="36480"/>
    <cellStyle name="Standard 18 8" xfId="36481"/>
    <cellStyle name="Standard 18 9" xfId="36482"/>
    <cellStyle name="Standard 19" xfId="36483"/>
    <cellStyle name="Standard 2" xfId="1"/>
    <cellStyle name="Standard 2 10" xfId="36484"/>
    <cellStyle name="Standard 2 2" xfId="36485"/>
    <cellStyle name="Standard 2 2 2" xfId="36486"/>
    <cellStyle name="Standard 2 2 3" xfId="36487"/>
    <cellStyle name="Standard 2 2 4" xfId="36488"/>
    <cellStyle name="Standard 2 2 4 2" xfId="36489"/>
    <cellStyle name="Standard 2 3" xfId="36490"/>
    <cellStyle name="Standard 2 3 2" xfId="36491"/>
    <cellStyle name="Standard 2 3 2 10" xfId="36492"/>
    <cellStyle name="Standard 2 3 2 11" xfId="36493"/>
    <cellStyle name="Standard 2 3 2 12" xfId="36494"/>
    <cellStyle name="Standard 2 3 2 2" xfId="36495"/>
    <cellStyle name="Standard 2 3 2 2 10" xfId="36496"/>
    <cellStyle name="Standard 2 3 2 2 11" xfId="36497"/>
    <cellStyle name="Standard 2 3 2 2 2" xfId="36498"/>
    <cellStyle name="Standard 2 3 2 2 2 10" xfId="36499"/>
    <cellStyle name="Standard 2 3 2 2 2 2" xfId="36500"/>
    <cellStyle name="Standard 2 3 2 2 2 2 2" xfId="36501"/>
    <cellStyle name="Standard 2 3 2 2 2 2 2 2" xfId="36502"/>
    <cellStyle name="Standard 2 3 2 2 2 2 2 2 2" xfId="36503"/>
    <cellStyle name="Standard 2 3 2 2 2 2 2 2 2 2" xfId="36504"/>
    <cellStyle name="Standard 2 3 2 2 2 2 2 2 2 3" xfId="36505"/>
    <cellStyle name="Standard 2 3 2 2 2 2 2 2 2 4" xfId="36506"/>
    <cellStyle name="Standard 2 3 2 2 2 2 2 2 2 5" xfId="36507"/>
    <cellStyle name="Standard 2 3 2 2 2 2 2 2 3" xfId="36508"/>
    <cellStyle name="Standard 2 3 2 2 2 2 2 2 4" xfId="36509"/>
    <cellStyle name="Standard 2 3 2 2 2 2 2 2 5" xfId="36510"/>
    <cellStyle name="Standard 2 3 2 2 2 2 2 2 6" xfId="36511"/>
    <cellStyle name="Standard 2 3 2 2 2 2 2 3" xfId="36512"/>
    <cellStyle name="Standard 2 3 2 2 2 2 2 3 2" xfId="36513"/>
    <cellStyle name="Standard 2 3 2 2 2 2 2 3 3" xfId="36514"/>
    <cellStyle name="Standard 2 3 2 2 2 2 2 3 4" xfId="36515"/>
    <cellStyle name="Standard 2 3 2 2 2 2 2 3 5" xfId="36516"/>
    <cellStyle name="Standard 2 3 2 2 2 2 2 4" xfId="36517"/>
    <cellStyle name="Standard 2 3 2 2 2 2 2 4 2" xfId="36518"/>
    <cellStyle name="Standard 2 3 2 2 2 2 2 4 3" xfId="36519"/>
    <cellStyle name="Standard 2 3 2 2 2 2 2 4 4" xfId="36520"/>
    <cellStyle name="Standard 2 3 2 2 2 2 2 4 5" xfId="36521"/>
    <cellStyle name="Standard 2 3 2 2 2 2 2 5" xfId="36522"/>
    <cellStyle name="Standard 2 3 2 2 2 2 2 6" xfId="36523"/>
    <cellStyle name="Standard 2 3 2 2 2 2 2 7" xfId="36524"/>
    <cellStyle name="Standard 2 3 2 2 2 2 2 8" xfId="36525"/>
    <cellStyle name="Standard 2 3 2 2 2 2 3" xfId="36526"/>
    <cellStyle name="Standard 2 3 2 2 2 2 3 2" xfId="36527"/>
    <cellStyle name="Standard 2 3 2 2 2 2 3 2 2" xfId="36528"/>
    <cellStyle name="Standard 2 3 2 2 2 2 3 2 3" xfId="36529"/>
    <cellStyle name="Standard 2 3 2 2 2 2 3 2 4" xfId="36530"/>
    <cellStyle name="Standard 2 3 2 2 2 2 3 2 5" xfId="36531"/>
    <cellStyle name="Standard 2 3 2 2 2 2 3 3" xfId="36532"/>
    <cellStyle name="Standard 2 3 2 2 2 2 3 4" xfId="36533"/>
    <cellStyle name="Standard 2 3 2 2 2 2 3 5" xfId="36534"/>
    <cellStyle name="Standard 2 3 2 2 2 2 3 6" xfId="36535"/>
    <cellStyle name="Standard 2 3 2 2 2 2 4" xfId="36536"/>
    <cellStyle name="Standard 2 3 2 2 2 2 4 2" xfId="36537"/>
    <cellStyle name="Standard 2 3 2 2 2 2 4 3" xfId="36538"/>
    <cellStyle name="Standard 2 3 2 2 2 2 4 4" xfId="36539"/>
    <cellStyle name="Standard 2 3 2 2 2 2 4 5" xfId="36540"/>
    <cellStyle name="Standard 2 3 2 2 2 2 5" xfId="36541"/>
    <cellStyle name="Standard 2 3 2 2 2 2 5 2" xfId="36542"/>
    <cellStyle name="Standard 2 3 2 2 2 2 5 3" xfId="36543"/>
    <cellStyle name="Standard 2 3 2 2 2 2 5 4" xfId="36544"/>
    <cellStyle name="Standard 2 3 2 2 2 2 5 5" xfId="36545"/>
    <cellStyle name="Standard 2 3 2 2 2 2 6" xfId="36546"/>
    <cellStyle name="Standard 2 3 2 2 2 2 7" xfId="36547"/>
    <cellStyle name="Standard 2 3 2 2 2 2 8" xfId="36548"/>
    <cellStyle name="Standard 2 3 2 2 2 2 9" xfId="36549"/>
    <cellStyle name="Standard 2 3 2 2 2 3" xfId="36550"/>
    <cellStyle name="Standard 2 3 2 2 2 3 2" xfId="36551"/>
    <cellStyle name="Standard 2 3 2 2 2 3 2 2" xfId="36552"/>
    <cellStyle name="Standard 2 3 2 2 2 3 2 2 2" xfId="36553"/>
    <cellStyle name="Standard 2 3 2 2 2 3 2 2 3" xfId="36554"/>
    <cellStyle name="Standard 2 3 2 2 2 3 2 2 4" xfId="36555"/>
    <cellStyle name="Standard 2 3 2 2 2 3 2 2 5" xfId="36556"/>
    <cellStyle name="Standard 2 3 2 2 2 3 2 3" xfId="36557"/>
    <cellStyle name="Standard 2 3 2 2 2 3 2 4" xfId="36558"/>
    <cellStyle name="Standard 2 3 2 2 2 3 2 5" xfId="36559"/>
    <cellStyle name="Standard 2 3 2 2 2 3 2 6" xfId="36560"/>
    <cellStyle name="Standard 2 3 2 2 2 3 3" xfId="36561"/>
    <cellStyle name="Standard 2 3 2 2 2 3 3 2" xfId="36562"/>
    <cellStyle name="Standard 2 3 2 2 2 3 3 3" xfId="36563"/>
    <cellStyle name="Standard 2 3 2 2 2 3 3 4" xfId="36564"/>
    <cellStyle name="Standard 2 3 2 2 2 3 3 5" xfId="36565"/>
    <cellStyle name="Standard 2 3 2 2 2 3 4" xfId="36566"/>
    <cellStyle name="Standard 2 3 2 2 2 3 4 2" xfId="36567"/>
    <cellStyle name="Standard 2 3 2 2 2 3 4 3" xfId="36568"/>
    <cellStyle name="Standard 2 3 2 2 2 3 4 4" xfId="36569"/>
    <cellStyle name="Standard 2 3 2 2 2 3 4 5" xfId="36570"/>
    <cellStyle name="Standard 2 3 2 2 2 3 5" xfId="36571"/>
    <cellStyle name="Standard 2 3 2 2 2 3 6" xfId="36572"/>
    <cellStyle name="Standard 2 3 2 2 2 3 7" xfId="36573"/>
    <cellStyle name="Standard 2 3 2 2 2 3 8" xfId="36574"/>
    <cellStyle name="Standard 2 3 2 2 2 4" xfId="36575"/>
    <cellStyle name="Standard 2 3 2 2 2 4 2" xfId="36576"/>
    <cellStyle name="Standard 2 3 2 2 2 4 2 2" xfId="36577"/>
    <cellStyle name="Standard 2 3 2 2 2 4 2 3" xfId="36578"/>
    <cellStyle name="Standard 2 3 2 2 2 4 2 4" xfId="36579"/>
    <cellStyle name="Standard 2 3 2 2 2 4 2 5" xfId="36580"/>
    <cellStyle name="Standard 2 3 2 2 2 4 3" xfId="36581"/>
    <cellStyle name="Standard 2 3 2 2 2 4 4" xfId="36582"/>
    <cellStyle name="Standard 2 3 2 2 2 4 5" xfId="36583"/>
    <cellStyle name="Standard 2 3 2 2 2 4 6" xfId="36584"/>
    <cellStyle name="Standard 2 3 2 2 2 5" xfId="36585"/>
    <cellStyle name="Standard 2 3 2 2 2 5 2" xfId="36586"/>
    <cellStyle name="Standard 2 3 2 2 2 5 3" xfId="36587"/>
    <cellStyle name="Standard 2 3 2 2 2 5 4" xfId="36588"/>
    <cellStyle name="Standard 2 3 2 2 2 5 5" xfId="36589"/>
    <cellStyle name="Standard 2 3 2 2 2 6" xfId="36590"/>
    <cellStyle name="Standard 2 3 2 2 2 6 2" xfId="36591"/>
    <cellStyle name="Standard 2 3 2 2 2 6 3" xfId="36592"/>
    <cellStyle name="Standard 2 3 2 2 2 6 4" xfId="36593"/>
    <cellStyle name="Standard 2 3 2 2 2 6 5" xfId="36594"/>
    <cellStyle name="Standard 2 3 2 2 2 7" xfId="36595"/>
    <cellStyle name="Standard 2 3 2 2 2 8" xfId="36596"/>
    <cellStyle name="Standard 2 3 2 2 2 9" xfId="36597"/>
    <cellStyle name="Standard 2 3 2 2 3" xfId="36598"/>
    <cellStyle name="Standard 2 3 2 2 3 2" xfId="36599"/>
    <cellStyle name="Standard 2 3 2 2 3 2 2" xfId="36600"/>
    <cellStyle name="Standard 2 3 2 2 3 2 2 2" xfId="36601"/>
    <cellStyle name="Standard 2 3 2 2 3 2 2 2 2" xfId="36602"/>
    <cellStyle name="Standard 2 3 2 2 3 2 2 2 3" xfId="36603"/>
    <cellStyle name="Standard 2 3 2 2 3 2 2 2 4" xfId="36604"/>
    <cellStyle name="Standard 2 3 2 2 3 2 2 2 5" xfId="36605"/>
    <cellStyle name="Standard 2 3 2 2 3 2 2 3" xfId="36606"/>
    <cellStyle name="Standard 2 3 2 2 3 2 2 4" xfId="36607"/>
    <cellStyle name="Standard 2 3 2 2 3 2 2 5" xfId="36608"/>
    <cellStyle name="Standard 2 3 2 2 3 2 2 6" xfId="36609"/>
    <cellStyle name="Standard 2 3 2 2 3 2 3" xfId="36610"/>
    <cellStyle name="Standard 2 3 2 2 3 2 3 2" xfId="36611"/>
    <cellStyle name="Standard 2 3 2 2 3 2 3 3" xfId="36612"/>
    <cellStyle name="Standard 2 3 2 2 3 2 3 4" xfId="36613"/>
    <cellStyle name="Standard 2 3 2 2 3 2 3 5" xfId="36614"/>
    <cellStyle name="Standard 2 3 2 2 3 2 4" xfId="36615"/>
    <cellStyle name="Standard 2 3 2 2 3 2 4 2" xfId="36616"/>
    <cellStyle name="Standard 2 3 2 2 3 2 4 3" xfId="36617"/>
    <cellStyle name="Standard 2 3 2 2 3 2 4 4" xfId="36618"/>
    <cellStyle name="Standard 2 3 2 2 3 2 4 5" xfId="36619"/>
    <cellStyle name="Standard 2 3 2 2 3 2 5" xfId="36620"/>
    <cellStyle name="Standard 2 3 2 2 3 2 6" xfId="36621"/>
    <cellStyle name="Standard 2 3 2 2 3 2 7" xfId="36622"/>
    <cellStyle name="Standard 2 3 2 2 3 2 8" xfId="36623"/>
    <cellStyle name="Standard 2 3 2 2 3 3" xfId="36624"/>
    <cellStyle name="Standard 2 3 2 2 3 3 2" xfId="36625"/>
    <cellStyle name="Standard 2 3 2 2 3 3 2 2" xfId="36626"/>
    <cellStyle name="Standard 2 3 2 2 3 3 2 3" xfId="36627"/>
    <cellStyle name="Standard 2 3 2 2 3 3 2 4" xfId="36628"/>
    <cellStyle name="Standard 2 3 2 2 3 3 2 5" xfId="36629"/>
    <cellStyle name="Standard 2 3 2 2 3 3 3" xfId="36630"/>
    <cellStyle name="Standard 2 3 2 2 3 3 4" xfId="36631"/>
    <cellStyle name="Standard 2 3 2 2 3 3 5" xfId="36632"/>
    <cellStyle name="Standard 2 3 2 2 3 3 6" xfId="36633"/>
    <cellStyle name="Standard 2 3 2 2 3 4" xfId="36634"/>
    <cellStyle name="Standard 2 3 2 2 3 4 2" xfId="36635"/>
    <cellStyle name="Standard 2 3 2 2 3 4 3" xfId="36636"/>
    <cellStyle name="Standard 2 3 2 2 3 4 4" xfId="36637"/>
    <cellStyle name="Standard 2 3 2 2 3 4 5" xfId="36638"/>
    <cellStyle name="Standard 2 3 2 2 3 5" xfId="36639"/>
    <cellStyle name="Standard 2 3 2 2 3 5 2" xfId="36640"/>
    <cellStyle name="Standard 2 3 2 2 3 5 3" xfId="36641"/>
    <cellStyle name="Standard 2 3 2 2 3 5 4" xfId="36642"/>
    <cellStyle name="Standard 2 3 2 2 3 5 5" xfId="36643"/>
    <cellStyle name="Standard 2 3 2 2 3 6" xfId="36644"/>
    <cellStyle name="Standard 2 3 2 2 3 7" xfId="36645"/>
    <cellStyle name="Standard 2 3 2 2 3 8" xfId="36646"/>
    <cellStyle name="Standard 2 3 2 2 3 9" xfId="36647"/>
    <cellStyle name="Standard 2 3 2 2 4" xfId="36648"/>
    <cellStyle name="Standard 2 3 2 2 4 2" xfId="36649"/>
    <cellStyle name="Standard 2 3 2 2 4 2 2" xfId="36650"/>
    <cellStyle name="Standard 2 3 2 2 4 2 2 2" xfId="36651"/>
    <cellStyle name="Standard 2 3 2 2 4 2 2 3" xfId="36652"/>
    <cellStyle name="Standard 2 3 2 2 4 2 2 4" xfId="36653"/>
    <cellStyle name="Standard 2 3 2 2 4 2 2 5" xfId="36654"/>
    <cellStyle name="Standard 2 3 2 2 4 2 3" xfId="36655"/>
    <cellStyle name="Standard 2 3 2 2 4 2 4" xfId="36656"/>
    <cellStyle name="Standard 2 3 2 2 4 2 5" xfId="36657"/>
    <cellStyle name="Standard 2 3 2 2 4 2 6" xfId="36658"/>
    <cellStyle name="Standard 2 3 2 2 4 3" xfId="36659"/>
    <cellStyle name="Standard 2 3 2 2 4 3 2" xfId="36660"/>
    <cellStyle name="Standard 2 3 2 2 4 3 3" xfId="36661"/>
    <cellStyle name="Standard 2 3 2 2 4 3 4" xfId="36662"/>
    <cellStyle name="Standard 2 3 2 2 4 3 5" xfId="36663"/>
    <cellStyle name="Standard 2 3 2 2 4 4" xfId="36664"/>
    <cellStyle name="Standard 2 3 2 2 4 4 2" xfId="36665"/>
    <cellStyle name="Standard 2 3 2 2 4 4 3" xfId="36666"/>
    <cellStyle name="Standard 2 3 2 2 4 4 4" xfId="36667"/>
    <cellStyle name="Standard 2 3 2 2 4 4 5" xfId="36668"/>
    <cellStyle name="Standard 2 3 2 2 4 5" xfId="36669"/>
    <cellStyle name="Standard 2 3 2 2 4 6" xfId="36670"/>
    <cellStyle name="Standard 2 3 2 2 4 7" xfId="36671"/>
    <cellStyle name="Standard 2 3 2 2 4 8" xfId="36672"/>
    <cellStyle name="Standard 2 3 2 2 5" xfId="36673"/>
    <cellStyle name="Standard 2 3 2 2 5 2" xfId="36674"/>
    <cellStyle name="Standard 2 3 2 2 5 2 2" xfId="36675"/>
    <cellStyle name="Standard 2 3 2 2 5 2 3" xfId="36676"/>
    <cellStyle name="Standard 2 3 2 2 5 2 4" xfId="36677"/>
    <cellStyle name="Standard 2 3 2 2 5 2 5" xfId="36678"/>
    <cellStyle name="Standard 2 3 2 2 5 3" xfId="36679"/>
    <cellStyle name="Standard 2 3 2 2 5 4" xfId="36680"/>
    <cellStyle name="Standard 2 3 2 2 5 5" xfId="36681"/>
    <cellStyle name="Standard 2 3 2 2 5 6" xfId="36682"/>
    <cellStyle name="Standard 2 3 2 2 6" xfId="36683"/>
    <cellStyle name="Standard 2 3 2 2 6 2" xfId="36684"/>
    <cellStyle name="Standard 2 3 2 2 6 3" xfId="36685"/>
    <cellStyle name="Standard 2 3 2 2 6 4" xfId="36686"/>
    <cellStyle name="Standard 2 3 2 2 6 5" xfId="36687"/>
    <cellStyle name="Standard 2 3 2 2 7" xfId="36688"/>
    <cellStyle name="Standard 2 3 2 2 7 2" xfId="36689"/>
    <cellStyle name="Standard 2 3 2 2 7 3" xfId="36690"/>
    <cellStyle name="Standard 2 3 2 2 7 4" xfId="36691"/>
    <cellStyle name="Standard 2 3 2 2 7 5" xfId="36692"/>
    <cellStyle name="Standard 2 3 2 2 8" xfId="36693"/>
    <cellStyle name="Standard 2 3 2 2 9" xfId="36694"/>
    <cellStyle name="Standard 2 3 2 3" xfId="36695"/>
    <cellStyle name="Standard 2 3 2 3 10" xfId="36696"/>
    <cellStyle name="Standard 2 3 2 3 2" xfId="36697"/>
    <cellStyle name="Standard 2 3 2 3 2 2" xfId="36698"/>
    <cellStyle name="Standard 2 3 2 3 2 2 2" xfId="36699"/>
    <cellStyle name="Standard 2 3 2 3 2 2 2 2" xfId="36700"/>
    <cellStyle name="Standard 2 3 2 3 2 2 2 2 2" xfId="36701"/>
    <cellStyle name="Standard 2 3 2 3 2 2 2 2 3" xfId="36702"/>
    <cellStyle name="Standard 2 3 2 3 2 2 2 2 4" xfId="36703"/>
    <cellStyle name="Standard 2 3 2 3 2 2 2 2 5" xfId="36704"/>
    <cellStyle name="Standard 2 3 2 3 2 2 2 3" xfId="36705"/>
    <cellStyle name="Standard 2 3 2 3 2 2 2 4" xfId="36706"/>
    <cellStyle name="Standard 2 3 2 3 2 2 2 5" xfId="36707"/>
    <cellStyle name="Standard 2 3 2 3 2 2 2 6" xfId="36708"/>
    <cellStyle name="Standard 2 3 2 3 2 2 3" xfId="36709"/>
    <cellStyle name="Standard 2 3 2 3 2 2 3 2" xfId="36710"/>
    <cellStyle name="Standard 2 3 2 3 2 2 3 3" xfId="36711"/>
    <cellStyle name="Standard 2 3 2 3 2 2 3 4" xfId="36712"/>
    <cellStyle name="Standard 2 3 2 3 2 2 3 5" xfId="36713"/>
    <cellStyle name="Standard 2 3 2 3 2 2 4" xfId="36714"/>
    <cellStyle name="Standard 2 3 2 3 2 2 4 2" xfId="36715"/>
    <cellStyle name="Standard 2 3 2 3 2 2 4 3" xfId="36716"/>
    <cellStyle name="Standard 2 3 2 3 2 2 4 4" xfId="36717"/>
    <cellStyle name="Standard 2 3 2 3 2 2 4 5" xfId="36718"/>
    <cellStyle name="Standard 2 3 2 3 2 2 5" xfId="36719"/>
    <cellStyle name="Standard 2 3 2 3 2 2 6" xfId="36720"/>
    <cellStyle name="Standard 2 3 2 3 2 2 7" xfId="36721"/>
    <cellStyle name="Standard 2 3 2 3 2 2 8" xfId="36722"/>
    <cellStyle name="Standard 2 3 2 3 2 3" xfId="36723"/>
    <cellStyle name="Standard 2 3 2 3 2 3 2" xfId="36724"/>
    <cellStyle name="Standard 2 3 2 3 2 3 2 2" xfId="36725"/>
    <cellStyle name="Standard 2 3 2 3 2 3 2 3" xfId="36726"/>
    <cellStyle name="Standard 2 3 2 3 2 3 2 4" xfId="36727"/>
    <cellStyle name="Standard 2 3 2 3 2 3 2 5" xfId="36728"/>
    <cellStyle name="Standard 2 3 2 3 2 3 3" xfId="36729"/>
    <cellStyle name="Standard 2 3 2 3 2 3 4" xfId="36730"/>
    <cellStyle name="Standard 2 3 2 3 2 3 5" xfId="36731"/>
    <cellStyle name="Standard 2 3 2 3 2 3 6" xfId="36732"/>
    <cellStyle name="Standard 2 3 2 3 2 4" xfId="36733"/>
    <cellStyle name="Standard 2 3 2 3 2 4 2" xfId="36734"/>
    <cellStyle name="Standard 2 3 2 3 2 4 3" xfId="36735"/>
    <cellStyle name="Standard 2 3 2 3 2 4 4" xfId="36736"/>
    <cellStyle name="Standard 2 3 2 3 2 4 5" xfId="36737"/>
    <cellStyle name="Standard 2 3 2 3 2 5" xfId="36738"/>
    <cellStyle name="Standard 2 3 2 3 2 5 2" xfId="36739"/>
    <cellStyle name="Standard 2 3 2 3 2 5 3" xfId="36740"/>
    <cellStyle name="Standard 2 3 2 3 2 5 4" xfId="36741"/>
    <cellStyle name="Standard 2 3 2 3 2 5 5" xfId="36742"/>
    <cellStyle name="Standard 2 3 2 3 2 6" xfId="36743"/>
    <cellStyle name="Standard 2 3 2 3 2 7" xfId="36744"/>
    <cellStyle name="Standard 2 3 2 3 2 8" xfId="36745"/>
    <cellStyle name="Standard 2 3 2 3 2 9" xfId="36746"/>
    <cellStyle name="Standard 2 3 2 3 3" xfId="36747"/>
    <cellStyle name="Standard 2 3 2 3 3 2" xfId="36748"/>
    <cellStyle name="Standard 2 3 2 3 3 2 2" xfId="36749"/>
    <cellStyle name="Standard 2 3 2 3 3 2 2 2" xfId="36750"/>
    <cellStyle name="Standard 2 3 2 3 3 2 2 3" xfId="36751"/>
    <cellStyle name="Standard 2 3 2 3 3 2 2 4" xfId="36752"/>
    <cellStyle name="Standard 2 3 2 3 3 2 2 5" xfId="36753"/>
    <cellStyle name="Standard 2 3 2 3 3 2 3" xfId="36754"/>
    <cellStyle name="Standard 2 3 2 3 3 2 4" xfId="36755"/>
    <cellStyle name="Standard 2 3 2 3 3 2 5" xfId="36756"/>
    <cellStyle name="Standard 2 3 2 3 3 2 6" xfId="36757"/>
    <cellStyle name="Standard 2 3 2 3 3 3" xfId="36758"/>
    <cellStyle name="Standard 2 3 2 3 3 3 2" xfId="36759"/>
    <cellStyle name="Standard 2 3 2 3 3 3 3" xfId="36760"/>
    <cellStyle name="Standard 2 3 2 3 3 3 4" xfId="36761"/>
    <cellStyle name="Standard 2 3 2 3 3 3 5" xfId="36762"/>
    <cellStyle name="Standard 2 3 2 3 3 4" xfId="36763"/>
    <cellStyle name="Standard 2 3 2 3 3 4 2" xfId="36764"/>
    <cellStyle name="Standard 2 3 2 3 3 4 3" xfId="36765"/>
    <cellStyle name="Standard 2 3 2 3 3 4 4" xfId="36766"/>
    <cellStyle name="Standard 2 3 2 3 3 4 5" xfId="36767"/>
    <cellStyle name="Standard 2 3 2 3 3 5" xfId="36768"/>
    <cellStyle name="Standard 2 3 2 3 3 6" xfId="36769"/>
    <cellStyle name="Standard 2 3 2 3 3 7" xfId="36770"/>
    <cellStyle name="Standard 2 3 2 3 3 8" xfId="36771"/>
    <cellStyle name="Standard 2 3 2 3 4" xfId="36772"/>
    <cellStyle name="Standard 2 3 2 3 4 2" xfId="36773"/>
    <cellStyle name="Standard 2 3 2 3 4 2 2" xfId="36774"/>
    <cellStyle name="Standard 2 3 2 3 4 2 3" xfId="36775"/>
    <cellStyle name="Standard 2 3 2 3 4 2 4" xfId="36776"/>
    <cellStyle name="Standard 2 3 2 3 4 2 5" xfId="36777"/>
    <cellStyle name="Standard 2 3 2 3 4 3" xfId="36778"/>
    <cellStyle name="Standard 2 3 2 3 4 4" xfId="36779"/>
    <cellStyle name="Standard 2 3 2 3 4 5" xfId="36780"/>
    <cellStyle name="Standard 2 3 2 3 4 6" xfId="36781"/>
    <cellStyle name="Standard 2 3 2 3 5" xfId="36782"/>
    <cellStyle name="Standard 2 3 2 3 5 2" xfId="36783"/>
    <cellStyle name="Standard 2 3 2 3 5 3" xfId="36784"/>
    <cellStyle name="Standard 2 3 2 3 5 4" xfId="36785"/>
    <cellStyle name="Standard 2 3 2 3 5 5" xfId="36786"/>
    <cellStyle name="Standard 2 3 2 3 6" xfId="36787"/>
    <cellStyle name="Standard 2 3 2 3 6 2" xfId="36788"/>
    <cellStyle name="Standard 2 3 2 3 6 3" xfId="36789"/>
    <cellStyle name="Standard 2 3 2 3 6 4" xfId="36790"/>
    <cellStyle name="Standard 2 3 2 3 6 5" xfId="36791"/>
    <cellStyle name="Standard 2 3 2 3 7" xfId="36792"/>
    <cellStyle name="Standard 2 3 2 3 8" xfId="36793"/>
    <cellStyle name="Standard 2 3 2 3 9" xfId="36794"/>
    <cellStyle name="Standard 2 3 2 4" xfId="36795"/>
    <cellStyle name="Standard 2 3 2 4 2" xfId="36796"/>
    <cellStyle name="Standard 2 3 2 4 2 2" xfId="36797"/>
    <cellStyle name="Standard 2 3 2 4 2 2 2" xfId="36798"/>
    <cellStyle name="Standard 2 3 2 4 2 2 2 2" xfId="36799"/>
    <cellStyle name="Standard 2 3 2 4 2 2 2 3" xfId="36800"/>
    <cellStyle name="Standard 2 3 2 4 2 2 2 4" xfId="36801"/>
    <cellStyle name="Standard 2 3 2 4 2 2 2 5" xfId="36802"/>
    <cellStyle name="Standard 2 3 2 4 2 2 3" xfId="36803"/>
    <cellStyle name="Standard 2 3 2 4 2 2 4" xfId="36804"/>
    <cellStyle name="Standard 2 3 2 4 2 2 5" xfId="36805"/>
    <cellStyle name="Standard 2 3 2 4 2 2 6" xfId="36806"/>
    <cellStyle name="Standard 2 3 2 4 2 3" xfId="36807"/>
    <cellStyle name="Standard 2 3 2 4 2 3 2" xfId="36808"/>
    <cellStyle name="Standard 2 3 2 4 2 3 3" xfId="36809"/>
    <cellStyle name="Standard 2 3 2 4 2 3 4" xfId="36810"/>
    <cellStyle name="Standard 2 3 2 4 2 3 5" xfId="36811"/>
    <cellStyle name="Standard 2 3 2 4 2 4" xfId="36812"/>
    <cellStyle name="Standard 2 3 2 4 2 4 2" xfId="36813"/>
    <cellStyle name="Standard 2 3 2 4 2 4 3" xfId="36814"/>
    <cellStyle name="Standard 2 3 2 4 2 4 4" xfId="36815"/>
    <cellStyle name="Standard 2 3 2 4 2 4 5" xfId="36816"/>
    <cellStyle name="Standard 2 3 2 4 2 5" xfId="36817"/>
    <cellStyle name="Standard 2 3 2 4 2 6" xfId="36818"/>
    <cellStyle name="Standard 2 3 2 4 2 7" xfId="36819"/>
    <cellStyle name="Standard 2 3 2 4 2 8" xfId="36820"/>
    <cellStyle name="Standard 2 3 2 4 3" xfId="36821"/>
    <cellStyle name="Standard 2 3 2 4 3 2" xfId="36822"/>
    <cellStyle name="Standard 2 3 2 4 3 2 2" xfId="36823"/>
    <cellStyle name="Standard 2 3 2 4 3 2 3" xfId="36824"/>
    <cellStyle name="Standard 2 3 2 4 3 2 4" xfId="36825"/>
    <cellStyle name="Standard 2 3 2 4 3 2 5" xfId="36826"/>
    <cellStyle name="Standard 2 3 2 4 3 3" xfId="36827"/>
    <cellStyle name="Standard 2 3 2 4 3 4" xfId="36828"/>
    <cellStyle name="Standard 2 3 2 4 3 5" xfId="36829"/>
    <cellStyle name="Standard 2 3 2 4 3 6" xfId="36830"/>
    <cellStyle name="Standard 2 3 2 4 4" xfId="36831"/>
    <cellStyle name="Standard 2 3 2 4 4 2" xfId="36832"/>
    <cellStyle name="Standard 2 3 2 4 4 3" xfId="36833"/>
    <cellStyle name="Standard 2 3 2 4 4 4" xfId="36834"/>
    <cellStyle name="Standard 2 3 2 4 4 5" xfId="36835"/>
    <cellStyle name="Standard 2 3 2 4 5" xfId="36836"/>
    <cellStyle name="Standard 2 3 2 4 5 2" xfId="36837"/>
    <cellStyle name="Standard 2 3 2 4 5 3" xfId="36838"/>
    <cellStyle name="Standard 2 3 2 4 5 4" xfId="36839"/>
    <cellStyle name="Standard 2 3 2 4 5 5" xfId="36840"/>
    <cellStyle name="Standard 2 3 2 4 6" xfId="36841"/>
    <cellStyle name="Standard 2 3 2 4 7" xfId="36842"/>
    <cellStyle name="Standard 2 3 2 4 8" xfId="36843"/>
    <cellStyle name="Standard 2 3 2 4 9" xfId="36844"/>
    <cellStyle name="Standard 2 3 2 5" xfId="36845"/>
    <cellStyle name="Standard 2 3 2 5 2" xfId="36846"/>
    <cellStyle name="Standard 2 3 2 5 2 2" xfId="36847"/>
    <cellStyle name="Standard 2 3 2 5 2 2 2" xfId="36848"/>
    <cellStyle name="Standard 2 3 2 5 2 2 3" xfId="36849"/>
    <cellStyle name="Standard 2 3 2 5 2 2 4" xfId="36850"/>
    <cellStyle name="Standard 2 3 2 5 2 2 5" xfId="36851"/>
    <cellStyle name="Standard 2 3 2 5 2 3" xfId="36852"/>
    <cellStyle name="Standard 2 3 2 5 2 4" xfId="36853"/>
    <cellStyle name="Standard 2 3 2 5 2 5" xfId="36854"/>
    <cellStyle name="Standard 2 3 2 5 2 6" xfId="36855"/>
    <cellStyle name="Standard 2 3 2 5 3" xfId="36856"/>
    <cellStyle name="Standard 2 3 2 5 3 2" xfId="36857"/>
    <cellStyle name="Standard 2 3 2 5 3 3" xfId="36858"/>
    <cellStyle name="Standard 2 3 2 5 3 4" xfId="36859"/>
    <cellStyle name="Standard 2 3 2 5 3 5" xfId="36860"/>
    <cellStyle name="Standard 2 3 2 5 4" xfId="36861"/>
    <cellStyle name="Standard 2 3 2 5 4 2" xfId="36862"/>
    <cellStyle name="Standard 2 3 2 5 4 3" xfId="36863"/>
    <cellStyle name="Standard 2 3 2 5 4 4" xfId="36864"/>
    <cellStyle name="Standard 2 3 2 5 4 5" xfId="36865"/>
    <cellStyle name="Standard 2 3 2 5 5" xfId="36866"/>
    <cellStyle name="Standard 2 3 2 5 6" xfId="36867"/>
    <cellStyle name="Standard 2 3 2 5 7" xfId="36868"/>
    <cellStyle name="Standard 2 3 2 5 8" xfId="36869"/>
    <cellStyle name="Standard 2 3 2 6" xfId="36870"/>
    <cellStyle name="Standard 2 3 2 6 2" xfId="36871"/>
    <cellStyle name="Standard 2 3 2 6 2 2" xfId="36872"/>
    <cellStyle name="Standard 2 3 2 6 2 3" xfId="36873"/>
    <cellStyle name="Standard 2 3 2 6 2 4" xfId="36874"/>
    <cellStyle name="Standard 2 3 2 6 2 5" xfId="36875"/>
    <cellStyle name="Standard 2 3 2 6 3" xfId="36876"/>
    <cellStyle name="Standard 2 3 2 6 4" xfId="36877"/>
    <cellStyle name="Standard 2 3 2 6 5" xfId="36878"/>
    <cellStyle name="Standard 2 3 2 6 6" xfId="36879"/>
    <cellStyle name="Standard 2 3 2 7" xfId="36880"/>
    <cellStyle name="Standard 2 3 2 7 2" xfId="36881"/>
    <cellStyle name="Standard 2 3 2 7 3" xfId="36882"/>
    <cellStyle name="Standard 2 3 2 7 4" xfId="36883"/>
    <cellStyle name="Standard 2 3 2 7 5" xfId="36884"/>
    <cellStyle name="Standard 2 3 2 8" xfId="36885"/>
    <cellStyle name="Standard 2 3 2 8 2" xfId="36886"/>
    <cellStyle name="Standard 2 3 2 8 3" xfId="36887"/>
    <cellStyle name="Standard 2 3 2 8 4" xfId="36888"/>
    <cellStyle name="Standard 2 3 2 8 5" xfId="36889"/>
    <cellStyle name="Standard 2 3 2 9" xfId="36890"/>
    <cellStyle name="Standard 2 3 3" xfId="36891"/>
    <cellStyle name="Standard 2 3 3 10" xfId="36892"/>
    <cellStyle name="Standard 2 3 3 11" xfId="36893"/>
    <cellStyle name="Standard 2 3 3 2" xfId="36894"/>
    <cellStyle name="Standard 2 3 3 2 10" xfId="36895"/>
    <cellStyle name="Standard 2 3 3 2 2" xfId="36896"/>
    <cellStyle name="Standard 2 3 3 2 2 2" xfId="36897"/>
    <cellStyle name="Standard 2 3 3 2 2 2 2" xfId="36898"/>
    <cellStyle name="Standard 2 3 3 2 2 2 2 2" xfId="36899"/>
    <cellStyle name="Standard 2 3 3 2 2 2 2 2 2" xfId="36900"/>
    <cellStyle name="Standard 2 3 3 2 2 2 2 2 3" xfId="36901"/>
    <cellStyle name="Standard 2 3 3 2 2 2 2 2 4" xfId="36902"/>
    <cellStyle name="Standard 2 3 3 2 2 2 2 2 5" xfId="36903"/>
    <cellStyle name="Standard 2 3 3 2 2 2 2 3" xfId="36904"/>
    <cellStyle name="Standard 2 3 3 2 2 2 2 4" xfId="36905"/>
    <cellStyle name="Standard 2 3 3 2 2 2 2 5" xfId="36906"/>
    <cellStyle name="Standard 2 3 3 2 2 2 2 6" xfId="36907"/>
    <cellStyle name="Standard 2 3 3 2 2 2 3" xfId="36908"/>
    <cellStyle name="Standard 2 3 3 2 2 2 3 2" xfId="36909"/>
    <cellStyle name="Standard 2 3 3 2 2 2 3 3" xfId="36910"/>
    <cellStyle name="Standard 2 3 3 2 2 2 3 4" xfId="36911"/>
    <cellStyle name="Standard 2 3 3 2 2 2 3 5" xfId="36912"/>
    <cellStyle name="Standard 2 3 3 2 2 2 4" xfId="36913"/>
    <cellStyle name="Standard 2 3 3 2 2 2 4 2" xfId="36914"/>
    <cellStyle name="Standard 2 3 3 2 2 2 4 3" xfId="36915"/>
    <cellStyle name="Standard 2 3 3 2 2 2 4 4" xfId="36916"/>
    <cellStyle name="Standard 2 3 3 2 2 2 4 5" xfId="36917"/>
    <cellStyle name="Standard 2 3 3 2 2 2 5" xfId="36918"/>
    <cellStyle name="Standard 2 3 3 2 2 2 6" xfId="36919"/>
    <cellStyle name="Standard 2 3 3 2 2 2 7" xfId="36920"/>
    <cellStyle name="Standard 2 3 3 2 2 2 8" xfId="36921"/>
    <cellStyle name="Standard 2 3 3 2 2 3" xfId="36922"/>
    <cellStyle name="Standard 2 3 3 2 2 3 2" xfId="36923"/>
    <cellStyle name="Standard 2 3 3 2 2 3 2 2" xfId="36924"/>
    <cellStyle name="Standard 2 3 3 2 2 3 2 3" xfId="36925"/>
    <cellStyle name="Standard 2 3 3 2 2 3 2 4" xfId="36926"/>
    <cellStyle name="Standard 2 3 3 2 2 3 2 5" xfId="36927"/>
    <cellStyle name="Standard 2 3 3 2 2 3 3" xfId="36928"/>
    <cellStyle name="Standard 2 3 3 2 2 3 4" xfId="36929"/>
    <cellStyle name="Standard 2 3 3 2 2 3 5" xfId="36930"/>
    <cellStyle name="Standard 2 3 3 2 2 3 6" xfId="36931"/>
    <cellStyle name="Standard 2 3 3 2 2 4" xfId="36932"/>
    <cellStyle name="Standard 2 3 3 2 2 4 2" xfId="36933"/>
    <cellStyle name="Standard 2 3 3 2 2 4 3" xfId="36934"/>
    <cellStyle name="Standard 2 3 3 2 2 4 4" xfId="36935"/>
    <cellStyle name="Standard 2 3 3 2 2 4 5" xfId="36936"/>
    <cellStyle name="Standard 2 3 3 2 2 5" xfId="36937"/>
    <cellStyle name="Standard 2 3 3 2 2 5 2" xfId="36938"/>
    <cellStyle name="Standard 2 3 3 2 2 5 3" xfId="36939"/>
    <cellStyle name="Standard 2 3 3 2 2 5 4" xfId="36940"/>
    <cellStyle name="Standard 2 3 3 2 2 5 5" xfId="36941"/>
    <cellStyle name="Standard 2 3 3 2 2 6" xfId="36942"/>
    <cellStyle name="Standard 2 3 3 2 2 7" xfId="36943"/>
    <cellStyle name="Standard 2 3 3 2 2 8" xfId="36944"/>
    <cellStyle name="Standard 2 3 3 2 2 9" xfId="36945"/>
    <cellStyle name="Standard 2 3 3 2 3" xfId="36946"/>
    <cellStyle name="Standard 2 3 3 2 3 2" xfId="36947"/>
    <cellStyle name="Standard 2 3 3 2 3 2 2" xfId="36948"/>
    <cellStyle name="Standard 2 3 3 2 3 2 2 2" xfId="36949"/>
    <cellStyle name="Standard 2 3 3 2 3 2 2 3" xfId="36950"/>
    <cellStyle name="Standard 2 3 3 2 3 2 2 4" xfId="36951"/>
    <cellStyle name="Standard 2 3 3 2 3 2 2 5" xfId="36952"/>
    <cellStyle name="Standard 2 3 3 2 3 2 3" xfId="36953"/>
    <cellStyle name="Standard 2 3 3 2 3 2 4" xfId="36954"/>
    <cellStyle name="Standard 2 3 3 2 3 2 5" xfId="36955"/>
    <cellStyle name="Standard 2 3 3 2 3 2 6" xfId="36956"/>
    <cellStyle name="Standard 2 3 3 2 3 3" xfId="36957"/>
    <cellStyle name="Standard 2 3 3 2 3 3 2" xfId="36958"/>
    <cellStyle name="Standard 2 3 3 2 3 3 3" xfId="36959"/>
    <cellStyle name="Standard 2 3 3 2 3 3 4" xfId="36960"/>
    <cellStyle name="Standard 2 3 3 2 3 3 5" xfId="36961"/>
    <cellStyle name="Standard 2 3 3 2 3 4" xfId="36962"/>
    <cellStyle name="Standard 2 3 3 2 3 4 2" xfId="36963"/>
    <cellStyle name="Standard 2 3 3 2 3 4 3" xfId="36964"/>
    <cellStyle name="Standard 2 3 3 2 3 4 4" xfId="36965"/>
    <cellStyle name="Standard 2 3 3 2 3 4 5" xfId="36966"/>
    <cellStyle name="Standard 2 3 3 2 3 5" xfId="36967"/>
    <cellStyle name="Standard 2 3 3 2 3 6" xfId="36968"/>
    <cellStyle name="Standard 2 3 3 2 3 7" xfId="36969"/>
    <cellStyle name="Standard 2 3 3 2 3 8" xfId="36970"/>
    <cellStyle name="Standard 2 3 3 2 4" xfId="36971"/>
    <cellStyle name="Standard 2 3 3 2 4 2" xfId="36972"/>
    <cellStyle name="Standard 2 3 3 2 4 2 2" xfId="36973"/>
    <cellStyle name="Standard 2 3 3 2 4 2 3" xfId="36974"/>
    <cellStyle name="Standard 2 3 3 2 4 2 4" xfId="36975"/>
    <cellStyle name="Standard 2 3 3 2 4 2 5" xfId="36976"/>
    <cellStyle name="Standard 2 3 3 2 4 3" xfId="36977"/>
    <cellStyle name="Standard 2 3 3 2 4 4" xfId="36978"/>
    <cellStyle name="Standard 2 3 3 2 4 5" xfId="36979"/>
    <cellStyle name="Standard 2 3 3 2 4 6" xfId="36980"/>
    <cellStyle name="Standard 2 3 3 2 5" xfId="36981"/>
    <cellStyle name="Standard 2 3 3 2 5 2" xfId="36982"/>
    <cellStyle name="Standard 2 3 3 2 5 3" xfId="36983"/>
    <cellStyle name="Standard 2 3 3 2 5 4" xfId="36984"/>
    <cellStyle name="Standard 2 3 3 2 5 5" xfId="36985"/>
    <cellStyle name="Standard 2 3 3 2 6" xfId="36986"/>
    <cellStyle name="Standard 2 3 3 2 6 2" xfId="36987"/>
    <cellStyle name="Standard 2 3 3 2 6 3" xfId="36988"/>
    <cellStyle name="Standard 2 3 3 2 6 4" xfId="36989"/>
    <cellStyle name="Standard 2 3 3 2 6 5" xfId="36990"/>
    <cellStyle name="Standard 2 3 3 2 7" xfId="36991"/>
    <cellStyle name="Standard 2 3 3 2 8" xfId="36992"/>
    <cellStyle name="Standard 2 3 3 2 9" xfId="36993"/>
    <cellStyle name="Standard 2 3 3 3" xfId="36994"/>
    <cellStyle name="Standard 2 3 3 3 2" xfId="36995"/>
    <cellStyle name="Standard 2 3 3 3 2 2" xfId="36996"/>
    <cellStyle name="Standard 2 3 3 3 2 2 2" xfId="36997"/>
    <cellStyle name="Standard 2 3 3 3 2 2 2 2" xfId="36998"/>
    <cellStyle name="Standard 2 3 3 3 2 2 2 3" xfId="36999"/>
    <cellStyle name="Standard 2 3 3 3 2 2 2 4" xfId="37000"/>
    <cellStyle name="Standard 2 3 3 3 2 2 2 5" xfId="37001"/>
    <cellStyle name="Standard 2 3 3 3 2 2 3" xfId="37002"/>
    <cellStyle name="Standard 2 3 3 3 2 2 4" xfId="37003"/>
    <cellStyle name="Standard 2 3 3 3 2 2 5" xfId="37004"/>
    <cellStyle name="Standard 2 3 3 3 2 2 6" xfId="37005"/>
    <cellStyle name="Standard 2 3 3 3 2 3" xfId="37006"/>
    <cellStyle name="Standard 2 3 3 3 2 3 2" xfId="37007"/>
    <cellStyle name="Standard 2 3 3 3 2 3 3" xfId="37008"/>
    <cellStyle name="Standard 2 3 3 3 2 3 4" xfId="37009"/>
    <cellStyle name="Standard 2 3 3 3 2 3 5" xfId="37010"/>
    <cellStyle name="Standard 2 3 3 3 2 4" xfId="37011"/>
    <cellStyle name="Standard 2 3 3 3 2 4 2" xfId="37012"/>
    <cellStyle name="Standard 2 3 3 3 2 4 3" xfId="37013"/>
    <cellStyle name="Standard 2 3 3 3 2 4 4" xfId="37014"/>
    <cellStyle name="Standard 2 3 3 3 2 4 5" xfId="37015"/>
    <cellStyle name="Standard 2 3 3 3 2 5" xfId="37016"/>
    <cellStyle name="Standard 2 3 3 3 2 6" xfId="37017"/>
    <cellStyle name="Standard 2 3 3 3 2 7" xfId="37018"/>
    <cellStyle name="Standard 2 3 3 3 2 8" xfId="37019"/>
    <cellStyle name="Standard 2 3 3 3 3" xfId="37020"/>
    <cellStyle name="Standard 2 3 3 3 3 2" xfId="37021"/>
    <cellStyle name="Standard 2 3 3 3 3 2 2" xfId="37022"/>
    <cellStyle name="Standard 2 3 3 3 3 2 3" xfId="37023"/>
    <cellStyle name="Standard 2 3 3 3 3 2 4" xfId="37024"/>
    <cellStyle name="Standard 2 3 3 3 3 2 5" xfId="37025"/>
    <cellStyle name="Standard 2 3 3 3 3 3" xfId="37026"/>
    <cellStyle name="Standard 2 3 3 3 3 4" xfId="37027"/>
    <cellStyle name="Standard 2 3 3 3 3 5" xfId="37028"/>
    <cellStyle name="Standard 2 3 3 3 3 6" xfId="37029"/>
    <cellStyle name="Standard 2 3 3 3 4" xfId="37030"/>
    <cellStyle name="Standard 2 3 3 3 4 2" xfId="37031"/>
    <cellStyle name="Standard 2 3 3 3 4 3" xfId="37032"/>
    <cellStyle name="Standard 2 3 3 3 4 4" xfId="37033"/>
    <cellStyle name="Standard 2 3 3 3 4 5" xfId="37034"/>
    <cellStyle name="Standard 2 3 3 3 5" xfId="37035"/>
    <cellStyle name="Standard 2 3 3 3 5 2" xfId="37036"/>
    <cellStyle name="Standard 2 3 3 3 5 3" xfId="37037"/>
    <cellStyle name="Standard 2 3 3 3 5 4" xfId="37038"/>
    <cellStyle name="Standard 2 3 3 3 5 5" xfId="37039"/>
    <cellStyle name="Standard 2 3 3 3 6" xfId="37040"/>
    <cellStyle name="Standard 2 3 3 3 7" xfId="37041"/>
    <cellStyle name="Standard 2 3 3 3 8" xfId="37042"/>
    <cellStyle name="Standard 2 3 3 3 9" xfId="37043"/>
    <cellStyle name="Standard 2 3 3 4" xfId="37044"/>
    <cellStyle name="Standard 2 3 3 4 2" xfId="37045"/>
    <cellStyle name="Standard 2 3 3 4 2 2" xfId="37046"/>
    <cellStyle name="Standard 2 3 3 4 2 2 2" xfId="37047"/>
    <cellStyle name="Standard 2 3 3 4 2 2 3" xfId="37048"/>
    <cellStyle name="Standard 2 3 3 4 2 2 4" xfId="37049"/>
    <cellStyle name="Standard 2 3 3 4 2 2 5" xfId="37050"/>
    <cellStyle name="Standard 2 3 3 4 2 3" xfId="37051"/>
    <cellStyle name="Standard 2 3 3 4 2 4" xfId="37052"/>
    <cellStyle name="Standard 2 3 3 4 2 5" xfId="37053"/>
    <cellStyle name="Standard 2 3 3 4 2 6" xfId="37054"/>
    <cellStyle name="Standard 2 3 3 4 3" xfId="37055"/>
    <cellStyle name="Standard 2 3 3 4 3 2" xfId="37056"/>
    <cellStyle name="Standard 2 3 3 4 3 3" xfId="37057"/>
    <cellStyle name="Standard 2 3 3 4 3 4" xfId="37058"/>
    <cellStyle name="Standard 2 3 3 4 3 5" xfId="37059"/>
    <cellStyle name="Standard 2 3 3 4 4" xfId="37060"/>
    <cellStyle name="Standard 2 3 3 4 4 2" xfId="37061"/>
    <cellStyle name="Standard 2 3 3 4 4 3" xfId="37062"/>
    <cellStyle name="Standard 2 3 3 4 4 4" xfId="37063"/>
    <cellStyle name="Standard 2 3 3 4 4 5" xfId="37064"/>
    <cellStyle name="Standard 2 3 3 4 5" xfId="37065"/>
    <cellStyle name="Standard 2 3 3 4 6" xfId="37066"/>
    <cellStyle name="Standard 2 3 3 4 7" xfId="37067"/>
    <cellStyle name="Standard 2 3 3 4 8" xfId="37068"/>
    <cellStyle name="Standard 2 3 3 5" xfId="37069"/>
    <cellStyle name="Standard 2 3 3 5 2" xfId="37070"/>
    <cellStyle name="Standard 2 3 3 5 2 2" xfId="37071"/>
    <cellStyle name="Standard 2 3 3 5 2 3" xfId="37072"/>
    <cellStyle name="Standard 2 3 3 5 2 4" xfId="37073"/>
    <cellStyle name="Standard 2 3 3 5 2 5" xfId="37074"/>
    <cellStyle name="Standard 2 3 3 5 3" xfId="37075"/>
    <cellStyle name="Standard 2 3 3 5 4" xfId="37076"/>
    <cellStyle name="Standard 2 3 3 5 5" xfId="37077"/>
    <cellStyle name="Standard 2 3 3 5 6" xfId="37078"/>
    <cellStyle name="Standard 2 3 3 6" xfId="37079"/>
    <cellStyle name="Standard 2 3 3 6 2" xfId="37080"/>
    <cellStyle name="Standard 2 3 3 6 3" xfId="37081"/>
    <cellStyle name="Standard 2 3 3 6 4" xfId="37082"/>
    <cellStyle name="Standard 2 3 3 6 5" xfId="37083"/>
    <cellStyle name="Standard 2 3 3 7" xfId="37084"/>
    <cellStyle name="Standard 2 3 3 7 2" xfId="37085"/>
    <cellStyle name="Standard 2 3 3 7 3" xfId="37086"/>
    <cellStyle name="Standard 2 3 3 7 4" xfId="37087"/>
    <cellStyle name="Standard 2 3 3 7 5" xfId="37088"/>
    <cellStyle name="Standard 2 3 3 8" xfId="37089"/>
    <cellStyle name="Standard 2 3 3 9" xfId="37090"/>
    <cellStyle name="Standard 2 3 4" xfId="37091"/>
    <cellStyle name="Standard 2 3 4 10" xfId="37092"/>
    <cellStyle name="Standard 2 3 4 2" xfId="37093"/>
    <cellStyle name="Standard 2 3 4 2 2" xfId="37094"/>
    <cellStyle name="Standard 2 3 4 2 2 2" xfId="37095"/>
    <cellStyle name="Standard 2 3 4 2 2 2 2" xfId="37096"/>
    <cellStyle name="Standard 2 3 4 2 2 2 2 2" xfId="37097"/>
    <cellStyle name="Standard 2 3 4 2 2 2 2 3" xfId="37098"/>
    <cellStyle name="Standard 2 3 4 2 2 2 2 4" xfId="37099"/>
    <cellStyle name="Standard 2 3 4 2 2 2 2 5" xfId="37100"/>
    <cellStyle name="Standard 2 3 4 2 2 2 3" xfId="37101"/>
    <cellStyle name="Standard 2 3 4 2 2 2 4" xfId="37102"/>
    <cellStyle name="Standard 2 3 4 2 2 2 5" xfId="37103"/>
    <cellStyle name="Standard 2 3 4 2 2 2 6" xfId="37104"/>
    <cellStyle name="Standard 2 3 4 2 2 3" xfId="37105"/>
    <cellStyle name="Standard 2 3 4 2 2 3 2" xfId="37106"/>
    <cellStyle name="Standard 2 3 4 2 2 3 3" xfId="37107"/>
    <cellStyle name="Standard 2 3 4 2 2 3 4" xfId="37108"/>
    <cellStyle name="Standard 2 3 4 2 2 3 5" xfId="37109"/>
    <cellStyle name="Standard 2 3 4 2 2 4" xfId="37110"/>
    <cellStyle name="Standard 2 3 4 2 2 4 2" xfId="37111"/>
    <cellStyle name="Standard 2 3 4 2 2 4 3" xfId="37112"/>
    <cellStyle name="Standard 2 3 4 2 2 4 4" xfId="37113"/>
    <cellStyle name="Standard 2 3 4 2 2 4 5" xfId="37114"/>
    <cellStyle name="Standard 2 3 4 2 2 5" xfId="37115"/>
    <cellStyle name="Standard 2 3 4 2 2 6" xfId="37116"/>
    <cellStyle name="Standard 2 3 4 2 2 7" xfId="37117"/>
    <cellStyle name="Standard 2 3 4 2 2 8" xfId="37118"/>
    <cellStyle name="Standard 2 3 4 2 3" xfId="37119"/>
    <cellStyle name="Standard 2 3 4 2 3 2" xfId="37120"/>
    <cellStyle name="Standard 2 3 4 2 3 2 2" xfId="37121"/>
    <cellStyle name="Standard 2 3 4 2 3 2 3" xfId="37122"/>
    <cellStyle name="Standard 2 3 4 2 3 2 4" xfId="37123"/>
    <cellStyle name="Standard 2 3 4 2 3 2 5" xfId="37124"/>
    <cellStyle name="Standard 2 3 4 2 3 3" xfId="37125"/>
    <cellStyle name="Standard 2 3 4 2 3 4" xfId="37126"/>
    <cellStyle name="Standard 2 3 4 2 3 5" xfId="37127"/>
    <cellStyle name="Standard 2 3 4 2 3 6" xfId="37128"/>
    <cellStyle name="Standard 2 3 4 2 4" xfId="37129"/>
    <cellStyle name="Standard 2 3 4 2 4 2" xfId="37130"/>
    <cellStyle name="Standard 2 3 4 2 4 3" xfId="37131"/>
    <cellStyle name="Standard 2 3 4 2 4 4" xfId="37132"/>
    <cellStyle name="Standard 2 3 4 2 4 5" xfId="37133"/>
    <cellStyle name="Standard 2 3 4 2 5" xfId="37134"/>
    <cellStyle name="Standard 2 3 4 2 5 2" xfId="37135"/>
    <cellStyle name="Standard 2 3 4 2 5 3" xfId="37136"/>
    <cellStyle name="Standard 2 3 4 2 5 4" xfId="37137"/>
    <cellStyle name="Standard 2 3 4 2 5 5" xfId="37138"/>
    <cellStyle name="Standard 2 3 4 2 6" xfId="37139"/>
    <cellStyle name="Standard 2 3 4 2 7" xfId="37140"/>
    <cellStyle name="Standard 2 3 4 2 8" xfId="37141"/>
    <cellStyle name="Standard 2 3 4 2 9" xfId="37142"/>
    <cellStyle name="Standard 2 3 4 3" xfId="37143"/>
    <cellStyle name="Standard 2 3 4 3 2" xfId="37144"/>
    <cellStyle name="Standard 2 3 4 3 2 2" xfId="37145"/>
    <cellStyle name="Standard 2 3 4 3 2 2 2" xfId="37146"/>
    <cellStyle name="Standard 2 3 4 3 2 2 3" xfId="37147"/>
    <cellStyle name="Standard 2 3 4 3 2 2 4" xfId="37148"/>
    <cellStyle name="Standard 2 3 4 3 2 2 5" xfId="37149"/>
    <cellStyle name="Standard 2 3 4 3 2 3" xfId="37150"/>
    <cellStyle name="Standard 2 3 4 3 2 4" xfId="37151"/>
    <cellStyle name="Standard 2 3 4 3 2 5" xfId="37152"/>
    <cellStyle name="Standard 2 3 4 3 2 6" xfId="37153"/>
    <cellStyle name="Standard 2 3 4 3 3" xfId="37154"/>
    <cellStyle name="Standard 2 3 4 3 3 2" xfId="37155"/>
    <cellStyle name="Standard 2 3 4 3 3 3" xfId="37156"/>
    <cellStyle name="Standard 2 3 4 3 3 4" xfId="37157"/>
    <cellStyle name="Standard 2 3 4 3 3 5" xfId="37158"/>
    <cellStyle name="Standard 2 3 4 3 4" xfId="37159"/>
    <cellStyle name="Standard 2 3 4 3 4 2" xfId="37160"/>
    <cellStyle name="Standard 2 3 4 3 4 3" xfId="37161"/>
    <cellStyle name="Standard 2 3 4 3 4 4" xfId="37162"/>
    <cellStyle name="Standard 2 3 4 3 4 5" xfId="37163"/>
    <cellStyle name="Standard 2 3 4 3 5" xfId="37164"/>
    <cellStyle name="Standard 2 3 4 3 6" xfId="37165"/>
    <cellStyle name="Standard 2 3 4 3 7" xfId="37166"/>
    <cellStyle name="Standard 2 3 4 3 8" xfId="37167"/>
    <cellStyle name="Standard 2 3 4 4" xfId="37168"/>
    <cellStyle name="Standard 2 3 4 4 2" xfId="37169"/>
    <cellStyle name="Standard 2 3 4 4 2 2" xfId="37170"/>
    <cellStyle name="Standard 2 3 4 4 2 3" xfId="37171"/>
    <cellStyle name="Standard 2 3 4 4 2 4" xfId="37172"/>
    <cellStyle name="Standard 2 3 4 4 2 5" xfId="37173"/>
    <cellStyle name="Standard 2 3 4 4 3" xfId="37174"/>
    <cellStyle name="Standard 2 3 4 4 4" xfId="37175"/>
    <cellStyle name="Standard 2 3 4 4 5" xfId="37176"/>
    <cellStyle name="Standard 2 3 4 4 6" xfId="37177"/>
    <cellStyle name="Standard 2 3 4 5" xfId="37178"/>
    <cellStyle name="Standard 2 3 4 5 2" xfId="37179"/>
    <cellStyle name="Standard 2 3 4 5 3" xfId="37180"/>
    <cellStyle name="Standard 2 3 4 5 4" xfId="37181"/>
    <cellStyle name="Standard 2 3 4 5 5" xfId="37182"/>
    <cellStyle name="Standard 2 3 4 6" xfId="37183"/>
    <cellStyle name="Standard 2 3 4 6 2" xfId="37184"/>
    <cellStyle name="Standard 2 3 4 6 3" xfId="37185"/>
    <cellStyle name="Standard 2 3 4 6 4" xfId="37186"/>
    <cellStyle name="Standard 2 3 4 6 5" xfId="37187"/>
    <cellStyle name="Standard 2 3 4 7" xfId="37188"/>
    <cellStyle name="Standard 2 3 4 8" xfId="37189"/>
    <cellStyle name="Standard 2 3 4 9" xfId="37190"/>
    <cellStyle name="Standard 2 3 5" xfId="37191"/>
    <cellStyle name="Standard 2 3 5 10" xfId="37192"/>
    <cellStyle name="Standard 2 3 5 2" xfId="37193"/>
    <cellStyle name="Standard 2 3 5 2 2" xfId="37194"/>
    <cellStyle name="Standard 2 3 5 2 2 2" xfId="37195"/>
    <cellStyle name="Standard 2 3 5 2 2 2 2" xfId="37196"/>
    <cellStyle name="Standard 2 3 5 2 2 2 2 2" xfId="37197"/>
    <cellStyle name="Standard 2 3 5 2 2 2 2 3" xfId="37198"/>
    <cellStyle name="Standard 2 3 5 2 2 2 2 4" xfId="37199"/>
    <cellStyle name="Standard 2 3 5 2 2 2 2 5" xfId="37200"/>
    <cellStyle name="Standard 2 3 5 2 2 2 3" xfId="37201"/>
    <cellStyle name="Standard 2 3 5 2 2 2 4" xfId="37202"/>
    <cellStyle name="Standard 2 3 5 2 2 2 5" xfId="37203"/>
    <cellStyle name="Standard 2 3 5 2 2 2 6" xfId="37204"/>
    <cellStyle name="Standard 2 3 5 2 2 3" xfId="37205"/>
    <cellStyle name="Standard 2 3 5 2 2 3 2" xfId="37206"/>
    <cellStyle name="Standard 2 3 5 2 2 3 3" xfId="37207"/>
    <cellStyle name="Standard 2 3 5 2 2 3 4" xfId="37208"/>
    <cellStyle name="Standard 2 3 5 2 2 3 5" xfId="37209"/>
    <cellStyle name="Standard 2 3 5 2 2 4" xfId="37210"/>
    <cellStyle name="Standard 2 3 5 2 2 4 2" xfId="37211"/>
    <cellStyle name="Standard 2 3 5 2 2 4 3" xfId="37212"/>
    <cellStyle name="Standard 2 3 5 2 2 4 4" xfId="37213"/>
    <cellStyle name="Standard 2 3 5 2 2 4 5" xfId="37214"/>
    <cellStyle name="Standard 2 3 5 2 2 5" xfId="37215"/>
    <cellStyle name="Standard 2 3 5 2 2 6" xfId="37216"/>
    <cellStyle name="Standard 2 3 5 2 2 7" xfId="37217"/>
    <cellStyle name="Standard 2 3 5 2 2 8" xfId="37218"/>
    <cellStyle name="Standard 2 3 5 2 3" xfId="37219"/>
    <cellStyle name="Standard 2 3 5 2 3 2" xfId="37220"/>
    <cellStyle name="Standard 2 3 5 2 3 2 2" xfId="37221"/>
    <cellStyle name="Standard 2 3 5 2 3 2 3" xfId="37222"/>
    <cellStyle name="Standard 2 3 5 2 3 2 4" xfId="37223"/>
    <cellStyle name="Standard 2 3 5 2 3 2 5" xfId="37224"/>
    <cellStyle name="Standard 2 3 5 2 3 3" xfId="37225"/>
    <cellStyle name="Standard 2 3 5 2 3 4" xfId="37226"/>
    <cellStyle name="Standard 2 3 5 2 3 5" xfId="37227"/>
    <cellStyle name="Standard 2 3 5 2 3 6" xfId="37228"/>
    <cellStyle name="Standard 2 3 5 2 4" xfId="37229"/>
    <cellStyle name="Standard 2 3 5 2 4 2" xfId="37230"/>
    <cellStyle name="Standard 2 3 5 2 4 3" xfId="37231"/>
    <cellStyle name="Standard 2 3 5 2 4 4" xfId="37232"/>
    <cellStyle name="Standard 2 3 5 2 4 5" xfId="37233"/>
    <cellStyle name="Standard 2 3 5 2 5" xfId="37234"/>
    <cellStyle name="Standard 2 3 5 2 5 2" xfId="37235"/>
    <cellStyle name="Standard 2 3 5 2 5 3" xfId="37236"/>
    <cellStyle name="Standard 2 3 5 2 5 4" xfId="37237"/>
    <cellStyle name="Standard 2 3 5 2 5 5" xfId="37238"/>
    <cellStyle name="Standard 2 3 5 2 6" xfId="37239"/>
    <cellStyle name="Standard 2 3 5 2 7" xfId="37240"/>
    <cellStyle name="Standard 2 3 5 2 8" xfId="37241"/>
    <cellStyle name="Standard 2 3 5 2 9" xfId="37242"/>
    <cellStyle name="Standard 2 3 5 3" xfId="37243"/>
    <cellStyle name="Standard 2 3 5 3 2" xfId="37244"/>
    <cellStyle name="Standard 2 3 5 3 2 2" xfId="37245"/>
    <cellStyle name="Standard 2 3 5 3 2 2 2" xfId="37246"/>
    <cellStyle name="Standard 2 3 5 3 2 2 3" xfId="37247"/>
    <cellStyle name="Standard 2 3 5 3 2 2 4" xfId="37248"/>
    <cellStyle name="Standard 2 3 5 3 2 2 5" xfId="37249"/>
    <cellStyle name="Standard 2 3 5 3 2 3" xfId="37250"/>
    <cellStyle name="Standard 2 3 5 3 2 4" xfId="37251"/>
    <cellStyle name="Standard 2 3 5 3 2 5" xfId="37252"/>
    <cellStyle name="Standard 2 3 5 3 2 6" xfId="37253"/>
    <cellStyle name="Standard 2 3 5 3 3" xfId="37254"/>
    <cellStyle name="Standard 2 3 5 3 3 2" xfId="37255"/>
    <cellStyle name="Standard 2 3 5 3 3 3" xfId="37256"/>
    <cellStyle name="Standard 2 3 5 3 3 4" xfId="37257"/>
    <cellStyle name="Standard 2 3 5 3 3 5" xfId="37258"/>
    <cellStyle name="Standard 2 3 5 3 4" xfId="37259"/>
    <cellStyle name="Standard 2 3 5 3 4 2" xfId="37260"/>
    <cellStyle name="Standard 2 3 5 3 4 3" xfId="37261"/>
    <cellStyle name="Standard 2 3 5 3 4 4" xfId="37262"/>
    <cellStyle name="Standard 2 3 5 3 4 5" xfId="37263"/>
    <cellStyle name="Standard 2 3 5 3 5" xfId="37264"/>
    <cellStyle name="Standard 2 3 5 3 6" xfId="37265"/>
    <cellStyle name="Standard 2 3 5 3 7" xfId="37266"/>
    <cellStyle name="Standard 2 3 5 3 8" xfId="37267"/>
    <cellStyle name="Standard 2 3 5 4" xfId="37268"/>
    <cellStyle name="Standard 2 3 5 4 2" xfId="37269"/>
    <cellStyle name="Standard 2 3 5 4 2 2" xfId="37270"/>
    <cellStyle name="Standard 2 3 5 4 2 3" xfId="37271"/>
    <cellStyle name="Standard 2 3 5 4 2 4" xfId="37272"/>
    <cellStyle name="Standard 2 3 5 4 2 5" xfId="37273"/>
    <cellStyle name="Standard 2 3 5 4 3" xfId="37274"/>
    <cellStyle name="Standard 2 3 5 4 4" xfId="37275"/>
    <cellStyle name="Standard 2 3 5 4 5" xfId="37276"/>
    <cellStyle name="Standard 2 3 5 4 6" xfId="37277"/>
    <cellStyle name="Standard 2 3 5 5" xfId="37278"/>
    <cellStyle name="Standard 2 3 5 5 2" xfId="37279"/>
    <cellStyle name="Standard 2 3 5 5 3" xfId="37280"/>
    <cellStyle name="Standard 2 3 5 5 4" xfId="37281"/>
    <cellStyle name="Standard 2 3 5 5 5" xfId="37282"/>
    <cellStyle name="Standard 2 3 5 6" xfId="37283"/>
    <cellStyle name="Standard 2 3 5 6 2" xfId="37284"/>
    <cellStyle name="Standard 2 3 5 6 3" xfId="37285"/>
    <cellStyle name="Standard 2 3 5 6 4" xfId="37286"/>
    <cellStyle name="Standard 2 3 5 6 5" xfId="37287"/>
    <cellStyle name="Standard 2 3 5 7" xfId="37288"/>
    <cellStyle name="Standard 2 3 5 8" xfId="37289"/>
    <cellStyle name="Standard 2 3 5 9" xfId="37290"/>
    <cellStyle name="Standard 2 3 6" xfId="37291"/>
    <cellStyle name="Standard 2 3 6 2" xfId="37292"/>
    <cellStyle name="Standard 2 3 6 2 2" xfId="37293"/>
    <cellStyle name="Standard 2 3 6 2 2 2" xfId="37294"/>
    <cellStyle name="Standard 2 3 6 2 2 2 2" xfId="37295"/>
    <cellStyle name="Standard 2 3 6 2 2 2 3" xfId="37296"/>
    <cellStyle name="Standard 2 3 6 2 2 2 4" xfId="37297"/>
    <cellStyle name="Standard 2 3 6 2 2 2 5" xfId="37298"/>
    <cellStyle name="Standard 2 3 6 2 2 3" xfId="37299"/>
    <cellStyle name="Standard 2 3 6 2 2 4" xfId="37300"/>
    <cellStyle name="Standard 2 3 6 2 2 5" xfId="37301"/>
    <cellStyle name="Standard 2 3 6 2 2 6" xfId="37302"/>
    <cellStyle name="Standard 2 3 6 2 3" xfId="37303"/>
    <cellStyle name="Standard 2 3 6 2 3 2" xfId="37304"/>
    <cellStyle name="Standard 2 3 6 2 3 3" xfId="37305"/>
    <cellStyle name="Standard 2 3 6 2 3 4" xfId="37306"/>
    <cellStyle name="Standard 2 3 6 2 3 5" xfId="37307"/>
    <cellStyle name="Standard 2 3 6 2 4" xfId="37308"/>
    <cellStyle name="Standard 2 3 6 2 4 2" xfId="37309"/>
    <cellStyle name="Standard 2 3 6 2 4 3" xfId="37310"/>
    <cellStyle name="Standard 2 3 6 2 4 4" xfId="37311"/>
    <cellStyle name="Standard 2 3 6 2 4 5" xfId="37312"/>
    <cellStyle name="Standard 2 3 6 2 5" xfId="37313"/>
    <cellStyle name="Standard 2 3 6 2 6" xfId="37314"/>
    <cellStyle name="Standard 2 3 6 2 7" xfId="37315"/>
    <cellStyle name="Standard 2 3 6 2 8" xfId="37316"/>
    <cellStyle name="Standard 2 3 6 3" xfId="37317"/>
    <cellStyle name="Standard 2 3 6 3 2" xfId="37318"/>
    <cellStyle name="Standard 2 3 6 3 2 2" xfId="37319"/>
    <cellStyle name="Standard 2 3 6 3 2 3" xfId="37320"/>
    <cellStyle name="Standard 2 3 6 3 2 4" xfId="37321"/>
    <cellStyle name="Standard 2 3 6 3 2 5" xfId="37322"/>
    <cellStyle name="Standard 2 3 6 3 3" xfId="37323"/>
    <cellStyle name="Standard 2 3 6 3 4" xfId="37324"/>
    <cellStyle name="Standard 2 3 6 3 5" xfId="37325"/>
    <cellStyle name="Standard 2 3 6 3 6" xfId="37326"/>
    <cellStyle name="Standard 2 3 6 4" xfId="37327"/>
    <cellStyle name="Standard 2 3 6 4 2" xfId="37328"/>
    <cellStyle name="Standard 2 3 6 4 3" xfId="37329"/>
    <cellStyle name="Standard 2 3 6 4 4" xfId="37330"/>
    <cellStyle name="Standard 2 3 6 4 5" xfId="37331"/>
    <cellStyle name="Standard 2 3 6 5" xfId="37332"/>
    <cellStyle name="Standard 2 3 6 5 2" xfId="37333"/>
    <cellStyle name="Standard 2 3 6 5 3" xfId="37334"/>
    <cellStyle name="Standard 2 3 6 5 4" xfId="37335"/>
    <cellStyle name="Standard 2 3 6 5 5" xfId="37336"/>
    <cellStyle name="Standard 2 3 6 6" xfId="37337"/>
    <cellStyle name="Standard 2 3 6 7" xfId="37338"/>
    <cellStyle name="Standard 2 3 6 8" xfId="37339"/>
    <cellStyle name="Standard 2 3 6 9" xfId="37340"/>
    <cellStyle name="Standard 2 3 7" xfId="37341"/>
    <cellStyle name="Standard 2 3 7 2" xfId="37342"/>
    <cellStyle name="Standard 2 3 7 2 2" xfId="37343"/>
    <cellStyle name="Standard 2 3 7 2 2 2" xfId="37344"/>
    <cellStyle name="Standard 2 3 7 2 2 2 2" xfId="37345"/>
    <cellStyle name="Standard 2 3 7 2 2 2 3" xfId="37346"/>
    <cellStyle name="Standard 2 3 7 2 2 2 4" xfId="37347"/>
    <cellStyle name="Standard 2 3 7 2 2 2 5" xfId="37348"/>
    <cellStyle name="Standard 2 3 7 2 2 3" xfId="37349"/>
    <cellStyle name="Standard 2 3 7 2 2 4" xfId="37350"/>
    <cellStyle name="Standard 2 3 7 2 2 5" xfId="37351"/>
    <cellStyle name="Standard 2 3 7 2 2 6" xfId="37352"/>
    <cellStyle name="Standard 2 3 7 2 3" xfId="37353"/>
    <cellStyle name="Standard 2 3 7 2 3 2" xfId="37354"/>
    <cellStyle name="Standard 2 3 7 2 3 3" xfId="37355"/>
    <cellStyle name="Standard 2 3 7 2 3 4" xfId="37356"/>
    <cellStyle name="Standard 2 3 7 2 3 5" xfId="37357"/>
    <cellStyle name="Standard 2 3 7 2 4" xfId="37358"/>
    <cellStyle name="Standard 2 3 7 2 4 2" xfId="37359"/>
    <cellStyle name="Standard 2 3 7 2 4 3" xfId="37360"/>
    <cellStyle name="Standard 2 3 7 2 4 4" xfId="37361"/>
    <cellStyle name="Standard 2 3 7 2 4 5" xfId="37362"/>
    <cellStyle name="Standard 2 3 7 2 5" xfId="37363"/>
    <cellStyle name="Standard 2 3 7 2 6" xfId="37364"/>
    <cellStyle name="Standard 2 3 7 2 7" xfId="37365"/>
    <cellStyle name="Standard 2 3 7 2 8" xfId="37366"/>
    <cellStyle name="Standard 2 3 7 3" xfId="37367"/>
    <cellStyle name="Standard 2 3 7 3 2" xfId="37368"/>
    <cellStyle name="Standard 2 3 7 3 2 2" xfId="37369"/>
    <cellStyle name="Standard 2 3 7 3 2 3" xfId="37370"/>
    <cellStyle name="Standard 2 3 7 3 2 4" xfId="37371"/>
    <cellStyle name="Standard 2 3 7 3 2 5" xfId="37372"/>
    <cellStyle name="Standard 2 3 7 3 3" xfId="37373"/>
    <cellStyle name="Standard 2 3 7 3 4" xfId="37374"/>
    <cellStyle name="Standard 2 3 7 3 5" xfId="37375"/>
    <cellStyle name="Standard 2 3 7 3 6" xfId="37376"/>
    <cellStyle name="Standard 2 3 7 4" xfId="37377"/>
    <cellStyle name="Standard 2 3 7 4 2" xfId="37378"/>
    <cellStyle name="Standard 2 3 7 4 3" xfId="37379"/>
    <cellStyle name="Standard 2 3 7 4 4" xfId="37380"/>
    <cellStyle name="Standard 2 3 7 4 5" xfId="37381"/>
    <cellStyle name="Standard 2 3 7 5" xfId="37382"/>
    <cellStyle name="Standard 2 3 7 5 2" xfId="37383"/>
    <cellStyle name="Standard 2 3 7 5 3" xfId="37384"/>
    <cellStyle name="Standard 2 3 7 5 4" xfId="37385"/>
    <cellStyle name="Standard 2 3 7 5 5" xfId="37386"/>
    <cellStyle name="Standard 2 3 7 6" xfId="37387"/>
    <cellStyle name="Standard 2 3 7 7" xfId="37388"/>
    <cellStyle name="Standard 2 3 7 8" xfId="37389"/>
    <cellStyle name="Standard 2 3 7 9" xfId="37390"/>
    <cellStyle name="Standard 2 3 8" xfId="37391"/>
    <cellStyle name="Standard 2 3 8 2" xfId="37392"/>
    <cellStyle name="Standard 2 3 8 2 2" xfId="37393"/>
    <cellStyle name="Standard 2 3 8 2 2 2" xfId="37394"/>
    <cellStyle name="Standard 2 3 8 2 2 2 2" xfId="37395"/>
    <cellStyle name="Standard 2 3 8 2 2 2 3" xfId="37396"/>
    <cellStyle name="Standard 2 3 8 2 2 2 4" xfId="37397"/>
    <cellStyle name="Standard 2 3 8 2 2 2 5" xfId="37398"/>
    <cellStyle name="Standard 2 3 8 2 2 3" xfId="37399"/>
    <cellStyle name="Standard 2 3 8 2 2 4" xfId="37400"/>
    <cellStyle name="Standard 2 3 8 2 2 5" xfId="37401"/>
    <cellStyle name="Standard 2 3 8 2 2 6" xfId="37402"/>
    <cellStyle name="Standard 2 3 8 2 3" xfId="37403"/>
    <cellStyle name="Standard 2 3 8 2 3 2" xfId="37404"/>
    <cellStyle name="Standard 2 3 8 2 3 3" xfId="37405"/>
    <cellStyle name="Standard 2 3 8 2 3 4" xfId="37406"/>
    <cellStyle name="Standard 2 3 8 2 3 5" xfId="37407"/>
    <cellStyle name="Standard 2 3 8 2 4" xfId="37408"/>
    <cellStyle name="Standard 2 3 8 2 4 2" xfId="37409"/>
    <cellStyle name="Standard 2 3 8 2 4 3" xfId="37410"/>
    <cellStyle name="Standard 2 3 8 2 4 4" xfId="37411"/>
    <cellStyle name="Standard 2 3 8 2 4 5" xfId="37412"/>
    <cellStyle name="Standard 2 3 8 2 5" xfId="37413"/>
    <cellStyle name="Standard 2 3 8 2 6" xfId="37414"/>
    <cellStyle name="Standard 2 3 8 2 7" xfId="37415"/>
    <cellStyle name="Standard 2 3 8 2 8" xfId="37416"/>
    <cellStyle name="Standard 2 3 8 3" xfId="37417"/>
    <cellStyle name="Standard 2 3 8 3 2" xfId="37418"/>
    <cellStyle name="Standard 2 3 8 3 2 2" xfId="37419"/>
    <cellStyle name="Standard 2 3 8 3 2 3" xfId="37420"/>
    <cellStyle name="Standard 2 3 8 3 2 4" xfId="37421"/>
    <cellStyle name="Standard 2 3 8 3 2 5" xfId="37422"/>
    <cellStyle name="Standard 2 3 8 3 3" xfId="37423"/>
    <cellStyle name="Standard 2 3 8 3 4" xfId="37424"/>
    <cellStyle name="Standard 2 3 8 3 5" xfId="37425"/>
    <cellStyle name="Standard 2 3 8 3 6" xfId="37426"/>
    <cellStyle name="Standard 2 3 8 4" xfId="37427"/>
    <cellStyle name="Standard 2 3 8 4 2" xfId="37428"/>
    <cellStyle name="Standard 2 3 8 4 3" xfId="37429"/>
    <cellStyle name="Standard 2 3 8 4 4" xfId="37430"/>
    <cellStyle name="Standard 2 3 8 4 5" xfId="37431"/>
    <cellStyle name="Standard 2 3 8 5" xfId="37432"/>
    <cellStyle name="Standard 2 3 8 5 2" xfId="37433"/>
    <cellStyle name="Standard 2 3 8 5 3" xfId="37434"/>
    <cellStyle name="Standard 2 3 8 5 4" xfId="37435"/>
    <cellStyle name="Standard 2 3 8 5 5" xfId="37436"/>
    <cellStyle name="Standard 2 3 8 6" xfId="37437"/>
    <cellStyle name="Standard 2 3 8 7" xfId="37438"/>
    <cellStyle name="Standard 2 3 8 8" xfId="37439"/>
    <cellStyle name="Standard 2 3 8 9" xfId="37440"/>
    <cellStyle name="Standard 2 3 9" xfId="37441"/>
    <cellStyle name="Standard 2 4" xfId="37442"/>
    <cellStyle name="Standard 2 4 10" xfId="37443"/>
    <cellStyle name="Standard 2 4 10 2" xfId="37444"/>
    <cellStyle name="Standard 2 4 10 2 2" xfId="37445"/>
    <cellStyle name="Standard 2 4 10 2 2 2" xfId="37446"/>
    <cellStyle name="Standard 2 4 10 2 2 3" xfId="37447"/>
    <cellStyle name="Standard 2 4 10 2 2 4" xfId="37448"/>
    <cellStyle name="Standard 2 4 10 2 2 5" xfId="37449"/>
    <cellStyle name="Standard 2 4 10 2 3" xfId="37450"/>
    <cellStyle name="Standard 2 4 10 2 4" xfId="37451"/>
    <cellStyle name="Standard 2 4 10 2 5" xfId="37452"/>
    <cellStyle name="Standard 2 4 10 2 6" xfId="37453"/>
    <cellStyle name="Standard 2 4 10 3" xfId="37454"/>
    <cellStyle name="Standard 2 4 10 3 2" xfId="37455"/>
    <cellStyle name="Standard 2 4 10 3 3" xfId="37456"/>
    <cellStyle name="Standard 2 4 10 3 4" xfId="37457"/>
    <cellStyle name="Standard 2 4 10 3 5" xfId="37458"/>
    <cellStyle name="Standard 2 4 10 4" xfId="37459"/>
    <cellStyle name="Standard 2 4 10 4 2" xfId="37460"/>
    <cellStyle name="Standard 2 4 10 4 3" xfId="37461"/>
    <cellStyle name="Standard 2 4 10 4 4" xfId="37462"/>
    <cellStyle name="Standard 2 4 10 4 5" xfId="37463"/>
    <cellStyle name="Standard 2 4 10 5" xfId="37464"/>
    <cellStyle name="Standard 2 4 10 6" xfId="37465"/>
    <cellStyle name="Standard 2 4 10 7" xfId="37466"/>
    <cellStyle name="Standard 2 4 10 8" xfId="37467"/>
    <cellStyle name="Standard 2 4 11" xfId="37468"/>
    <cellStyle name="Standard 2 4 11 2" xfId="37469"/>
    <cellStyle name="Standard 2 4 11 2 2" xfId="37470"/>
    <cellStyle name="Standard 2 4 11 2 3" xfId="37471"/>
    <cellStyle name="Standard 2 4 11 2 4" xfId="37472"/>
    <cellStyle name="Standard 2 4 11 2 5" xfId="37473"/>
    <cellStyle name="Standard 2 4 11 3" xfId="37474"/>
    <cellStyle name="Standard 2 4 11 4" xfId="37475"/>
    <cellStyle name="Standard 2 4 11 5" xfId="37476"/>
    <cellStyle name="Standard 2 4 11 6" xfId="37477"/>
    <cellStyle name="Standard 2 4 12" xfId="37478"/>
    <cellStyle name="Standard 2 4 12 2" xfId="37479"/>
    <cellStyle name="Standard 2 4 12 3" xfId="37480"/>
    <cellStyle name="Standard 2 4 12 4" xfId="37481"/>
    <cellStyle name="Standard 2 4 12 5" xfId="37482"/>
    <cellStyle name="Standard 2 4 13" xfId="37483"/>
    <cellStyle name="Standard 2 4 13 2" xfId="37484"/>
    <cellStyle name="Standard 2 4 13 3" xfId="37485"/>
    <cellStyle name="Standard 2 4 13 4" xfId="37486"/>
    <cellStyle name="Standard 2 4 13 5" xfId="37487"/>
    <cellStyle name="Standard 2 4 14" xfId="37488"/>
    <cellStyle name="Standard 2 4 15" xfId="37489"/>
    <cellStyle name="Standard 2 4 16" xfId="37490"/>
    <cellStyle name="Standard 2 4 17" xfId="37491"/>
    <cellStyle name="Standard 2 4 18" xfId="37492"/>
    <cellStyle name="Standard 2 4 2" xfId="37493"/>
    <cellStyle name="Standard 2 4 2 10" xfId="37494"/>
    <cellStyle name="Standard 2 4 2 11" xfId="37495"/>
    <cellStyle name="Standard 2 4 2 2" xfId="37496"/>
    <cellStyle name="Standard 2 4 2 2 10" xfId="37497"/>
    <cellStyle name="Standard 2 4 2 2 2" xfId="37498"/>
    <cellStyle name="Standard 2 4 2 2 2 2" xfId="37499"/>
    <cellStyle name="Standard 2 4 2 2 2 2 2" xfId="37500"/>
    <cellStyle name="Standard 2 4 2 2 2 2 2 2" xfId="37501"/>
    <cellStyle name="Standard 2 4 2 2 2 2 2 2 2" xfId="37502"/>
    <cellStyle name="Standard 2 4 2 2 2 2 2 2 3" xfId="37503"/>
    <cellStyle name="Standard 2 4 2 2 2 2 2 2 4" xfId="37504"/>
    <cellStyle name="Standard 2 4 2 2 2 2 2 2 5" xfId="37505"/>
    <cellStyle name="Standard 2 4 2 2 2 2 2 3" xfId="37506"/>
    <cellStyle name="Standard 2 4 2 2 2 2 2 4" xfId="37507"/>
    <cellStyle name="Standard 2 4 2 2 2 2 2 5" xfId="37508"/>
    <cellStyle name="Standard 2 4 2 2 2 2 2 6" xfId="37509"/>
    <cellStyle name="Standard 2 4 2 2 2 2 3" xfId="37510"/>
    <cellStyle name="Standard 2 4 2 2 2 2 3 2" xfId="37511"/>
    <cellStyle name="Standard 2 4 2 2 2 2 3 3" xfId="37512"/>
    <cellStyle name="Standard 2 4 2 2 2 2 3 4" xfId="37513"/>
    <cellStyle name="Standard 2 4 2 2 2 2 3 5" xfId="37514"/>
    <cellStyle name="Standard 2 4 2 2 2 2 4" xfId="37515"/>
    <cellStyle name="Standard 2 4 2 2 2 2 4 2" xfId="37516"/>
    <cellStyle name="Standard 2 4 2 2 2 2 4 3" xfId="37517"/>
    <cellStyle name="Standard 2 4 2 2 2 2 4 4" xfId="37518"/>
    <cellStyle name="Standard 2 4 2 2 2 2 4 5" xfId="37519"/>
    <cellStyle name="Standard 2 4 2 2 2 2 5" xfId="37520"/>
    <cellStyle name="Standard 2 4 2 2 2 2 6" xfId="37521"/>
    <cellStyle name="Standard 2 4 2 2 2 2 7" xfId="37522"/>
    <cellStyle name="Standard 2 4 2 2 2 2 8" xfId="37523"/>
    <cellStyle name="Standard 2 4 2 2 2 3" xfId="37524"/>
    <cellStyle name="Standard 2 4 2 2 2 3 2" xfId="37525"/>
    <cellStyle name="Standard 2 4 2 2 2 3 2 2" xfId="37526"/>
    <cellStyle name="Standard 2 4 2 2 2 3 2 3" xfId="37527"/>
    <cellStyle name="Standard 2 4 2 2 2 3 2 4" xfId="37528"/>
    <cellStyle name="Standard 2 4 2 2 2 3 2 5" xfId="37529"/>
    <cellStyle name="Standard 2 4 2 2 2 3 3" xfId="37530"/>
    <cellStyle name="Standard 2 4 2 2 2 3 4" xfId="37531"/>
    <cellStyle name="Standard 2 4 2 2 2 3 5" xfId="37532"/>
    <cellStyle name="Standard 2 4 2 2 2 3 6" xfId="37533"/>
    <cellStyle name="Standard 2 4 2 2 2 4" xfId="37534"/>
    <cellStyle name="Standard 2 4 2 2 2 4 2" xfId="37535"/>
    <cellStyle name="Standard 2 4 2 2 2 4 3" xfId="37536"/>
    <cellStyle name="Standard 2 4 2 2 2 4 4" xfId="37537"/>
    <cellStyle name="Standard 2 4 2 2 2 4 5" xfId="37538"/>
    <cellStyle name="Standard 2 4 2 2 2 5" xfId="37539"/>
    <cellStyle name="Standard 2 4 2 2 2 5 2" xfId="37540"/>
    <cellStyle name="Standard 2 4 2 2 2 5 3" xfId="37541"/>
    <cellStyle name="Standard 2 4 2 2 2 5 4" xfId="37542"/>
    <cellStyle name="Standard 2 4 2 2 2 5 5" xfId="37543"/>
    <cellStyle name="Standard 2 4 2 2 2 6" xfId="37544"/>
    <cellStyle name="Standard 2 4 2 2 2 7" xfId="37545"/>
    <cellStyle name="Standard 2 4 2 2 2 8" xfId="37546"/>
    <cellStyle name="Standard 2 4 2 2 2 9" xfId="37547"/>
    <cellStyle name="Standard 2 4 2 2 3" xfId="37548"/>
    <cellStyle name="Standard 2 4 2 2 3 2" xfId="37549"/>
    <cellStyle name="Standard 2 4 2 2 3 2 2" xfId="37550"/>
    <cellStyle name="Standard 2 4 2 2 3 2 2 2" xfId="37551"/>
    <cellStyle name="Standard 2 4 2 2 3 2 2 3" xfId="37552"/>
    <cellStyle name="Standard 2 4 2 2 3 2 2 4" xfId="37553"/>
    <cellStyle name="Standard 2 4 2 2 3 2 2 5" xfId="37554"/>
    <cellStyle name="Standard 2 4 2 2 3 2 3" xfId="37555"/>
    <cellStyle name="Standard 2 4 2 2 3 2 4" xfId="37556"/>
    <cellStyle name="Standard 2 4 2 2 3 2 5" xfId="37557"/>
    <cellStyle name="Standard 2 4 2 2 3 2 6" xfId="37558"/>
    <cellStyle name="Standard 2 4 2 2 3 3" xfId="37559"/>
    <cellStyle name="Standard 2 4 2 2 3 3 2" xfId="37560"/>
    <cellStyle name="Standard 2 4 2 2 3 3 3" xfId="37561"/>
    <cellStyle name="Standard 2 4 2 2 3 3 4" xfId="37562"/>
    <cellStyle name="Standard 2 4 2 2 3 3 5" xfId="37563"/>
    <cellStyle name="Standard 2 4 2 2 3 4" xfId="37564"/>
    <cellStyle name="Standard 2 4 2 2 3 4 2" xfId="37565"/>
    <cellStyle name="Standard 2 4 2 2 3 4 3" xfId="37566"/>
    <cellStyle name="Standard 2 4 2 2 3 4 4" xfId="37567"/>
    <cellStyle name="Standard 2 4 2 2 3 4 5" xfId="37568"/>
    <cellStyle name="Standard 2 4 2 2 3 5" xfId="37569"/>
    <cellStyle name="Standard 2 4 2 2 3 6" xfId="37570"/>
    <cellStyle name="Standard 2 4 2 2 3 7" xfId="37571"/>
    <cellStyle name="Standard 2 4 2 2 3 8" xfId="37572"/>
    <cellStyle name="Standard 2 4 2 2 4" xfId="37573"/>
    <cellStyle name="Standard 2 4 2 2 4 2" xfId="37574"/>
    <cellStyle name="Standard 2 4 2 2 4 2 2" xfId="37575"/>
    <cellStyle name="Standard 2 4 2 2 4 2 3" xfId="37576"/>
    <cellStyle name="Standard 2 4 2 2 4 2 4" xfId="37577"/>
    <cellStyle name="Standard 2 4 2 2 4 2 5" xfId="37578"/>
    <cellStyle name="Standard 2 4 2 2 4 3" xfId="37579"/>
    <cellStyle name="Standard 2 4 2 2 4 4" xfId="37580"/>
    <cellStyle name="Standard 2 4 2 2 4 5" xfId="37581"/>
    <cellStyle name="Standard 2 4 2 2 4 6" xfId="37582"/>
    <cellStyle name="Standard 2 4 2 2 5" xfId="37583"/>
    <cellStyle name="Standard 2 4 2 2 5 2" xfId="37584"/>
    <cellStyle name="Standard 2 4 2 2 5 3" xfId="37585"/>
    <cellStyle name="Standard 2 4 2 2 5 4" xfId="37586"/>
    <cellStyle name="Standard 2 4 2 2 5 5" xfId="37587"/>
    <cellStyle name="Standard 2 4 2 2 6" xfId="37588"/>
    <cellStyle name="Standard 2 4 2 2 6 2" xfId="37589"/>
    <cellStyle name="Standard 2 4 2 2 6 3" xfId="37590"/>
    <cellStyle name="Standard 2 4 2 2 6 4" xfId="37591"/>
    <cellStyle name="Standard 2 4 2 2 6 5" xfId="37592"/>
    <cellStyle name="Standard 2 4 2 2 7" xfId="37593"/>
    <cellStyle name="Standard 2 4 2 2 8" xfId="37594"/>
    <cellStyle name="Standard 2 4 2 2 9" xfId="37595"/>
    <cellStyle name="Standard 2 4 2 3" xfId="37596"/>
    <cellStyle name="Standard 2 4 2 3 2" xfId="37597"/>
    <cellStyle name="Standard 2 4 2 3 2 2" xfId="37598"/>
    <cellStyle name="Standard 2 4 2 3 2 2 2" xfId="37599"/>
    <cellStyle name="Standard 2 4 2 3 2 2 2 2" xfId="37600"/>
    <cellStyle name="Standard 2 4 2 3 2 2 2 3" xfId="37601"/>
    <cellStyle name="Standard 2 4 2 3 2 2 2 4" xfId="37602"/>
    <cellStyle name="Standard 2 4 2 3 2 2 2 5" xfId="37603"/>
    <cellStyle name="Standard 2 4 2 3 2 2 3" xfId="37604"/>
    <cellStyle name="Standard 2 4 2 3 2 2 4" xfId="37605"/>
    <cellStyle name="Standard 2 4 2 3 2 2 5" xfId="37606"/>
    <cellStyle name="Standard 2 4 2 3 2 2 6" xfId="37607"/>
    <cellStyle name="Standard 2 4 2 3 2 3" xfId="37608"/>
    <cellStyle name="Standard 2 4 2 3 2 3 2" xfId="37609"/>
    <cellStyle name="Standard 2 4 2 3 2 3 3" xfId="37610"/>
    <cellStyle name="Standard 2 4 2 3 2 3 4" xfId="37611"/>
    <cellStyle name="Standard 2 4 2 3 2 3 5" xfId="37612"/>
    <cellStyle name="Standard 2 4 2 3 2 4" xfId="37613"/>
    <cellStyle name="Standard 2 4 2 3 2 4 2" xfId="37614"/>
    <cellStyle name="Standard 2 4 2 3 2 4 3" xfId="37615"/>
    <cellStyle name="Standard 2 4 2 3 2 4 4" xfId="37616"/>
    <cellStyle name="Standard 2 4 2 3 2 4 5" xfId="37617"/>
    <cellStyle name="Standard 2 4 2 3 2 5" xfId="37618"/>
    <cellStyle name="Standard 2 4 2 3 2 6" xfId="37619"/>
    <cellStyle name="Standard 2 4 2 3 2 7" xfId="37620"/>
    <cellStyle name="Standard 2 4 2 3 2 8" xfId="37621"/>
    <cellStyle name="Standard 2 4 2 3 3" xfId="37622"/>
    <cellStyle name="Standard 2 4 2 3 3 2" xfId="37623"/>
    <cellStyle name="Standard 2 4 2 3 3 2 2" xfId="37624"/>
    <cellStyle name="Standard 2 4 2 3 3 2 3" xfId="37625"/>
    <cellStyle name="Standard 2 4 2 3 3 2 4" xfId="37626"/>
    <cellStyle name="Standard 2 4 2 3 3 2 5" xfId="37627"/>
    <cellStyle name="Standard 2 4 2 3 3 3" xfId="37628"/>
    <cellStyle name="Standard 2 4 2 3 3 4" xfId="37629"/>
    <cellStyle name="Standard 2 4 2 3 3 5" xfId="37630"/>
    <cellStyle name="Standard 2 4 2 3 3 6" xfId="37631"/>
    <cellStyle name="Standard 2 4 2 3 4" xfId="37632"/>
    <cellStyle name="Standard 2 4 2 3 4 2" xfId="37633"/>
    <cellStyle name="Standard 2 4 2 3 4 3" xfId="37634"/>
    <cellStyle name="Standard 2 4 2 3 4 4" xfId="37635"/>
    <cellStyle name="Standard 2 4 2 3 4 5" xfId="37636"/>
    <cellStyle name="Standard 2 4 2 3 5" xfId="37637"/>
    <cellStyle name="Standard 2 4 2 3 5 2" xfId="37638"/>
    <cellStyle name="Standard 2 4 2 3 5 3" xfId="37639"/>
    <cellStyle name="Standard 2 4 2 3 5 4" xfId="37640"/>
    <cellStyle name="Standard 2 4 2 3 5 5" xfId="37641"/>
    <cellStyle name="Standard 2 4 2 3 6" xfId="37642"/>
    <cellStyle name="Standard 2 4 2 3 7" xfId="37643"/>
    <cellStyle name="Standard 2 4 2 3 8" xfId="37644"/>
    <cellStyle name="Standard 2 4 2 3 9" xfId="37645"/>
    <cellStyle name="Standard 2 4 2 4" xfId="37646"/>
    <cellStyle name="Standard 2 4 2 4 2" xfId="37647"/>
    <cellStyle name="Standard 2 4 2 4 2 2" xfId="37648"/>
    <cellStyle name="Standard 2 4 2 4 2 2 2" xfId="37649"/>
    <cellStyle name="Standard 2 4 2 4 2 2 3" xfId="37650"/>
    <cellStyle name="Standard 2 4 2 4 2 2 4" xfId="37651"/>
    <cellStyle name="Standard 2 4 2 4 2 2 5" xfId="37652"/>
    <cellStyle name="Standard 2 4 2 4 2 3" xfId="37653"/>
    <cellStyle name="Standard 2 4 2 4 2 4" xfId="37654"/>
    <cellStyle name="Standard 2 4 2 4 2 5" xfId="37655"/>
    <cellStyle name="Standard 2 4 2 4 2 6" xfId="37656"/>
    <cellStyle name="Standard 2 4 2 4 3" xfId="37657"/>
    <cellStyle name="Standard 2 4 2 4 3 2" xfId="37658"/>
    <cellStyle name="Standard 2 4 2 4 3 3" xfId="37659"/>
    <cellStyle name="Standard 2 4 2 4 3 4" xfId="37660"/>
    <cellStyle name="Standard 2 4 2 4 3 5" xfId="37661"/>
    <cellStyle name="Standard 2 4 2 4 4" xfId="37662"/>
    <cellStyle name="Standard 2 4 2 4 4 2" xfId="37663"/>
    <cellStyle name="Standard 2 4 2 4 4 3" xfId="37664"/>
    <cellStyle name="Standard 2 4 2 4 4 4" xfId="37665"/>
    <cellStyle name="Standard 2 4 2 4 4 5" xfId="37666"/>
    <cellStyle name="Standard 2 4 2 4 5" xfId="37667"/>
    <cellStyle name="Standard 2 4 2 4 6" xfId="37668"/>
    <cellStyle name="Standard 2 4 2 4 7" xfId="37669"/>
    <cellStyle name="Standard 2 4 2 4 8" xfId="37670"/>
    <cellStyle name="Standard 2 4 2 5" xfId="37671"/>
    <cellStyle name="Standard 2 4 2 5 2" xfId="37672"/>
    <cellStyle name="Standard 2 4 2 5 2 2" xfId="37673"/>
    <cellStyle name="Standard 2 4 2 5 2 3" xfId="37674"/>
    <cellStyle name="Standard 2 4 2 5 2 4" xfId="37675"/>
    <cellStyle name="Standard 2 4 2 5 2 5" xfId="37676"/>
    <cellStyle name="Standard 2 4 2 5 3" xfId="37677"/>
    <cellStyle name="Standard 2 4 2 5 4" xfId="37678"/>
    <cellStyle name="Standard 2 4 2 5 5" xfId="37679"/>
    <cellStyle name="Standard 2 4 2 5 6" xfId="37680"/>
    <cellStyle name="Standard 2 4 2 6" xfId="37681"/>
    <cellStyle name="Standard 2 4 2 6 2" xfId="37682"/>
    <cellStyle name="Standard 2 4 2 6 3" xfId="37683"/>
    <cellStyle name="Standard 2 4 2 6 4" xfId="37684"/>
    <cellStyle name="Standard 2 4 2 6 5" xfId="37685"/>
    <cellStyle name="Standard 2 4 2 7" xfId="37686"/>
    <cellStyle name="Standard 2 4 2 7 2" xfId="37687"/>
    <cellStyle name="Standard 2 4 2 7 3" xfId="37688"/>
    <cellStyle name="Standard 2 4 2 7 4" xfId="37689"/>
    <cellStyle name="Standard 2 4 2 7 5" xfId="37690"/>
    <cellStyle name="Standard 2 4 2 8" xfId="37691"/>
    <cellStyle name="Standard 2 4 2 9" xfId="37692"/>
    <cellStyle name="Standard 2 4 3" xfId="37693"/>
    <cellStyle name="Standard 2 4 3 10" xfId="37694"/>
    <cellStyle name="Standard 2 4 3 2" xfId="37695"/>
    <cellStyle name="Standard 2 4 3 2 2" xfId="37696"/>
    <cellStyle name="Standard 2 4 3 2 2 2" xfId="37697"/>
    <cellStyle name="Standard 2 4 3 2 2 2 2" xfId="37698"/>
    <cellStyle name="Standard 2 4 3 2 2 2 2 2" xfId="37699"/>
    <cellStyle name="Standard 2 4 3 2 2 2 2 3" xfId="37700"/>
    <cellStyle name="Standard 2 4 3 2 2 2 2 4" xfId="37701"/>
    <cellStyle name="Standard 2 4 3 2 2 2 2 5" xfId="37702"/>
    <cellStyle name="Standard 2 4 3 2 2 2 3" xfId="37703"/>
    <cellStyle name="Standard 2 4 3 2 2 2 4" xfId="37704"/>
    <cellStyle name="Standard 2 4 3 2 2 2 5" xfId="37705"/>
    <cellStyle name="Standard 2 4 3 2 2 2 6" xfId="37706"/>
    <cellStyle name="Standard 2 4 3 2 2 3" xfId="37707"/>
    <cellStyle name="Standard 2 4 3 2 2 3 2" xfId="37708"/>
    <cellStyle name="Standard 2 4 3 2 2 3 3" xfId="37709"/>
    <cellStyle name="Standard 2 4 3 2 2 3 4" xfId="37710"/>
    <cellStyle name="Standard 2 4 3 2 2 3 5" xfId="37711"/>
    <cellStyle name="Standard 2 4 3 2 2 4" xfId="37712"/>
    <cellStyle name="Standard 2 4 3 2 2 4 2" xfId="37713"/>
    <cellStyle name="Standard 2 4 3 2 2 4 3" xfId="37714"/>
    <cellStyle name="Standard 2 4 3 2 2 4 4" xfId="37715"/>
    <cellStyle name="Standard 2 4 3 2 2 4 5" xfId="37716"/>
    <cellStyle name="Standard 2 4 3 2 2 5" xfId="37717"/>
    <cellStyle name="Standard 2 4 3 2 2 6" xfId="37718"/>
    <cellStyle name="Standard 2 4 3 2 2 7" xfId="37719"/>
    <cellStyle name="Standard 2 4 3 2 2 8" xfId="37720"/>
    <cellStyle name="Standard 2 4 3 2 3" xfId="37721"/>
    <cellStyle name="Standard 2 4 3 2 3 2" xfId="37722"/>
    <cellStyle name="Standard 2 4 3 2 3 2 2" xfId="37723"/>
    <cellStyle name="Standard 2 4 3 2 3 2 3" xfId="37724"/>
    <cellStyle name="Standard 2 4 3 2 3 2 4" xfId="37725"/>
    <cellStyle name="Standard 2 4 3 2 3 2 5" xfId="37726"/>
    <cellStyle name="Standard 2 4 3 2 3 3" xfId="37727"/>
    <cellStyle name="Standard 2 4 3 2 3 4" xfId="37728"/>
    <cellStyle name="Standard 2 4 3 2 3 5" xfId="37729"/>
    <cellStyle name="Standard 2 4 3 2 3 6" xfId="37730"/>
    <cellStyle name="Standard 2 4 3 2 4" xfId="37731"/>
    <cellStyle name="Standard 2 4 3 2 4 2" xfId="37732"/>
    <cellStyle name="Standard 2 4 3 2 4 3" xfId="37733"/>
    <cellStyle name="Standard 2 4 3 2 4 4" xfId="37734"/>
    <cellStyle name="Standard 2 4 3 2 4 5" xfId="37735"/>
    <cellStyle name="Standard 2 4 3 2 5" xfId="37736"/>
    <cellStyle name="Standard 2 4 3 2 5 2" xfId="37737"/>
    <cellStyle name="Standard 2 4 3 2 5 3" xfId="37738"/>
    <cellStyle name="Standard 2 4 3 2 5 4" xfId="37739"/>
    <cellStyle name="Standard 2 4 3 2 5 5" xfId="37740"/>
    <cellStyle name="Standard 2 4 3 2 6" xfId="37741"/>
    <cellStyle name="Standard 2 4 3 2 7" xfId="37742"/>
    <cellStyle name="Standard 2 4 3 2 8" xfId="37743"/>
    <cellStyle name="Standard 2 4 3 2 9" xfId="37744"/>
    <cellStyle name="Standard 2 4 3 3" xfId="37745"/>
    <cellStyle name="Standard 2 4 3 3 2" xfId="37746"/>
    <cellStyle name="Standard 2 4 3 3 2 2" xfId="37747"/>
    <cellStyle name="Standard 2 4 3 3 2 2 2" xfId="37748"/>
    <cellStyle name="Standard 2 4 3 3 2 2 3" xfId="37749"/>
    <cellStyle name="Standard 2 4 3 3 2 2 4" xfId="37750"/>
    <cellStyle name="Standard 2 4 3 3 2 2 5" xfId="37751"/>
    <cellStyle name="Standard 2 4 3 3 2 3" xfId="37752"/>
    <cellStyle name="Standard 2 4 3 3 2 4" xfId="37753"/>
    <cellStyle name="Standard 2 4 3 3 2 5" xfId="37754"/>
    <cellStyle name="Standard 2 4 3 3 2 6" xfId="37755"/>
    <cellStyle name="Standard 2 4 3 3 3" xfId="37756"/>
    <cellStyle name="Standard 2 4 3 3 3 2" xfId="37757"/>
    <cellStyle name="Standard 2 4 3 3 3 3" xfId="37758"/>
    <cellStyle name="Standard 2 4 3 3 3 4" xfId="37759"/>
    <cellStyle name="Standard 2 4 3 3 3 5" xfId="37760"/>
    <cellStyle name="Standard 2 4 3 3 4" xfId="37761"/>
    <cellStyle name="Standard 2 4 3 3 4 2" xfId="37762"/>
    <cellStyle name="Standard 2 4 3 3 4 3" xfId="37763"/>
    <cellStyle name="Standard 2 4 3 3 4 4" xfId="37764"/>
    <cellStyle name="Standard 2 4 3 3 4 5" xfId="37765"/>
    <cellStyle name="Standard 2 4 3 3 5" xfId="37766"/>
    <cellStyle name="Standard 2 4 3 3 6" xfId="37767"/>
    <cellStyle name="Standard 2 4 3 3 7" xfId="37768"/>
    <cellStyle name="Standard 2 4 3 3 8" xfId="37769"/>
    <cellStyle name="Standard 2 4 3 4" xfId="37770"/>
    <cellStyle name="Standard 2 4 3 4 2" xfId="37771"/>
    <cellStyle name="Standard 2 4 3 4 2 2" xfId="37772"/>
    <cellStyle name="Standard 2 4 3 4 2 3" xfId="37773"/>
    <cellStyle name="Standard 2 4 3 4 2 4" xfId="37774"/>
    <cellStyle name="Standard 2 4 3 4 2 5" xfId="37775"/>
    <cellStyle name="Standard 2 4 3 4 3" xfId="37776"/>
    <cellStyle name="Standard 2 4 3 4 4" xfId="37777"/>
    <cellStyle name="Standard 2 4 3 4 5" xfId="37778"/>
    <cellStyle name="Standard 2 4 3 4 6" xfId="37779"/>
    <cellStyle name="Standard 2 4 3 5" xfId="37780"/>
    <cellStyle name="Standard 2 4 3 5 2" xfId="37781"/>
    <cellStyle name="Standard 2 4 3 5 3" xfId="37782"/>
    <cellStyle name="Standard 2 4 3 5 4" xfId="37783"/>
    <cellStyle name="Standard 2 4 3 5 5" xfId="37784"/>
    <cellStyle name="Standard 2 4 3 6" xfId="37785"/>
    <cellStyle name="Standard 2 4 3 6 2" xfId="37786"/>
    <cellStyle name="Standard 2 4 3 6 3" xfId="37787"/>
    <cellStyle name="Standard 2 4 3 6 4" xfId="37788"/>
    <cellStyle name="Standard 2 4 3 6 5" xfId="37789"/>
    <cellStyle name="Standard 2 4 3 7" xfId="37790"/>
    <cellStyle name="Standard 2 4 3 8" xfId="37791"/>
    <cellStyle name="Standard 2 4 3 9" xfId="37792"/>
    <cellStyle name="Standard 2 4 4" xfId="37793"/>
    <cellStyle name="Standard 2 4 4 10" xfId="37794"/>
    <cellStyle name="Standard 2 4 4 2" xfId="37795"/>
    <cellStyle name="Standard 2 4 4 2 2" xfId="37796"/>
    <cellStyle name="Standard 2 4 4 2 2 2" xfId="37797"/>
    <cellStyle name="Standard 2 4 4 2 2 2 2" xfId="37798"/>
    <cellStyle name="Standard 2 4 4 2 2 2 2 2" xfId="37799"/>
    <cellStyle name="Standard 2 4 4 2 2 2 2 3" xfId="37800"/>
    <cellStyle name="Standard 2 4 4 2 2 2 2 4" xfId="37801"/>
    <cellStyle name="Standard 2 4 4 2 2 2 2 5" xfId="37802"/>
    <cellStyle name="Standard 2 4 4 2 2 2 3" xfId="37803"/>
    <cellStyle name="Standard 2 4 4 2 2 2 4" xfId="37804"/>
    <cellStyle name="Standard 2 4 4 2 2 2 5" xfId="37805"/>
    <cellStyle name="Standard 2 4 4 2 2 2 6" xfId="37806"/>
    <cellStyle name="Standard 2 4 4 2 2 3" xfId="37807"/>
    <cellStyle name="Standard 2 4 4 2 2 3 2" xfId="37808"/>
    <cellStyle name="Standard 2 4 4 2 2 3 3" xfId="37809"/>
    <cellStyle name="Standard 2 4 4 2 2 3 4" xfId="37810"/>
    <cellStyle name="Standard 2 4 4 2 2 3 5" xfId="37811"/>
    <cellStyle name="Standard 2 4 4 2 2 4" xfId="37812"/>
    <cellStyle name="Standard 2 4 4 2 2 4 2" xfId="37813"/>
    <cellStyle name="Standard 2 4 4 2 2 4 3" xfId="37814"/>
    <cellStyle name="Standard 2 4 4 2 2 4 4" xfId="37815"/>
    <cellStyle name="Standard 2 4 4 2 2 4 5" xfId="37816"/>
    <cellStyle name="Standard 2 4 4 2 2 5" xfId="37817"/>
    <cellStyle name="Standard 2 4 4 2 2 6" xfId="37818"/>
    <cellStyle name="Standard 2 4 4 2 2 7" xfId="37819"/>
    <cellStyle name="Standard 2 4 4 2 2 8" xfId="37820"/>
    <cellStyle name="Standard 2 4 4 2 3" xfId="37821"/>
    <cellStyle name="Standard 2 4 4 2 3 2" xfId="37822"/>
    <cellStyle name="Standard 2 4 4 2 3 2 2" xfId="37823"/>
    <cellStyle name="Standard 2 4 4 2 3 2 3" xfId="37824"/>
    <cellStyle name="Standard 2 4 4 2 3 2 4" xfId="37825"/>
    <cellStyle name="Standard 2 4 4 2 3 2 5" xfId="37826"/>
    <cellStyle name="Standard 2 4 4 2 3 3" xfId="37827"/>
    <cellStyle name="Standard 2 4 4 2 3 4" xfId="37828"/>
    <cellStyle name="Standard 2 4 4 2 3 5" xfId="37829"/>
    <cellStyle name="Standard 2 4 4 2 3 6" xfId="37830"/>
    <cellStyle name="Standard 2 4 4 2 4" xfId="37831"/>
    <cellStyle name="Standard 2 4 4 2 4 2" xfId="37832"/>
    <cellStyle name="Standard 2 4 4 2 4 3" xfId="37833"/>
    <cellStyle name="Standard 2 4 4 2 4 4" xfId="37834"/>
    <cellStyle name="Standard 2 4 4 2 4 5" xfId="37835"/>
    <cellStyle name="Standard 2 4 4 2 5" xfId="37836"/>
    <cellStyle name="Standard 2 4 4 2 5 2" xfId="37837"/>
    <cellStyle name="Standard 2 4 4 2 5 3" xfId="37838"/>
    <cellStyle name="Standard 2 4 4 2 5 4" xfId="37839"/>
    <cellStyle name="Standard 2 4 4 2 5 5" xfId="37840"/>
    <cellStyle name="Standard 2 4 4 2 6" xfId="37841"/>
    <cellStyle name="Standard 2 4 4 2 7" xfId="37842"/>
    <cellStyle name="Standard 2 4 4 2 8" xfId="37843"/>
    <cellStyle name="Standard 2 4 4 2 9" xfId="37844"/>
    <cellStyle name="Standard 2 4 4 3" xfId="37845"/>
    <cellStyle name="Standard 2 4 4 3 2" xfId="37846"/>
    <cellStyle name="Standard 2 4 4 3 2 2" xfId="37847"/>
    <cellStyle name="Standard 2 4 4 3 2 2 2" xfId="37848"/>
    <cellStyle name="Standard 2 4 4 3 2 2 3" xfId="37849"/>
    <cellStyle name="Standard 2 4 4 3 2 2 4" xfId="37850"/>
    <cellStyle name="Standard 2 4 4 3 2 2 5" xfId="37851"/>
    <cellStyle name="Standard 2 4 4 3 2 3" xfId="37852"/>
    <cellStyle name="Standard 2 4 4 3 2 4" xfId="37853"/>
    <cellStyle name="Standard 2 4 4 3 2 5" xfId="37854"/>
    <cellStyle name="Standard 2 4 4 3 2 6" xfId="37855"/>
    <cellStyle name="Standard 2 4 4 3 3" xfId="37856"/>
    <cellStyle name="Standard 2 4 4 3 3 2" xfId="37857"/>
    <cellStyle name="Standard 2 4 4 3 3 3" xfId="37858"/>
    <cellStyle name="Standard 2 4 4 3 3 4" xfId="37859"/>
    <cellStyle name="Standard 2 4 4 3 3 5" xfId="37860"/>
    <cellStyle name="Standard 2 4 4 3 4" xfId="37861"/>
    <cellStyle name="Standard 2 4 4 3 4 2" xfId="37862"/>
    <cellStyle name="Standard 2 4 4 3 4 3" xfId="37863"/>
    <cellStyle name="Standard 2 4 4 3 4 4" xfId="37864"/>
    <cellStyle name="Standard 2 4 4 3 4 5" xfId="37865"/>
    <cellStyle name="Standard 2 4 4 3 5" xfId="37866"/>
    <cellStyle name="Standard 2 4 4 3 6" xfId="37867"/>
    <cellStyle name="Standard 2 4 4 3 7" xfId="37868"/>
    <cellStyle name="Standard 2 4 4 3 8" xfId="37869"/>
    <cellStyle name="Standard 2 4 4 4" xfId="37870"/>
    <cellStyle name="Standard 2 4 4 4 2" xfId="37871"/>
    <cellStyle name="Standard 2 4 4 4 2 2" xfId="37872"/>
    <cellStyle name="Standard 2 4 4 4 2 3" xfId="37873"/>
    <cellStyle name="Standard 2 4 4 4 2 4" xfId="37874"/>
    <cellStyle name="Standard 2 4 4 4 2 5" xfId="37875"/>
    <cellStyle name="Standard 2 4 4 4 3" xfId="37876"/>
    <cellStyle name="Standard 2 4 4 4 4" xfId="37877"/>
    <cellStyle name="Standard 2 4 4 4 5" xfId="37878"/>
    <cellStyle name="Standard 2 4 4 4 6" xfId="37879"/>
    <cellStyle name="Standard 2 4 4 5" xfId="37880"/>
    <cellStyle name="Standard 2 4 4 5 2" xfId="37881"/>
    <cellStyle name="Standard 2 4 4 5 3" xfId="37882"/>
    <cellStyle name="Standard 2 4 4 5 4" xfId="37883"/>
    <cellStyle name="Standard 2 4 4 5 5" xfId="37884"/>
    <cellStyle name="Standard 2 4 4 6" xfId="37885"/>
    <cellStyle name="Standard 2 4 4 6 2" xfId="37886"/>
    <cellStyle name="Standard 2 4 4 6 3" xfId="37887"/>
    <cellStyle name="Standard 2 4 4 6 4" xfId="37888"/>
    <cellStyle name="Standard 2 4 4 6 5" xfId="37889"/>
    <cellStyle name="Standard 2 4 4 7" xfId="37890"/>
    <cellStyle name="Standard 2 4 4 8" xfId="37891"/>
    <cellStyle name="Standard 2 4 4 9" xfId="37892"/>
    <cellStyle name="Standard 2 4 5" xfId="37893"/>
    <cellStyle name="Standard 2 4 5 2" xfId="37894"/>
    <cellStyle name="Standard 2 4 5 2 2" xfId="37895"/>
    <cellStyle name="Standard 2 4 5 2 2 2" xfId="37896"/>
    <cellStyle name="Standard 2 4 5 2 2 2 2" xfId="37897"/>
    <cellStyle name="Standard 2 4 5 2 2 2 3" xfId="37898"/>
    <cellStyle name="Standard 2 4 5 2 2 2 4" xfId="37899"/>
    <cellStyle name="Standard 2 4 5 2 2 2 5" xfId="37900"/>
    <cellStyle name="Standard 2 4 5 2 2 3" xfId="37901"/>
    <cellStyle name="Standard 2 4 5 2 2 4" xfId="37902"/>
    <cellStyle name="Standard 2 4 5 2 2 5" xfId="37903"/>
    <cellStyle name="Standard 2 4 5 2 2 6" xfId="37904"/>
    <cellStyle name="Standard 2 4 5 2 3" xfId="37905"/>
    <cellStyle name="Standard 2 4 5 2 3 2" xfId="37906"/>
    <cellStyle name="Standard 2 4 5 2 3 3" xfId="37907"/>
    <cellStyle name="Standard 2 4 5 2 3 4" xfId="37908"/>
    <cellStyle name="Standard 2 4 5 2 3 5" xfId="37909"/>
    <cellStyle name="Standard 2 4 5 2 4" xfId="37910"/>
    <cellStyle name="Standard 2 4 5 2 4 2" xfId="37911"/>
    <cellStyle name="Standard 2 4 5 2 4 3" xfId="37912"/>
    <cellStyle name="Standard 2 4 5 2 4 4" xfId="37913"/>
    <cellStyle name="Standard 2 4 5 2 4 5" xfId="37914"/>
    <cellStyle name="Standard 2 4 5 2 5" xfId="37915"/>
    <cellStyle name="Standard 2 4 5 2 6" xfId="37916"/>
    <cellStyle name="Standard 2 4 5 2 7" xfId="37917"/>
    <cellStyle name="Standard 2 4 5 2 8" xfId="37918"/>
    <cellStyle name="Standard 2 4 5 3" xfId="37919"/>
    <cellStyle name="Standard 2 4 5 3 2" xfId="37920"/>
    <cellStyle name="Standard 2 4 5 3 2 2" xfId="37921"/>
    <cellStyle name="Standard 2 4 5 3 2 3" xfId="37922"/>
    <cellStyle name="Standard 2 4 5 3 2 4" xfId="37923"/>
    <cellStyle name="Standard 2 4 5 3 2 5" xfId="37924"/>
    <cellStyle name="Standard 2 4 5 3 3" xfId="37925"/>
    <cellStyle name="Standard 2 4 5 3 4" xfId="37926"/>
    <cellStyle name="Standard 2 4 5 3 5" xfId="37927"/>
    <cellStyle name="Standard 2 4 5 3 6" xfId="37928"/>
    <cellStyle name="Standard 2 4 5 4" xfId="37929"/>
    <cellStyle name="Standard 2 4 5 4 2" xfId="37930"/>
    <cellStyle name="Standard 2 4 5 4 3" xfId="37931"/>
    <cellStyle name="Standard 2 4 5 4 4" xfId="37932"/>
    <cellStyle name="Standard 2 4 5 4 5" xfId="37933"/>
    <cellStyle name="Standard 2 4 5 5" xfId="37934"/>
    <cellStyle name="Standard 2 4 5 5 2" xfId="37935"/>
    <cellStyle name="Standard 2 4 5 5 3" xfId="37936"/>
    <cellStyle name="Standard 2 4 5 5 4" xfId="37937"/>
    <cellStyle name="Standard 2 4 5 5 5" xfId="37938"/>
    <cellStyle name="Standard 2 4 5 6" xfId="37939"/>
    <cellStyle name="Standard 2 4 5 7" xfId="37940"/>
    <cellStyle name="Standard 2 4 5 8" xfId="37941"/>
    <cellStyle name="Standard 2 4 5 9" xfId="37942"/>
    <cellStyle name="Standard 2 4 6" xfId="37943"/>
    <cellStyle name="Standard 2 4 6 2" xfId="37944"/>
    <cellStyle name="Standard 2 4 6 2 2" xfId="37945"/>
    <cellStyle name="Standard 2 4 6 2 2 2" xfId="37946"/>
    <cellStyle name="Standard 2 4 6 2 2 2 2" xfId="37947"/>
    <cellStyle name="Standard 2 4 6 2 2 2 3" xfId="37948"/>
    <cellStyle name="Standard 2 4 6 2 2 2 4" xfId="37949"/>
    <cellStyle name="Standard 2 4 6 2 2 2 5" xfId="37950"/>
    <cellStyle name="Standard 2 4 6 2 2 3" xfId="37951"/>
    <cellStyle name="Standard 2 4 6 2 2 4" xfId="37952"/>
    <cellStyle name="Standard 2 4 6 2 2 5" xfId="37953"/>
    <cellStyle name="Standard 2 4 6 2 2 6" xfId="37954"/>
    <cellStyle name="Standard 2 4 6 2 3" xfId="37955"/>
    <cellStyle name="Standard 2 4 6 2 3 2" xfId="37956"/>
    <cellStyle name="Standard 2 4 6 2 3 3" xfId="37957"/>
    <cellStyle name="Standard 2 4 6 2 3 4" xfId="37958"/>
    <cellStyle name="Standard 2 4 6 2 3 5" xfId="37959"/>
    <cellStyle name="Standard 2 4 6 2 4" xfId="37960"/>
    <cellStyle name="Standard 2 4 6 2 4 2" xfId="37961"/>
    <cellStyle name="Standard 2 4 6 2 4 3" xfId="37962"/>
    <cellStyle name="Standard 2 4 6 2 4 4" xfId="37963"/>
    <cellStyle name="Standard 2 4 6 2 4 5" xfId="37964"/>
    <cellStyle name="Standard 2 4 6 2 5" xfId="37965"/>
    <cellStyle name="Standard 2 4 6 2 6" xfId="37966"/>
    <cellStyle name="Standard 2 4 6 2 7" xfId="37967"/>
    <cellStyle name="Standard 2 4 6 2 8" xfId="37968"/>
    <cellStyle name="Standard 2 4 6 3" xfId="37969"/>
    <cellStyle name="Standard 2 4 6 3 2" xfId="37970"/>
    <cellStyle name="Standard 2 4 6 3 2 2" xfId="37971"/>
    <cellStyle name="Standard 2 4 6 3 2 3" xfId="37972"/>
    <cellStyle name="Standard 2 4 6 3 2 4" xfId="37973"/>
    <cellStyle name="Standard 2 4 6 3 2 5" xfId="37974"/>
    <cellStyle name="Standard 2 4 6 3 3" xfId="37975"/>
    <cellStyle name="Standard 2 4 6 3 4" xfId="37976"/>
    <cellStyle name="Standard 2 4 6 3 5" xfId="37977"/>
    <cellStyle name="Standard 2 4 6 3 6" xfId="37978"/>
    <cellStyle name="Standard 2 4 6 4" xfId="37979"/>
    <cellStyle name="Standard 2 4 6 4 2" xfId="37980"/>
    <cellStyle name="Standard 2 4 6 4 3" xfId="37981"/>
    <cellStyle name="Standard 2 4 6 4 4" xfId="37982"/>
    <cellStyle name="Standard 2 4 6 4 5" xfId="37983"/>
    <cellStyle name="Standard 2 4 6 5" xfId="37984"/>
    <cellStyle name="Standard 2 4 6 5 2" xfId="37985"/>
    <cellStyle name="Standard 2 4 6 5 3" xfId="37986"/>
    <cellStyle name="Standard 2 4 6 5 4" xfId="37987"/>
    <cellStyle name="Standard 2 4 6 5 5" xfId="37988"/>
    <cellStyle name="Standard 2 4 6 6" xfId="37989"/>
    <cellStyle name="Standard 2 4 6 7" xfId="37990"/>
    <cellStyle name="Standard 2 4 6 8" xfId="37991"/>
    <cellStyle name="Standard 2 4 6 9" xfId="37992"/>
    <cellStyle name="Standard 2 4 7" xfId="37993"/>
    <cellStyle name="Standard 2 4 7 2" xfId="37994"/>
    <cellStyle name="Standard 2 4 7 2 2" xfId="37995"/>
    <cellStyle name="Standard 2 4 7 2 2 2" xfId="37996"/>
    <cellStyle name="Standard 2 4 7 2 2 2 2" xfId="37997"/>
    <cellStyle name="Standard 2 4 7 2 2 2 3" xfId="37998"/>
    <cellStyle name="Standard 2 4 7 2 2 2 4" xfId="37999"/>
    <cellStyle name="Standard 2 4 7 2 2 2 5" xfId="38000"/>
    <cellStyle name="Standard 2 4 7 2 2 3" xfId="38001"/>
    <cellStyle name="Standard 2 4 7 2 2 4" xfId="38002"/>
    <cellStyle name="Standard 2 4 7 2 2 5" xfId="38003"/>
    <cellStyle name="Standard 2 4 7 2 2 6" xfId="38004"/>
    <cellStyle name="Standard 2 4 7 2 3" xfId="38005"/>
    <cellStyle name="Standard 2 4 7 2 3 2" xfId="38006"/>
    <cellStyle name="Standard 2 4 7 2 3 3" xfId="38007"/>
    <cellStyle name="Standard 2 4 7 2 3 4" xfId="38008"/>
    <cellStyle name="Standard 2 4 7 2 3 5" xfId="38009"/>
    <cellStyle name="Standard 2 4 7 2 4" xfId="38010"/>
    <cellStyle name="Standard 2 4 7 2 4 2" xfId="38011"/>
    <cellStyle name="Standard 2 4 7 2 4 3" xfId="38012"/>
    <cellStyle name="Standard 2 4 7 2 4 4" xfId="38013"/>
    <cellStyle name="Standard 2 4 7 2 4 5" xfId="38014"/>
    <cellStyle name="Standard 2 4 7 2 5" xfId="38015"/>
    <cellStyle name="Standard 2 4 7 2 6" xfId="38016"/>
    <cellStyle name="Standard 2 4 7 2 7" xfId="38017"/>
    <cellStyle name="Standard 2 4 7 2 8" xfId="38018"/>
    <cellStyle name="Standard 2 4 7 3" xfId="38019"/>
    <cellStyle name="Standard 2 4 7 3 2" xfId="38020"/>
    <cellStyle name="Standard 2 4 7 3 2 2" xfId="38021"/>
    <cellStyle name="Standard 2 4 7 3 2 3" xfId="38022"/>
    <cellStyle name="Standard 2 4 7 3 2 4" xfId="38023"/>
    <cellStyle name="Standard 2 4 7 3 2 5" xfId="38024"/>
    <cellStyle name="Standard 2 4 7 3 3" xfId="38025"/>
    <cellStyle name="Standard 2 4 7 3 4" xfId="38026"/>
    <cellStyle name="Standard 2 4 7 3 5" xfId="38027"/>
    <cellStyle name="Standard 2 4 7 3 6" xfId="38028"/>
    <cellStyle name="Standard 2 4 7 4" xfId="38029"/>
    <cellStyle name="Standard 2 4 7 4 2" xfId="38030"/>
    <cellStyle name="Standard 2 4 7 4 3" xfId="38031"/>
    <cellStyle name="Standard 2 4 7 4 4" xfId="38032"/>
    <cellStyle name="Standard 2 4 7 4 5" xfId="38033"/>
    <cellStyle name="Standard 2 4 7 5" xfId="38034"/>
    <cellStyle name="Standard 2 4 7 5 2" xfId="38035"/>
    <cellStyle name="Standard 2 4 7 5 3" xfId="38036"/>
    <cellStyle name="Standard 2 4 7 5 4" xfId="38037"/>
    <cellStyle name="Standard 2 4 7 5 5" xfId="38038"/>
    <cellStyle name="Standard 2 4 7 6" xfId="38039"/>
    <cellStyle name="Standard 2 4 7 7" xfId="38040"/>
    <cellStyle name="Standard 2 4 7 8" xfId="38041"/>
    <cellStyle name="Standard 2 4 7 9" xfId="38042"/>
    <cellStyle name="Standard 2 4 8" xfId="38043"/>
    <cellStyle name="Standard 2 4 8 2" xfId="38044"/>
    <cellStyle name="Standard 2 4 8 2 2" xfId="38045"/>
    <cellStyle name="Standard 2 4 8 2 2 2" xfId="38046"/>
    <cellStyle name="Standard 2 4 8 2 2 2 2" xfId="38047"/>
    <cellStyle name="Standard 2 4 8 2 2 2 3" xfId="38048"/>
    <cellStyle name="Standard 2 4 8 2 2 2 4" xfId="38049"/>
    <cellStyle name="Standard 2 4 8 2 2 2 5" xfId="38050"/>
    <cellStyle name="Standard 2 4 8 2 2 3" xfId="38051"/>
    <cellStyle name="Standard 2 4 8 2 2 4" xfId="38052"/>
    <cellStyle name="Standard 2 4 8 2 2 5" xfId="38053"/>
    <cellStyle name="Standard 2 4 8 2 2 6" xfId="38054"/>
    <cellStyle name="Standard 2 4 8 2 3" xfId="38055"/>
    <cellStyle name="Standard 2 4 8 2 3 2" xfId="38056"/>
    <cellStyle name="Standard 2 4 8 2 3 3" xfId="38057"/>
    <cellStyle name="Standard 2 4 8 2 3 4" xfId="38058"/>
    <cellStyle name="Standard 2 4 8 2 3 5" xfId="38059"/>
    <cellStyle name="Standard 2 4 8 2 4" xfId="38060"/>
    <cellStyle name="Standard 2 4 8 2 4 2" xfId="38061"/>
    <cellStyle name="Standard 2 4 8 2 4 3" xfId="38062"/>
    <cellStyle name="Standard 2 4 8 2 4 4" xfId="38063"/>
    <cellStyle name="Standard 2 4 8 2 4 5" xfId="38064"/>
    <cellStyle name="Standard 2 4 8 2 5" xfId="38065"/>
    <cellStyle name="Standard 2 4 8 2 6" xfId="38066"/>
    <cellStyle name="Standard 2 4 8 2 7" xfId="38067"/>
    <cellStyle name="Standard 2 4 8 2 8" xfId="38068"/>
    <cellStyle name="Standard 2 4 8 3" xfId="38069"/>
    <cellStyle name="Standard 2 4 8 3 2" xfId="38070"/>
    <cellStyle name="Standard 2 4 8 3 2 2" xfId="38071"/>
    <cellStyle name="Standard 2 4 8 3 2 3" xfId="38072"/>
    <cellStyle name="Standard 2 4 8 3 2 4" xfId="38073"/>
    <cellStyle name="Standard 2 4 8 3 2 5" xfId="38074"/>
    <cellStyle name="Standard 2 4 8 3 3" xfId="38075"/>
    <cellStyle name="Standard 2 4 8 3 4" xfId="38076"/>
    <cellStyle name="Standard 2 4 8 3 5" xfId="38077"/>
    <cellStyle name="Standard 2 4 8 3 6" xfId="38078"/>
    <cellStyle name="Standard 2 4 8 4" xfId="38079"/>
    <cellStyle name="Standard 2 4 8 4 2" xfId="38080"/>
    <cellStyle name="Standard 2 4 8 4 3" xfId="38081"/>
    <cellStyle name="Standard 2 4 8 4 4" xfId="38082"/>
    <cellStyle name="Standard 2 4 8 4 5" xfId="38083"/>
    <cellStyle name="Standard 2 4 8 5" xfId="38084"/>
    <cellStyle name="Standard 2 4 8 5 2" xfId="38085"/>
    <cellStyle name="Standard 2 4 8 5 3" xfId="38086"/>
    <cellStyle name="Standard 2 4 8 5 4" xfId="38087"/>
    <cellStyle name="Standard 2 4 8 5 5" xfId="38088"/>
    <cellStyle name="Standard 2 4 8 6" xfId="38089"/>
    <cellStyle name="Standard 2 4 8 7" xfId="38090"/>
    <cellStyle name="Standard 2 4 8 8" xfId="38091"/>
    <cellStyle name="Standard 2 4 8 9" xfId="38092"/>
    <cellStyle name="Standard 2 4 9" xfId="38093"/>
    <cellStyle name="Standard 2 4 9 2" xfId="38094"/>
    <cellStyle name="Standard 2 4 9 2 2" xfId="38095"/>
    <cellStyle name="Standard 2 4 9 2 2 2" xfId="38096"/>
    <cellStyle name="Standard 2 4 9 2 2 2 2" xfId="38097"/>
    <cellStyle name="Standard 2 4 9 2 2 2 3" xfId="38098"/>
    <cellStyle name="Standard 2 4 9 2 2 2 4" xfId="38099"/>
    <cellStyle name="Standard 2 4 9 2 2 2 5" xfId="38100"/>
    <cellStyle name="Standard 2 4 9 2 2 3" xfId="38101"/>
    <cellStyle name="Standard 2 4 9 2 2 4" xfId="38102"/>
    <cellStyle name="Standard 2 4 9 2 2 5" xfId="38103"/>
    <cellStyle name="Standard 2 4 9 2 2 6" xfId="38104"/>
    <cellStyle name="Standard 2 4 9 2 3" xfId="38105"/>
    <cellStyle name="Standard 2 4 9 2 3 2" xfId="38106"/>
    <cellStyle name="Standard 2 4 9 2 3 3" xfId="38107"/>
    <cellStyle name="Standard 2 4 9 2 3 4" xfId="38108"/>
    <cellStyle name="Standard 2 4 9 2 3 5" xfId="38109"/>
    <cellStyle name="Standard 2 4 9 2 4" xfId="38110"/>
    <cellStyle name="Standard 2 4 9 2 4 2" xfId="38111"/>
    <cellStyle name="Standard 2 4 9 2 4 3" xfId="38112"/>
    <cellStyle name="Standard 2 4 9 2 4 4" xfId="38113"/>
    <cellStyle name="Standard 2 4 9 2 4 5" xfId="38114"/>
    <cellStyle name="Standard 2 4 9 2 5" xfId="38115"/>
    <cellStyle name="Standard 2 4 9 2 6" xfId="38116"/>
    <cellStyle name="Standard 2 4 9 2 7" xfId="38117"/>
    <cellStyle name="Standard 2 4 9 2 8" xfId="38118"/>
    <cellStyle name="Standard 2 4 9 3" xfId="38119"/>
    <cellStyle name="Standard 2 4 9 3 2" xfId="38120"/>
    <cellStyle name="Standard 2 4 9 3 2 2" xfId="38121"/>
    <cellStyle name="Standard 2 4 9 3 2 3" xfId="38122"/>
    <cellStyle name="Standard 2 4 9 3 2 4" xfId="38123"/>
    <cellStyle name="Standard 2 4 9 3 2 5" xfId="38124"/>
    <cellStyle name="Standard 2 4 9 3 3" xfId="38125"/>
    <cellStyle name="Standard 2 4 9 3 4" xfId="38126"/>
    <cellStyle name="Standard 2 4 9 3 5" xfId="38127"/>
    <cellStyle name="Standard 2 4 9 3 6" xfId="38128"/>
    <cellStyle name="Standard 2 4 9 4" xfId="38129"/>
    <cellStyle name="Standard 2 4 9 4 2" xfId="38130"/>
    <cellStyle name="Standard 2 4 9 4 3" xfId="38131"/>
    <cellStyle name="Standard 2 4 9 4 4" xfId="38132"/>
    <cellStyle name="Standard 2 4 9 4 5" xfId="38133"/>
    <cellStyle name="Standard 2 4 9 5" xfId="38134"/>
    <cellStyle name="Standard 2 4 9 5 2" xfId="38135"/>
    <cellStyle name="Standard 2 4 9 5 3" xfId="38136"/>
    <cellStyle name="Standard 2 4 9 5 4" xfId="38137"/>
    <cellStyle name="Standard 2 4 9 5 5" xfId="38138"/>
    <cellStyle name="Standard 2 4 9 6" xfId="38139"/>
    <cellStyle name="Standard 2 4 9 7" xfId="38140"/>
    <cellStyle name="Standard 2 4 9 8" xfId="38141"/>
    <cellStyle name="Standard 2 4 9 9" xfId="38142"/>
    <cellStyle name="Standard 2 5" xfId="38143"/>
    <cellStyle name="Standard 2 5 10" xfId="38144"/>
    <cellStyle name="Standard 2 5 10 2" xfId="38145"/>
    <cellStyle name="Standard 2 5 10 3" xfId="38146"/>
    <cellStyle name="Standard 2 5 10 4" xfId="38147"/>
    <cellStyle name="Standard 2 5 10 5" xfId="38148"/>
    <cellStyle name="Standard 2 5 11" xfId="38149"/>
    <cellStyle name="Standard 2 5 12" xfId="38150"/>
    <cellStyle name="Standard 2 5 13" xfId="38151"/>
    <cellStyle name="Standard 2 5 14" xfId="38152"/>
    <cellStyle name="Standard 2 5 2" xfId="38153"/>
    <cellStyle name="Standard 2 5 2 10" xfId="38154"/>
    <cellStyle name="Standard 2 5 2 2" xfId="38155"/>
    <cellStyle name="Standard 2 5 2 2 2" xfId="38156"/>
    <cellStyle name="Standard 2 5 2 2 2 2" xfId="38157"/>
    <cellStyle name="Standard 2 5 2 2 2 2 2" xfId="38158"/>
    <cellStyle name="Standard 2 5 2 2 2 2 2 2" xfId="38159"/>
    <cellStyle name="Standard 2 5 2 2 2 2 2 3" xfId="38160"/>
    <cellStyle name="Standard 2 5 2 2 2 2 2 4" xfId="38161"/>
    <cellStyle name="Standard 2 5 2 2 2 2 2 5" xfId="38162"/>
    <cellStyle name="Standard 2 5 2 2 2 2 3" xfId="38163"/>
    <cellStyle name="Standard 2 5 2 2 2 2 4" xfId="38164"/>
    <cellStyle name="Standard 2 5 2 2 2 2 5" xfId="38165"/>
    <cellStyle name="Standard 2 5 2 2 2 2 6" xfId="38166"/>
    <cellStyle name="Standard 2 5 2 2 2 3" xfId="38167"/>
    <cellStyle name="Standard 2 5 2 2 2 3 2" xfId="38168"/>
    <cellStyle name="Standard 2 5 2 2 2 3 3" xfId="38169"/>
    <cellStyle name="Standard 2 5 2 2 2 3 4" xfId="38170"/>
    <cellStyle name="Standard 2 5 2 2 2 3 5" xfId="38171"/>
    <cellStyle name="Standard 2 5 2 2 2 4" xfId="38172"/>
    <cellStyle name="Standard 2 5 2 2 2 4 2" xfId="38173"/>
    <cellStyle name="Standard 2 5 2 2 2 4 3" xfId="38174"/>
    <cellStyle name="Standard 2 5 2 2 2 4 4" xfId="38175"/>
    <cellStyle name="Standard 2 5 2 2 2 4 5" xfId="38176"/>
    <cellStyle name="Standard 2 5 2 2 2 5" xfId="38177"/>
    <cellStyle name="Standard 2 5 2 2 2 6" xfId="38178"/>
    <cellStyle name="Standard 2 5 2 2 2 7" xfId="38179"/>
    <cellStyle name="Standard 2 5 2 2 2 8" xfId="38180"/>
    <cellStyle name="Standard 2 5 2 2 3" xfId="38181"/>
    <cellStyle name="Standard 2 5 2 2 3 2" xfId="38182"/>
    <cellStyle name="Standard 2 5 2 2 3 2 2" xfId="38183"/>
    <cellStyle name="Standard 2 5 2 2 3 2 3" xfId="38184"/>
    <cellStyle name="Standard 2 5 2 2 3 2 4" xfId="38185"/>
    <cellStyle name="Standard 2 5 2 2 3 2 5" xfId="38186"/>
    <cellStyle name="Standard 2 5 2 2 3 3" xfId="38187"/>
    <cellStyle name="Standard 2 5 2 2 3 4" xfId="38188"/>
    <cellStyle name="Standard 2 5 2 2 3 5" xfId="38189"/>
    <cellStyle name="Standard 2 5 2 2 3 6" xfId="38190"/>
    <cellStyle name="Standard 2 5 2 2 4" xfId="38191"/>
    <cellStyle name="Standard 2 5 2 2 4 2" xfId="38192"/>
    <cellStyle name="Standard 2 5 2 2 4 3" xfId="38193"/>
    <cellStyle name="Standard 2 5 2 2 4 4" xfId="38194"/>
    <cellStyle name="Standard 2 5 2 2 4 5" xfId="38195"/>
    <cellStyle name="Standard 2 5 2 2 5" xfId="38196"/>
    <cellStyle name="Standard 2 5 2 2 5 2" xfId="38197"/>
    <cellStyle name="Standard 2 5 2 2 5 3" xfId="38198"/>
    <cellStyle name="Standard 2 5 2 2 5 4" xfId="38199"/>
    <cellStyle name="Standard 2 5 2 2 5 5" xfId="38200"/>
    <cellStyle name="Standard 2 5 2 2 6" xfId="38201"/>
    <cellStyle name="Standard 2 5 2 2 7" xfId="38202"/>
    <cellStyle name="Standard 2 5 2 2 8" xfId="38203"/>
    <cellStyle name="Standard 2 5 2 2 9" xfId="38204"/>
    <cellStyle name="Standard 2 5 2 3" xfId="38205"/>
    <cellStyle name="Standard 2 5 2 3 2" xfId="38206"/>
    <cellStyle name="Standard 2 5 2 3 2 2" xfId="38207"/>
    <cellStyle name="Standard 2 5 2 3 2 2 2" xfId="38208"/>
    <cellStyle name="Standard 2 5 2 3 2 2 3" xfId="38209"/>
    <cellStyle name="Standard 2 5 2 3 2 2 4" xfId="38210"/>
    <cellStyle name="Standard 2 5 2 3 2 2 5" xfId="38211"/>
    <cellStyle name="Standard 2 5 2 3 2 3" xfId="38212"/>
    <cellStyle name="Standard 2 5 2 3 2 4" xfId="38213"/>
    <cellStyle name="Standard 2 5 2 3 2 5" xfId="38214"/>
    <cellStyle name="Standard 2 5 2 3 2 6" xfId="38215"/>
    <cellStyle name="Standard 2 5 2 3 3" xfId="38216"/>
    <cellStyle name="Standard 2 5 2 3 3 2" xfId="38217"/>
    <cellStyle name="Standard 2 5 2 3 3 3" xfId="38218"/>
    <cellStyle name="Standard 2 5 2 3 3 4" xfId="38219"/>
    <cellStyle name="Standard 2 5 2 3 3 5" xfId="38220"/>
    <cellStyle name="Standard 2 5 2 3 4" xfId="38221"/>
    <cellStyle name="Standard 2 5 2 3 4 2" xfId="38222"/>
    <cellStyle name="Standard 2 5 2 3 4 3" xfId="38223"/>
    <cellStyle name="Standard 2 5 2 3 4 4" xfId="38224"/>
    <cellStyle name="Standard 2 5 2 3 4 5" xfId="38225"/>
    <cellStyle name="Standard 2 5 2 3 5" xfId="38226"/>
    <cellStyle name="Standard 2 5 2 3 6" xfId="38227"/>
    <cellStyle name="Standard 2 5 2 3 7" xfId="38228"/>
    <cellStyle name="Standard 2 5 2 3 8" xfId="38229"/>
    <cellStyle name="Standard 2 5 2 4" xfId="38230"/>
    <cellStyle name="Standard 2 5 2 4 2" xfId="38231"/>
    <cellStyle name="Standard 2 5 2 4 2 2" xfId="38232"/>
    <cellStyle name="Standard 2 5 2 4 2 3" xfId="38233"/>
    <cellStyle name="Standard 2 5 2 4 2 4" xfId="38234"/>
    <cellStyle name="Standard 2 5 2 4 2 5" xfId="38235"/>
    <cellStyle name="Standard 2 5 2 4 3" xfId="38236"/>
    <cellStyle name="Standard 2 5 2 4 4" xfId="38237"/>
    <cellStyle name="Standard 2 5 2 4 5" xfId="38238"/>
    <cellStyle name="Standard 2 5 2 4 6" xfId="38239"/>
    <cellStyle name="Standard 2 5 2 5" xfId="38240"/>
    <cellStyle name="Standard 2 5 2 5 2" xfId="38241"/>
    <cellStyle name="Standard 2 5 2 5 3" xfId="38242"/>
    <cellStyle name="Standard 2 5 2 5 4" xfId="38243"/>
    <cellStyle name="Standard 2 5 2 5 5" xfId="38244"/>
    <cellStyle name="Standard 2 5 2 6" xfId="38245"/>
    <cellStyle name="Standard 2 5 2 6 2" xfId="38246"/>
    <cellStyle name="Standard 2 5 2 6 3" xfId="38247"/>
    <cellStyle name="Standard 2 5 2 6 4" xfId="38248"/>
    <cellStyle name="Standard 2 5 2 6 5" xfId="38249"/>
    <cellStyle name="Standard 2 5 2 7" xfId="38250"/>
    <cellStyle name="Standard 2 5 2 8" xfId="38251"/>
    <cellStyle name="Standard 2 5 2 9" xfId="38252"/>
    <cellStyle name="Standard 2 5 3" xfId="38253"/>
    <cellStyle name="Standard 2 5 3 2" xfId="38254"/>
    <cellStyle name="Standard 2 5 3 2 2" xfId="38255"/>
    <cellStyle name="Standard 2 5 3 2 2 2" xfId="38256"/>
    <cellStyle name="Standard 2 5 3 2 2 2 2" xfId="38257"/>
    <cellStyle name="Standard 2 5 3 2 2 2 3" xfId="38258"/>
    <cellStyle name="Standard 2 5 3 2 2 2 4" xfId="38259"/>
    <cellStyle name="Standard 2 5 3 2 2 2 5" xfId="38260"/>
    <cellStyle name="Standard 2 5 3 2 2 3" xfId="38261"/>
    <cellStyle name="Standard 2 5 3 2 2 4" xfId="38262"/>
    <cellStyle name="Standard 2 5 3 2 2 5" xfId="38263"/>
    <cellStyle name="Standard 2 5 3 2 2 6" xfId="38264"/>
    <cellStyle name="Standard 2 5 3 2 3" xfId="38265"/>
    <cellStyle name="Standard 2 5 3 2 3 2" xfId="38266"/>
    <cellStyle name="Standard 2 5 3 2 3 3" xfId="38267"/>
    <cellStyle name="Standard 2 5 3 2 3 4" xfId="38268"/>
    <cellStyle name="Standard 2 5 3 2 3 5" xfId="38269"/>
    <cellStyle name="Standard 2 5 3 2 4" xfId="38270"/>
    <cellStyle name="Standard 2 5 3 2 4 2" xfId="38271"/>
    <cellStyle name="Standard 2 5 3 2 4 3" xfId="38272"/>
    <cellStyle name="Standard 2 5 3 2 4 4" xfId="38273"/>
    <cellStyle name="Standard 2 5 3 2 4 5" xfId="38274"/>
    <cellStyle name="Standard 2 5 3 2 5" xfId="38275"/>
    <cellStyle name="Standard 2 5 3 2 6" xfId="38276"/>
    <cellStyle name="Standard 2 5 3 2 7" xfId="38277"/>
    <cellStyle name="Standard 2 5 3 2 8" xfId="38278"/>
    <cellStyle name="Standard 2 5 3 3" xfId="38279"/>
    <cellStyle name="Standard 2 5 3 3 2" xfId="38280"/>
    <cellStyle name="Standard 2 5 3 3 2 2" xfId="38281"/>
    <cellStyle name="Standard 2 5 3 3 2 3" xfId="38282"/>
    <cellStyle name="Standard 2 5 3 3 2 4" xfId="38283"/>
    <cellStyle name="Standard 2 5 3 3 2 5" xfId="38284"/>
    <cellStyle name="Standard 2 5 3 3 3" xfId="38285"/>
    <cellStyle name="Standard 2 5 3 3 4" xfId="38286"/>
    <cellStyle name="Standard 2 5 3 3 5" xfId="38287"/>
    <cellStyle name="Standard 2 5 3 3 6" xfId="38288"/>
    <cellStyle name="Standard 2 5 3 4" xfId="38289"/>
    <cellStyle name="Standard 2 5 3 4 2" xfId="38290"/>
    <cellStyle name="Standard 2 5 3 4 3" xfId="38291"/>
    <cellStyle name="Standard 2 5 3 4 4" xfId="38292"/>
    <cellStyle name="Standard 2 5 3 4 5" xfId="38293"/>
    <cellStyle name="Standard 2 5 3 5" xfId="38294"/>
    <cellStyle name="Standard 2 5 3 5 2" xfId="38295"/>
    <cellStyle name="Standard 2 5 3 5 3" xfId="38296"/>
    <cellStyle name="Standard 2 5 3 5 4" xfId="38297"/>
    <cellStyle name="Standard 2 5 3 5 5" xfId="38298"/>
    <cellStyle name="Standard 2 5 3 6" xfId="38299"/>
    <cellStyle name="Standard 2 5 3 7" xfId="38300"/>
    <cellStyle name="Standard 2 5 3 8" xfId="38301"/>
    <cellStyle name="Standard 2 5 3 9" xfId="38302"/>
    <cellStyle name="Standard 2 5 4" xfId="38303"/>
    <cellStyle name="Standard 2 5 4 2" xfId="38304"/>
    <cellStyle name="Standard 2 5 4 2 2" xfId="38305"/>
    <cellStyle name="Standard 2 5 4 2 2 2" xfId="38306"/>
    <cellStyle name="Standard 2 5 4 2 2 2 2" xfId="38307"/>
    <cellStyle name="Standard 2 5 4 2 2 2 3" xfId="38308"/>
    <cellStyle name="Standard 2 5 4 2 2 2 4" xfId="38309"/>
    <cellStyle name="Standard 2 5 4 2 2 2 5" xfId="38310"/>
    <cellStyle name="Standard 2 5 4 2 2 3" xfId="38311"/>
    <cellStyle name="Standard 2 5 4 2 2 4" xfId="38312"/>
    <cellStyle name="Standard 2 5 4 2 2 5" xfId="38313"/>
    <cellStyle name="Standard 2 5 4 2 2 6" xfId="38314"/>
    <cellStyle name="Standard 2 5 4 2 3" xfId="38315"/>
    <cellStyle name="Standard 2 5 4 2 3 2" xfId="38316"/>
    <cellStyle name="Standard 2 5 4 2 3 3" xfId="38317"/>
    <cellStyle name="Standard 2 5 4 2 3 4" xfId="38318"/>
    <cellStyle name="Standard 2 5 4 2 3 5" xfId="38319"/>
    <cellStyle name="Standard 2 5 4 2 4" xfId="38320"/>
    <cellStyle name="Standard 2 5 4 2 4 2" xfId="38321"/>
    <cellStyle name="Standard 2 5 4 2 4 3" xfId="38322"/>
    <cellStyle name="Standard 2 5 4 2 4 4" xfId="38323"/>
    <cellStyle name="Standard 2 5 4 2 4 5" xfId="38324"/>
    <cellStyle name="Standard 2 5 4 2 5" xfId="38325"/>
    <cellStyle name="Standard 2 5 4 2 6" xfId="38326"/>
    <cellStyle name="Standard 2 5 4 2 7" xfId="38327"/>
    <cellStyle name="Standard 2 5 4 2 8" xfId="38328"/>
    <cellStyle name="Standard 2 5 4 3" xfId="38329"/>
    <cellStyle name="Standard 2 5 4 3 2" xfId="38330"/>
    <cellStyle name="Standard 2 5 4 3 2 2" xfId="38331"/>
    <cellStyle name="Standard 2 5 4 3 2 3" xfId="38332"/>
    <cellStyle name="Standard 2 5 4 3 2 4" xfId="38333"/>
    <cellStyle name="Standard 2 5 4 3 2 5" xfId="38334"/>
    <cellStyle name="Standard 2 5 4 3 3" xfId="38335"/>
    <cellStyle name="Standard 2 5 4 3 4" xfId="38336"/>
    <cellStyle name="Standard 2 5 4 3 5" xfId="38337"/>
    <cellStyle name="Standard 2 5 4 3 6" xfId="38338"/>
    <cellStyle name="Standard 2 5 4 4" xfId="38339"/>
    <cellStyle name="Standard 2 5 4 4 2" xfId="38340"/>
    <cellStyle name="Standard 2 5 4 4 3" xfId="38341"/>
    <cellStyle name="Standard 2 5 4 4 4" xfId="38342"/>
    <cellStyle name="Standard 2 5 4 4 5" xfId="38343"/>
    <cellStyle name="Standard 2 5 4 5" xfId="38344"/>
    <cellStyle name="Standard 2 5 4 5 2" xfId="38345"/>
    <cellStyle name="Standard 2 5 4 5 3" xfId="38346"/>
    <cellStyle name="Standard 2 5 4 5 4" xfId="38347"/>
    <cellStyle name="Standard 2 5 4 5 5" xfId="38348"/>
    <cellStyle name="Standard 2 5 4 6" xfId="38349"/>
    <cellStyle name="Standard 2 5 4 7" xfId="38350"/>
    <cellStyle name="Standard 2 5 4 8" xfId="38351"/>
    <cellStyle name="Standard 2 5 4 9" xfId="38352"/>
    <cellStyle name="Standard 2 5 5" xfId="38353"/>
    <cellStyle name="Standard 2 5 5 2" xfId="38354"/>
    <cellStyle name="Standard 2 5 5 2 2" xfId="38355"/>
    <cellStyle name="Standard 2 5 5 2 2 2" xfId="38356"/>
    <cellStyle name="Standard 2 5 5 2 2 2 2" xfId="38357"/>
    <cellStyle name="Standard 2 5 5 2 2 2 3" xfId="38358"/>
    <cellStyle name="Standard 2 5 5 2 2 2 4" xfId="38359"/>
    <cellStyle name="Standard 2 5 5 2 2 2 5" xfId="38360"/>
    <cellStyle name="Standard 2 5 5 2 2 3" xfId="38361"/>
    <cellStyle name="Standard 2 5 5 2 2 4" xfId="38362"/>
    <cellStyle name="Standard 2 5 5 2 2 5" xfId="38363"/>
    <cellStyle name="Standard 2 5 5 2 2 6" xfId="38364"/>
    <cellStyle name="Standard 2 5 5 2 3" xfId="38365"/>
    <cellStyle name="Standard 2 5 5 2 3 2" xfId="38366"/>
    <cellStyle name="Standard 2 5 5 2 3 3" xfId="38367"/>
    <cellStyle name="Standard 2 5 5 2 3 4" xfId="38368"/>
    <cellStyle name="Standard 2 5 5 2 3 5" xfId="38369"/>
    <cellStyle name="Standard 2 5 5 2 4" xfId="38370"/>
    <cellStyle name="Standard 2 5 5 2 4 2" xfId="38371"/>
    <cellStyle name="Standard 2 5 5 2 4 3" xfId="38372"/>
    <cellStyle name="Standard 2 5 5 2 4 4" xfId="38373"/>
    <cellStyle name="Standard 2 5 5 2 4 5" xfId="38374"/>
    <cellStyle name="Standard 2 5 5 2 5" xfId="38375"/>
    <cellStyle name="Standard 2 5 5 2 6" xfId="38376"/>
    <cellStyle name="Standard 2 5 5 2 7" xfId="38377"/>
    <cellStyle name="Standard 2 5 5 2 8" xfId="38378"/>
    <cellStyle name="Standard 2 5 5 3" xfId="38379"/>
    <cellStyle name="Standard 2 5 5 3 2" xfId="38380"/>
    <cellStyle name="Standard 2 5 5 3 2 2" xfId="38381"/>
    <cellStyle name="Standard 2 5 5 3 2 3" xfId="38382"/>
    <cellStyle name="Standard 2 5 5 3 2 4" xfId="38383"/>
    <cellStyle name="Standard 2 5 5 3 2 5" xfId="38384"/>
    <cellStyle name="Standard 2 5 5 3 3" xfId="38385"/>
    <cellStyle name="Standard 2 5 5 3 4" xfId="38386"/>
    <cellStyle name="Standard 2 5 5 3 5" xfId="38387"/>
    <cellStyle name="Standard 2 5 5 3 6" xfId="38388"/>
    <cellStyle name="Standard 2 5 5 4" xfId="38389"/>
    <cellStyle name="Standard 2 5 5 4 2" xfId="38390"/>
    <cellStyle name="Standard 2 5 5 4 3" xfId="38391"/>
    <cellStyle name="Standard 2 5 5 4 4" xfId="38392"/>
    <cellStyle name="Standard 2 5 5 4 5" xfId="38393"/>
    <cellStyle name="Standard 2 5 5 5" xfId="38394"/>
    <cellStyle name="Standard 2 5 5 5 2" xfId="38395"/>
    <cellStyle name="Standard 2 5 5 5 3" xfId="38396"/>
    <cellStyle name="Standard 2 5 5 5 4" xfId="38397"/>
    <cellStyle name="Standard 2 5 5 5 5" xfId="38398"/>
    <cellStyle name="Standard 2 5 5 6" xfId="38399"/>
    <cellStyle name="Standard 2 5 5 7" xfId="38400"/>
    <cellStyle name="Standard 2 5 5 8" xfId="38401"/>
    <cellStyle name="Standard 2 5 5 9" xfId="38402"/>
    <cellStyle name="Standard 2 5 6" xfId="38403"/>
    <cellStyle name="Standard 2 5 6 2" xfId="38404"/>
    <cellStyle name="Standard 2 5 6 2 2" xfId="38405"/>
    <cellStyle name="Standard 2 5 6 2 2 2" xfId="38406"/>
    <cellStyle name="Standard 2 5 6 2 2 2 2" xfId="38407"/>
    <cellStyle name="Standard 2 5 6 2 2 2 3" xfId="38408"/>
    <cellStyle name="Standard 2 5 6 2 2 2 4" xfId="38409"/>
    <cellStyle name="Standard 2 5 6 2 2 2 5" xfId="38410"/>
    <cellStyle name="Standard 2 5 6 2 2 3" xfId="38411"/>
    <cellStyle name="Standard 2 5 6 2 2 4" xfId="38412"/>
    <cellStyle name="Standard 2 5 6 2 2 5" xfId="38413"/>
    <cellStyle name="Standard 2 5 6 2 2 6" xfId="38414"/>
    <cellStyle name="Standard 2 5 6 2 3" xfId="38415"/>
    <cellStyle name="Standard 2 5 6 2 3 2" xfId="38416"/>
    <cellStyle name="Standard 2 5 6 2 3 3" xfId="38417"/>
    <cellStyle name="Standard 2 5 6 2 3 4" xfId="38418"/>
    <cellStyle name="Standard 2 5 6 2 3 5" xfId="38419"/>
    <cellStyle name="Standard 2 5 6 2 4" xfId="38420"/>
    <cellStyle name="Standard 2 5 6 2 4 2" xfId="38421"/>
    <cellStyle name="Standard 2 5 6 2 4 3" xfId="38422"/>
    <cellStyle name="Standard 2 5 6 2 4 4" xfId="38423"/>
    <cellStyle name="Standard 2 5 6 2 4 5" xfId="38424"/>
    <cellStyle name="Standard 2 5 6 2 5" xfId="38425"/>
    <cellStyle name="Standard 2 5 6 2 6" xfId="38426"/>
    <cellStyle name="Standard 2 5 6 2 7" xfId="38427"/>
    <cellStyle name="Standard 2 5 6 2 8" xfId="38428"/>
    <cellStyle name="Standard 2 5 6 3" xfId="38429"/>
    <cellStyle name="Standard 2 5 6 3 2" xfId="38430"/>
    <cellStyle name="Standard 2 5 6 3 2 2" xfId="38431"/>
    <cellStyle name="Standard 2 5 6 3 2 3" xfId="38432"/>
    <cellStyle name="Standard 2 5 6 3 2 4" xfId="38433"/>
    <cellStyle name="Standard 2 5 6 3 2 5" xfId="38434"/>
    <cellStyle name="Standard 2 5 6 3 3" xfId="38435"/>
    <cellStyle name="Standard 2 5 6 3 4" xfId="38436"/>
    <cellStyle name="Standard 2 5 6 3 5" xfId="38437"/>
    <cellStyle name="Standard 2 5 6 3 6" xfId="38438"/>
    <cellStyle name="Standard 2 5 6 4" xfId="38439"/>
    <cellStyle name="Standard 2 5 6 4 2" xfId="38440"/>
    <cellStyle name="Standard 2 5 6 4 3" xfId="38441"/>
    <cellStyle name="Standard 2 5 6 4 4" xfId="38442"/>
    <cellStyle name="Standard 2 5 6 4 5" xfId="38443"/>
    <cellStyle name="Standard 2 5 6 5" xfId="38444"/>
    <cellStyle name="Standard 2 5 6 5 2" xfId="38445"/>
    <cellStyle name="Standard 2 5 6 5 3" xfId="38446"/>
    <cellStyle name="Standard 2 5 6 5 4" xfId="38447"/>
    <cellStyle name="Standard 2 5 6 5 5" xfId="38448"/>
    <cellStyle name="Standard 2 5 6 6" xfId="38449"/>
    <cellStyle name="Standard 2 5 6 7" xfId="38450"/>
    <cellStyle name="Standard 2 5 6 8" xfId="38451"/>
    <cellStyle name="Standard 2 5 6 9" xfId="38452"/>
    <cellStyle name="Standard 2 5 7" xfId="38453"/>
    <cellStyle name="Standard 2 5 7 2" xfId="38454"/>
    <cellStyle name="Standard 2 5 7 2 2" xfId="38455"/>
    <cellStyle name="Standard 2 5 7 2 2 2" xfId="38456"/>
    <cellStyle name="Standard 2 5 7 2 2 3" xfId="38457"/>
    <cellStyle name="Standard 2 5 7 2 2 4" xfId="38458"/>
    <cellStyle name="Standard 2 5 7 2 2 5" xfId="38459"/>
    <cellStyle name="Standard 2 5 7 2 3" xfId="38460"/>
    <cellStyle name="Standard 2 5 7 2 4" xfId="38461"/>
    <cellStyle name="Standard 2 5 7 2 5" xfId="38462"/>
    <cellStyle name="Standard 2 5 7 2 6" xfId="38463"/>
    <cellStyle name="Standard 2 5 7 3" xfId="38464"/>
    <cellStyle name="Standard 2 5 7 3 2" xfId="38465"/>
    <cellStyle name="Standard 2 5 7 3 3" xfId="38466"/>
    <cellStyle name="Standard 2 5 7 3 4" xfId="38467"/>
    <cellStyle name="Standard 2 5 7 3 5" xfId="38468"/>
    <cellStyle name="Standard 2 5 7 4" xfId="38469"/>
    <cellStyle name="Standard 2 5 7 4 2" xfId="38470"/>
    <cellStyle name="Standard 2 5 7 4 3" xfId="38471"/>
    <cellStyle name="Standard 2 5 7 4 4" xfId="38472"/>
    <cellStyle name="Standard 2 5 7 4 5" xfId="38473"/>
    <cellStyle name="Standard 2 5 7 5" xfId="38474"/>
    <cellStyle name="Standard 2 5 7 6" xfId="38475"/>
    <cellStyle name="Standard 2 5 7 7" xfId="38476"/>
    <cellStyle name="Standard 2 5 7 8" xfId="38477"/>
    <cellStyle name="Standard 2 5 8" xfId="38478"/>
    <cellStyle name="Standard 2 5 8 2" xfId="38479"/>
    <cellStyle name="Standard 2 5 8 2 2" xfId="38480"/>
    <cellStyle name="Standard 2 5 8 2 3" xfId="38481"/>
    <cellStyle name="Standard 2 5 8 2 4" xfId="38482"/>
    <cellStyle name="Standard 2 5 8 2 5" xfId="38483"/>
    <cellStyle name="Standard 2 5 8 3" xfId="38484"/>
    <cellStyle name="Standard 2 5 8 4" xfId="38485"/>
    <cellStyle name="Standard 2 5 8 5" xfId="38486"/>
    <cellStyle name="Standard 2 5 8 6" xfId="38487"/>
    <cellStyle name="Standard 2 5 9" xfId="38488"/>
    <cellStyle name="Standard 2 5 9 2" xfId="38489"/>
    <cellStyle name="Standard 2 5 9 3" xfId="38490"/>
    <cellStyle name="Standard 2 5 9 4" xfId="38491"/>
    <cellStyle name="Standard 2 5 9 5" xfId="38492"/>
    <cellStyle name="Standard 2 6" xfId="38493"/>
    <cellStyle name="Standard 2 6 10" xfId="38494"/>
    <cellStyle name="Standard 2 6 2" xfId="38495"/>
    <cellStyle name="Standard 2 6 2 2" xfId="38496"/>
    <cellStyle name="Standard 2 6 2 2 2" xfId="38497"/>
    <cellStyle name="Standard 2 6 2 2 2 2" xfId="38498"/>
    <cellStyle name="Standard 2 6 2 2 2 2 2" xfId="38499"/>
    <cellStyle name="Standard 2 6 2 2 2 2 3" xfId="38500"/>
    <cellStyle name="Standard 2 6 2 2 2 2 4" xfId="38501"/>
    <cellStyle name="Standard 2 6 2 2 2 2 5" xfId="38502"/>
    <cellStyle name="Standard 2 6 2 2 2 3" xfId="38503"/>
    <cellStyle name="Standard 2 6 2 2 2 4" xfId="38504"/>
    <cellStyle name="Standard 2 6 2 2 2 5" xfId="38505"/>
    <cellStyle name="Standard 2 6 2 2 2 6" xfId="38506"/>
    <cellStyle name="Standard 2 6 2 2 3" xfId="38507"/>
    <cellStyle name="Standard 2 6 2 2 3 2" xfId="38508"/>
    <cellStyle name="Standard 2 6 2 2 3 3" xfId="38509"/>
    <cellStyle name="Standard 2 6 2 2 3 4" xfId="38510"/>
    <cellStyle name="Standard 2 6 2 2 3 5" xfId="38511"/>
    <cellStyle name="Standard 2 6 2 2 4" xfId="38512"/>
    <cellStyle name="Standard 2 6 2 2 4 2" xfId="38513"/>
    <cellStyle name="Standard 2 6 2 2 4 3" xfId="38514"/>
    <cellStyle name="Standard 2 6 2 2 4 4" xfId="38515"/>
    <cellStyle name="Standard 2 6 2 2 4 5" xfId="38516"/>
    <cellStyle name="Standard 2 6 2 2 5" xfId="38517"/>
    <cellStyle name="Standard 2 6 2 2 6" xfId="38518"/>
    <cellStyle name="Standard 2 6 2 2 7" xfId="38519"/>
    <cellStyle name="Standard 2 6 2 2 8" xfId="38520"/>
    <cellStyle name="Standard 2 6 2 3" xfId="38521"/>
    <cellStyle name="Standard 2 6 2 3 2" xfId="38522"/>
    <cellStyle name="Standard 2 6 2 3 2 2" xfId="38523"/>
    <cellStyle name="Standard 2 6 2 3 2 3" xfId="38524"/>
    <cellStyle name="Standard 2 6 2 3 2 4" xfId="38525"/>
    <cellStyle name="Standard 2 6 2 3 2 5" xfId="38526"/>
    <cellStyle name="Standard 2 6 2 3 3" xfId="38527"/>
    <cellStyle name="Standard 2 6 2 3 4" xfId="38528"/>
    <cellStyle name="Standard 2 6 2 3 5" xfId="38529"/>
    <cellStyle name="Standard 2 6 2 3 6" xfId="38530"/>
    <cellStyle name="Standard 2 6 2 4" xfId="38531"/>
    <cellStyle name="Standard 2 6 2 4 2" xfId="38532"/>
    <cellStyle name="Standard 2 6 2 4 3" xfId="38533"/>
    <cellStyle name="Standard 2 6 2 4 4" xfId="38534"/>
    <cellStyle name="Standard 2 6 2 4 5" xfId="38535"/>
    <cellStyle name="Standard 2 6 2 5" xfId="38536"/>
    <cellStyle name="Standard 2 6 2 5 2" xfId="38537"/>
    <cellStyle name="Standard 2 6 2 5 3" xfId="38538"/>
    <cellStyle name="Standard 2 6 2 5 4" xfId="38539"/>
    <cellStyle name="Standard 2 6 2 5 5" xfId="38540"/>
    <cellStyle name="Standard 2 6 2 6" xfId="38541"/>
    <cellStyle name="Standard 2 6 2 7" xfId="38542"/>
    <cellStyle name="Standard 2 6 2 8" xfId="38543"/>
    <cellStyle name="Standard 2 6 2 9" xfId="38544"/>
    <cellStyle name="Standard 2 6 3" xfId="38545"/>
    <cellStyle name="Standard 2 6 3 2" xfId="38546"/>
    <cellStyle name="Standard 2 6 3 2 2" xfId="38547"/>
    <cellStyle name="Standard 2 6 3 2 2 2" xfId="38548"/>
    <cellStyle name="Standard 2 6 3 2 2 3" xfId="38549"/>
    <cellStyle name="Standard 2 6 3 2 2 4" xfId="38550"/>
    <cellStyle name="Standard 2 6 3 2 2 5" xfId="38551"/>
    <cellStyle name="Standard 2 6 3 2 3" xfId="38552"/>
    <cellStyle name="Standard 2 6 3 2 4" xfId="38553"/>
    <cellStyle name="Standard 2 6 3 2 5" xfId="38554"/>
    <cellStyle name="Standard 2 6 3 2 6" xfId="38555"/>
    <cellStyle name="Standard 2 6 3 3" xfId="38556"/>
    <cellStyle name="Standard 2 6 3 3 2" xfId="38557"/>
    <cellStyle name="Standard 2 6 3 3 3" xfId="38558"/>
    <cellStyle name="Standard 2 6 3 3 4" xfId="38559"/>
    <cellStyle name="Standard 2 6 3 3 5" xfId="38560"/>
    <cellStyle name="Standard 2 6 3 4" xfId="38561"/>
    <cellStyle name="Standard 2 6 3 4 2" xfId="38562"/>
    <cellStyle name="Standard 2 6 3 4 3" xfId="38563"/>
    <cellStyle name="Standard 2 6 3 4 4" xfId="38564"/>
    <cellStyle name="Standard 2 6 3 4 5" xfId="38565"/>
    <cellStyle name="Standard 2 6 3 5" xfId="38566"/>
    <cellStyle name="Standard 2 6 3 6" xfId="38567"/>
    <cellStyle name="Standard 2 6 3 7" xfId="38568"/>
    <cellStyle name="Standard 2 6 3 8" xfId="38569"/>
    <cellStyle name="Standard 2 6 4" xfId="38570"/>
    <cellStyle name="Standard 2 6 4 2" xfId="38571"/>
    <cellStyle name="Standard 2 6 4 2 2" xfId="38572"/>
    <cellStyle name="Standard 2 6 4 2 3" xfId="38573"/>
    <cellStyle name="Standard 2 6 4 2 4" xfId="38574"/>
    <cellStyle name="Standard 2 6 4 2 5" xfId="38575"/>
    <cellStyle name="Standard 2 6 4 3" xfId="38576"/>
    <cellStyle name="Standard 2 6 4 4" xfId="38577"/>
    <cellStyle name="Standard 2 6 4 5" xfId="38578"/>
    <cellStyle name="Standard 2 6 4 6" xfId="38579"/>
    <cellStyle name="Standard 2 6 5" xfId="38580"/>
    <cellStyle name="Standard 2 6 5 2" xfId="38581"/>
    <cellStyle name="Standard 2 6 5 3" xfId="38582"/>
    <cellStyle name="Standard 2 6 5 4" xfId="38583"/>
    <cellStyle name="Standard 2 6 5 5" xfId="38584"/>
    <cellStyle name="Standard 2 6 6" xfId="38585"/>
    <cellStyle name="Standard 2 6 6 2" xfId="38586"/>
    <cellStyle name="Standard 2 6 6 3" xfId="38587"/>
    <cellStyle name="Standard 2 6 6 4" xfId="38588"/>
    <cellStyle name="Standard 2 6 6 5" xfId="38589"/>
    <cellStyle name="Standard 2 6 7" xfId="38590"/>
    <cellStyle name="Standard 2 6 8" xfId="38591"/>
    <cellStyle name="Standard 2 6 9" xfId="38592"/>
    <cellStyle name="Standard 2 7" xfId="38593"/>
    <cellStyle name="Standard 2 7 10" xfId="38594"/>
    <cellStyle name="Standard 2 7 2" xfId="38595"/>
    <cellStyle name="Standard 2 7 2 2" xfId="38596"/>
    <cellStyle name="Standard 2 7 2 2 2" xfId="38597"/>
    <cellStyle name="Standard 2 7 2 2 2 2" xfId="38598"/>
    <cellStyle name="Standard 2 7 2 2 2 2 2" xfId="38599"/>
    <cellStyle name="Standard 2 7 2 2 2 2 3" xfId="38600"/>
    <cellStyle name="Standard 2 7 2 2 2 2 4" xfId="38601"/>
    <cellStyle name="Standard 2 7 2 2 2 2 5" xfId="38602"/>
    <cellStyle name="Standard 2 7 2 2 2 3" xfId="38603"/>
    <cellStyle name="Standard 2 7 2 2 2 4" xfId="38604"/>
    <cellStyle name="Standard 2 7 2 2 2 5" xfId="38605"/>
    <cellStyle name="Standard 2 7 2 2 2 6" xfId="38606"/>
    <cellStyle name="Standard 2 7 2 2 3" xfId="38607"/>
    <cellStyle name="Standard 2 7 2 2 3 2" xfId="38608"/>
    <cellStyle name="Standard 2 7 2 2 3 3" xfId="38609"/>
    <cellStyle name="Standard 2 7 2 2 3 4" xfId="38610"/>
    <cellStyle name="Standard 2 7 2 2 3 5" xfId="38611"/>
    <cellStyle name="Standard 2 7 2 2 4" xfId="38612"/>
    <cellStyle name="Standard 2 7 2 2 4 2" xfId="38613"/>
    <cellStyle name="Standard 2 7 2 2 4 3" xfId="38614"/>
    <cellStyle name="Standard 2 7 2 2 4 4" xfId="38615"/>
    <cellStyle name="Standard 2 7 2 2 4 5" xfId="38616"/>
    <cellStyle name="Standard 2 7 2 2 5" xfId="38617"/>
    <cellStyle name="Standard 2 7 2 2 6" xfId="38618"/>
    <cellStyle name="Standard 2 7 2 2 7" xfId="38619"/>
    <cellStyle name="Standard 2 7 2 2 8" xfId="38620"/>
    <cellStyle name="Standard 2 7 2 3" xfId="38621"/>
    <cellStyle name="Standard 2 7 2 3 2" xfId="38622"/>
    <cellStyle name="Standard 2 7 2 3 2 2" xfId="38623"/>
    <cellStyle name="Standard 2 7 2 3 2 3" xfId="38624"/>
    <cellStyle name="Standard 2 7 2 3 2 4" xfId="38625"/>
    <cellStyle name="Standard 2 7 2 3 2 5" xfId="38626"/>
    <cellStyle name="Standard 2 7 2 3 3" xfId="38627"/>
    <cellStyle name="Standard 2 7 2 3 4" xfId="38628"/>
    <cellStyle name="Standard 2 7 2 3 5" xfId="38629"/>
    <cellStyle name="Standard 2 7 2 3 6" xfId="38630"/>
    <cellStyle name="Standard 2 7 2 4" xfId="38631"/>
    <cellStyle name="Standard 2 7 2 4 2" xfId="38632"/>
    <cellStyle name="Standard 2 7 2 4 3" xfId="38633"/>
    <cellStyle name="Standard 2 7 2 4 4" xfId="38634"/>
    <cellStyle name="Standard 2 7 2 4 5" xfId="38635"/>
    <cellStyle name="Standard 2 7 2 5" xfId="38636"/>
    <cellStyle name="Standard 2 7 2 5 2" xfId="38637"/>
    <cellStyle name="Standard 2 7 2 5 3" xfId="38638"/>
    <cellStyle name="Standard 2 7 2 5 4" xfId="38639"/>
    <cellStyle name="Standard 2 7 2 5 5" xfId="38640"/>
    <cellStyle name="Standard 2 7 2 6" xfId="38641"/>
    <cellStyle name="Standard 2 7 2 7" xfId="38642"/>
    <cellStyle name="Standard 2 7 2 8" xfId="38643"/>
    <cellStyle name="Standard 2 7 2 9" xfId="38644"/>
    <cellStyle name="Standard 2 7 3" xfId="38645"/>
    <cellStyle name="Standard 2 7 3 2" xfId="38646"/>
    <cellStyle name="Standard 2 7 3 2 2" xfId="38647"/>
    <cellStyle name="Standard 2 7 3 2 2 2" xfId="38648"/>
    <cellStyle name="Standard 2 7 3 2 2 3" xfId="38649"/>
    <cellStyle name="Standard 2 7 3 2 2 4" xfId="38650"/>
    <cellStyle name="Standard 2 7 3 2 2 5" xfId="38651"/>
    <cellStyle name="Standard 2 7 3 2 3" xfId="38652"/>
    <cellStyle name="Standard 2 7 3 2 4" xfId="38653"/>
    <cellStyle name="Standard 2 7 3 2 5" xfId="38654"/>
    <cellStyle name="Standard 2 7 3 2 6" xfId="38655"/>
    <cellStyle name="Standard 2 7 3 3" xfId="38656"/>
    <cellStyle name="Standard 2 7 3 3 2" xfId="38657"/>
    <cellStyle name="Standard 2 7 3 3 3" xfId="38658"/>
    <cellStyle name="Standard 2 7 3 3 4" xfId="38659"/>
    <cellStyle name="Standard 2 7 3 3 5" xfId="38660"/>
    <cellStyle name="Standard 2 7 3 4" xfId="38661"/>
    <cellStyle name="Standard 2 7 3 4 2" xfId="38662"/>
    <cellStyle name="Standard 2 7 3 4 3" xfId="38663"/>
    <cellStyle name="Standard 2 7 3 4 4" xfId="38664"/>
    <cellStyle name="Standard 2 7 3 4 5" xfId="38665"/>
    <cellStyle name="Standard 2 7 3 5" xfId="38666"/>
    <cellStyle name="Standard 2 7 3 6" xfId="38667"/>
    <cellStyle name="Standard 2 7 3 7" xfId="38668"/>
    <cellStyle name="Standard 2 7 3 8" xfId="38669"/>
    <cellStyle name="Standard 2 7 4" xfId="38670"/>
    <cellStyle name="Standard 2 7 4 2" xfId="38671"/>
    <cellStyle name="Standard 2 7 4 2 2" xfId="38672"/>
    <cellStyle name="Standard 2 7 4 2 3" xfId="38673"/>
    <cellStyle name="Standard 2 7 4 2 4" xfId="38674"/>
    <cellStyle name="Standard 2 7 4 2 5" xfId="38675"/>
    <cellStyle name="Standard 2 7 4 3" xfId="38676"/>
    <cellStyle name="Standard 2 7 4 4" xfId="38677"/>
    <cellStyle name="Standard 2 7 4 5" xfId="38678"/>
    <cellStyle name="Standard 2 7 4 6" xfId="38679"/>
    <cellStyle name="Standard 2 7 5" xfId="38680"/>
    <cellStyle name="Standard 2 7 5 2" xfId="38681"/>
    <cellStyle name="Standard 2 7 5 3" xfId="38682"/>
    <cellStyle name="Standard 2 7 5 4" xfId="38683"/>
    <cellStyle name="Standard 2 7 5 5" xfId="38684"/>
    <cellStyle name="Standard 2 7 6" xfId="38685"/>
    <cellStyle name="Standard 2 7 6 2" xfId="38686"/>
    <cellStyle name="Standard 2 7 6 3" xfId="38687"/>
    <cellStyle name="Standard 2 7 6 4" xfId="38688"/>
    <cellStyle name="Standard 2 7 6 5" xfId="38689"/>
    <cellStyle name="Standard 2 7 7" xfId="38690"/>
    <cellStyle name="Standard 2 7 8" xfId="38691"/>
    <cellStyle name="Standard 2 7 9" xfId="38692"/>
    <cellStyle name="Standard 2 8" xfId="38693"/>
    <cellStyle name="Standard 2 9" xfId="38694"/>
    <cellStyle name="Standard 20" xfId="38695"/>
    <cellStyle name="Standard 20 2" xfId="38696"/>
    <cellStyle name="Standard 20 2 2" xfId="38697"/>
    <cellStyle name="Standard 20 2 2 2" xfId="38698"/>
    <cellStyle name="Standard 20 2 2 2 2" xfId="38699"/>
    <cellStyle name="Standard 20 2 2 2 3" xfId="38700"/>
    <cellStyle name="Standard 20 2 2 2 4" xfId="38701"/>
    <cellStyle name="Standard 20 2 2 2 5" xfId="38702"/>
    <cellStyle name="Standard 20 2 2 3" xfId="38703"/>
    <cellStyle name="Standard 20 2 2 4" xfId="38704"/>
    <cellStyle name="Standard 20 2 2 5" xfId="38705"/>
    <cellStyle name="Standard 20 2 2 6" xfId="38706"/>
    <cellStyle name="Standard 20 2 3" xfId="38707"/>
    <cellStyle name="Standard 20 2 3 2" xfId="38708"/>
    <cellStyle name="Standard 20 2 3 3" xfId="38709"/>
    <cellStyle name="Standard 20 2 3 4" xfId="38710"/>
    <cellStyle name="Standard 20 2 3 5" xfId="38711"/>
    <cellStyle name="Standard 20 2 4" xfId="38712"/>
    <cellStyle name="Standard 20 2 4 2" xfId="38713"/>
    <cellStyle name="Standard 20 2 4 3" xfId="38714"/>
    <cellStyle name="Standard 20 2 4 4" xfId="38715"/>
    <cellStyle name="Standard 20 2 4 5" xfId="38716"/>
    <cellStyle name="Standard 20 2 5" xfId="38717"/>
    <cellStyle name="Standard 20 2 6" xfId="38718"/>
    <cellStyle name="Standard 20 2 7" xfId="38719"/>
    <cellStyle name="Standard 20 2 8" xfId="38720"/>
    <cellStyle name="Standard 20 3" xfId="38721"/>
    <cellStyle name="Standard 20 3 2" xfId="38722"/>
    <cellStyle name="Standard 20 3 2 2" xfId="38723"/>
    <cellStyle name="Standard 20 3 2 3" xfId="38724"/>
    <cellStyle name="Standard 20 3 2 4" xfId="38725"/>
    <cellStyle name="Standard 20 3 2 5" xfId="38726"/>
    <cellStyle name="Standard 20 3 3" xfId="38727"/>
    <cellStyle name="Standard 20 3 4" xfId="38728"/>
    <cellStyle name="Standard 20 3 5" xfId="38729"/>
    <cellStyle name="Standard 20 3 6" xfId="38730"/>
    <cellStyle name="Standard 20 4" xfId="38731"/>
    <cellStyle name="Standard 20 4 2" xfId="38732"/>
    <cellStyle name="Standard 20 4 3" xfId="38733"/>
    <cellStyle name="Standard 20 4 4" xfId="38734"/>
    <cellStyle name="Standard 20 4 5" xfId="38735"/>
    <cellStyle name="Standard 20 5" xfId="38736"/>
    <cellStyle name="Standard 20 5 2" xfId="38737"/>
    <cellStyle name="Standard 20 5 3" xfId="38738"/>
    <cellStyle name="Standard 20 5 4" xfId="38739"/>
    <cellStyle name="Standard 20 5 5" xfId="38740"/>
    <cellStyle name="Standard 20 6" xfId="38741"/>
    <cellStyle name="Standard 20 7" xfId="38742"/>
    <cellStyle name="Standard 20 8" xfId="38743"/>
    <cellStyle name="Standard 20 9" xfId="38744"/>
    <cellStyle name="Standard 21" xfId="38745"/>
    <cellStyle name="Standard 21 2" xfId="38746"/>
    <cellStyle name="Standard 21 2 2" xfId="38747"/>
    <cellStyle name="Standard 21 2 2 2" xfId="38748"/>
    <cellStyle name="Standard 21 2 2 2 2" xfId="38749"/>
    <cellStyle name="Standard 21 2 2 2 3" xfId="38750"/>
    <cellStyle name="Standard 21 2 2 2 4" xfId="38751"/>
    <cellStyle name="Standard 21 2 2 2 5" xfId="38752"/>
    <cellStyle name="Standard 21 2 2 3" xfId="38753"/>
    <cellStyle name="Standard 21 2 2 4" xfId="38754"/>
    <cellStyle name="Standard 21 2 2 5" xfId="38755"/>
    <cellStyle name="Standard 21 2 2 6" xfId="38756"/>
    <cellStyle name="Standard 21 2 3" xfId="38757"/>
    <cellStyle name="Standard 21 2 3 2" xfId="38758"/>
    <cellStyle name="Standard 21 2 3 3" xfId="38759"/>
    <cellStyle name="Standard 21 2 3 4" xfId="38760"/>
    <cellStyle name="Standard 21 2 3 5" xfId="38761"/>
    <cellStyle name="Standard 21 2 4" xfId="38762"/>
    <cellStyle name="Standard 21 2 4 2" xfId="38763"/>
    <cellStyle name="Standard 21 2 4 3" xfId="38764"/>
    <cellStyle name="Standard 21 2 4 4" xfId="38765"/>
    <cellStyle name="Standard 21 2 4 5" xfId="38766"/>
    <cellStyle name="Standard 21 2 5" xfId="38767"/>
    <cellStyle name="Standard 21 2 6" xfId="38768"/>
    <cellStyle name="Standard 21 2 7" xfId="38769"/>
    <cellStyle name="Standard 21 2 8" xfId="38770"/>
    <cellStyle name="Standard 21 3" xfId="38771"/>
    <cellStyle name="Standard 21 3 2" xfId="38772"/>
    <cellStyle name="Standard 21 3 2 2" xfId="38773"/>
    <cellStyle name="Standard 21 3 2 3" xfId="38774"/>
    <cellStyle name="Standard 21 3 2 4" xfId="38775"/>
    <cellStyle name="Standard 21 3 2 5" xfId="38776"/>
    <cellStyle name="Standard 21 3 3" xfId="38777"/>
    <cellStyle name="Standard 21 3 4" xfId="38778"/>
    <cellStyle name="Standard 21 3 5" xfId="38779"/>
    <cellStyle name="Standard 21 3 6" xfId="38780"/>
    <cellStyle name="Standard 21 4" xfId="38781"/>
    <cellStyle name="Standard 21 4 2" xfId="38782"/>
    <cellStyle name="Standard 21 4 3" xfId="38783"/>
    <cellStyle name="Standard 21 4 4" xfId="38784"/>
    <cellStyle name="Standard 21 4 5" xfId="38785"/>
    <cellStyle name="Standard 21 5" xfId="38786"/>
    <cellStyle name="Standard 21 5 2" xfId="38787"/>
    <cellStyle name="Standard 21 5 3" xfId="38788"/>
    <cellStyle name="Standard 21 5 4" xfId="38789"/>
    <cellStyle name="Standard 21 5 5" xfId="38790"/>
    <cellStyle name="Standard 21 6" xfId="38791"/>
    <cellStyle name="Standard 21 7" xfId="38792"/>
    <cellStyle name="Standard 21 8" xfId="38793"/>
    <cellStyle name="Standard 21 9" xfId="38794"/>
    <cellStyle name="Standard 22" xfId="38795"/>
    <cellStyle name="Standard 23" xfId="38796"/>
    <cellStyle name="Standard 3" xfId="38797"/>
    <cellStyle name="Standard 3 2" xfId="38798"/>
    <cellStyle name="Standard 3 2 10" xfId="38799"/>
    <cellStyle name="Standard 3 2 11" xfId="38800"/>
    <cellStyle name="Standard 3 2 12" xfId="38801"/>
    <cellStyle name="Standard 3 2 13" xfId="38802"/>
    <cellStyle name="Standard 3 2 14" xfId="38803"/>
    <cellStyle name="Standard 3 2 2" xfId="38804"/>
    <cellStyle name="Standard 3 2 3" xfId="38805"/>
    <cellStyle name="Standard 3 2 3 2" xfId="38806"/>
    <cellStyle name="Standard 3 2 3 2 2" xfId="38807"/>
    <cellStyle name="Standard 3 2 3 2 2 2" xfId="38808"/>
    <cellStyle name="Standard 3 2 3 2 2 2 2" xfId="38809"/>
    <cellStyle name="Standard 3 2 3 2 2 2 3" xfId="38810"/>
    <cellStyle name="Standard 3 2 3 2 2 2 4" xfId="38811"/>
    <cellStyle name="Standard 3 2 3 2 2 2 5" xfId="38812"/>
    <cellStyle name="Standard 3 2 3 2 2 3" xfId="38813"/>
    <cellStyle name="Standard 3 2 3 2 2 4" xfId="38814"/>
    <cellStyle name="Standard 3 2 3 2 2 5" xfId="38815"/>
    <cellStyle name="Standard 3 2 3 2 2 6" xfId="38816"/>
    <cellStyle name="Standard 3 2 3 2 3" xfId="38817"/>
    <cellStyle name="Standard 3 2 3 2 3 2" xfId="38818"/>
    <cellStyle name="Standard 3 2 3 2 3 3" xfId="38819"/>
    <cellStyle name="Standard 3 2 3 2 3 4" xfId="38820"/>
    <cellStyle name="Standard 3 2 3 2 3 5" xfId="38821"/>
    <cellStyle name="Standard 3 2 3 2 4" xfId="38822"/>
    <cellStyle name="Standard 3 2 3 2 4 2" xfId="38823"/>
    <cellStyle name="Standard 3 2 3 2 4 3" xfId="38824"/>
    <cellStyle name="Standard 3 2 3 2 4 4" xfId="38825"/>
    <cellStyle name="Standard 3 2 3 2 4 5" xfId="38826"/>
    <cellStyle name="Standard 3 2 3 2 5" xfId="38827"/>
    <cellStyle name="Standard 3 2 3 2 6" xfId="38828"/>
    <cellStyle name="Standard 3 2 3 2 7" xfId="38829"/>
    <cellStyle name="Standard 3 2 3 2 8" xfId="38830"/>
    <cellStyle name="Standard 3 2 3 3" xfId="38831"/>
    <cellStyle name="Standard 3 2 3 3 2" xfId="38832"/>
    <cellStyle name="Standard 3 2 3 3 2 2" xfId="38833"/>
    <cellStyle name="Standard 3 2 3 3 2 3" xfId="38834"/>
    <cellStyle name="Standard 3 2 3 3 2 4" xfId="38835"/>
    <cellStyle name="Standard 3 2 3 3 2 5" xfId="38836"/>
    <cellStyle name="Standard 3 2 3 3 3" xfId="38837"/>
    <cellStyle name="Standard 3 2 3 3 4" xfId="38838"/>
    <cellStyle name="Standard 3 2 3 3 5" xfId="38839"/>
    <cellStyle name="Standard 3 2 3 3 6" xfId="38840"/>
    <cellStyle name="Standard 3 2 3 4" xfId="38841"/>
    <cellStyle name="Standard 3 2 3 4 2" xfId="38842"/>
    <cellStyle name="Standard 3 2 3 4 3" xfId="38843"/>
    <cellStyle name="Standard 3 2 3 4 4" xfId="38844"/>
    <cellStyle name="Standard 3 2 3 4 5" xfId="38845"/>
    <cellStyle name="Standard 3 2 3 5" xfId="38846"/>
    <cellStyle name="Standard 3 2 3 5 2" xfId="38847"/>
    <cellStyle name="Standard 3 2 3 5 3" xfId="38848"/>
    <cellStyle name="Standard 3 2 3 5 4" xfId="38849"/>
    <cellStyle name="Standard 3 2 3 5 5" xfId="38850"/>
    <cellStyle name="Standard 3 2 3 6" xfId="38851"/>
    <cellStyle name="Standard 3 2 3 7" xfId="38852"/>
    <cellStyle name="Standard 3 2 3 8" xfId="38853"/>
    <cellStyle name="Standard 3 2 3 9" xfId="38854"/>
    <cellStyle name="Standard 3 2 4" xfId="38855"/>
    <cellStyle name="Standard 3 2 4 2" xfId="38856"/>
    <cellStyle name="Standard 3 2 4 2 2" xfId="38857"/>
    <cellStyle name="Standard 3 2 4 2 2 2" xfId="38858"/>
    <cellStyle name="Standard 3 2 4 2 2 2 2" xfId="38859"/>
    <cellStyle name="Standard 3 2 4 2 2 2 3" xfId="38860"/>
    <cellStyle name="Standard 3 2 4 2 2 2 4" xfId="38861"/>
    <cellStyle name="Standard 3 2 4 2 2 2 5" xfId="38862"/>
    <cellStyle name="Standard 3 2 4 2 2 3" xfId="38863"/>
    <cellStyle name="Standard 3 2 4 2 2 4" xfId="38864"/>
    <cellStyle name="Standard 3 2 4 2 2 5" xfId="38865"/>
    <cellStyle name="Standard 3 2 4 2 2 6" xfId="38866"/>
    <cellStyle name="Standard 3 2 4 2 3" xfId="38867"/>
    <cellStyle name="Standard 3 2 4 2 3 2" xfId="38868"/>
    <cellStyle name="Standard 3 2 4 2 3 3" xfId="38869"/>
    <cellStyle name="Standard 3 2 4 2 3 4" xfId="38870"/>
    <cellStyle name="Standard 3 2 4 2 3 5" xfId="38871"/>
    <cellStyle name="Standard 3 2 4 2 4" xfId="38872"/>
    <cellStyle name="Standard 3 2 4 2 4 2" xfId="38873"/>
    <cellStyle name="Standard 3 2 4 2 4 3" xfId="38874"/>
    <cellStyle name="Standard 3 2 4 2 4 4" xfId="38875"/>
    <cellStyle name="Standard 3 2 4 2 4 5" xfId="38876"/>
    <cellStyle name="Standard 3 2 4 2 5" xfId="38877"/>
    <cellStyle name="Standard 3 2 4 2 6" xfId="38878"/>
    <cellStyle name="Standard 3 2 4 2 7" xfId="38879"/>
    <cellStyle name="Standard 3 2 4 2 8" xfId="38880"/>
    <cellStyle name="Standard 3 2 4 3" xfId="38881"/>
    <cellStyle name="Standard 3 2 4 3 2" xfId="38882"/>
    <cellStyle name="Standard 3 2 4 3 2 2" xfId="38883"/>
    <cellStyle name="Standard 3 2 4 3 2 3" xfId="38884"/>
    <cellStyle name="Standard 3 2 4 3 2 4" xfId="38885"/>
    <cellStyle name="Standard 3 2 4 3 2 5" xfId="38886"/>
    <cellStyle name="Standard 3 2 4 3 3" xfId="38887"/>
    <cellStyle name="Standard 3 2 4 3 4" xfId="38888"/>
    <cellStyle name="Standard 3 2 4 3 5" xfId="38889"/>
    <cellStyle name="Standard 3 2 4 3 6" xfId="38890"/>
    <cellStyle name="Standard 3 2 4 4" xfId="38891"/>
    <cellStyle name="Standard 3 2 4 4 2" xfId="38892"/>
    <cellStyle name="Standard 3 2 4 4 3" xfId="38893"/>
    <cellStyle name="Standard 3 2 4 4 4" xfId="38894"/>
    <cellStyle name="Standard 3 2 4 4 5" xfId="38895"/>
    <cellStyle name="Standard 3 2 4 5" xfId="38896"/>
    <cellStyle name="Standard 3 2 4 5 2" xfId="38897"/>
    <cellStyle name="Standard 3 2 4 5 3" xfId="38898"/>
    <cellStyle name="Standard 3 2 4 5 4" xfId="38899"/>
    <cellStyle name="Standard 3 2 4 5 5" xfId="38900"/>
    <cellStyle name="Standard 3 2 4 6" xfId="38901"/>
    <cellStyle name="Standard 3 2 4 7" xfId="38902"/>
    <cellStyle name="Standard 3 2 4 8" xfId="38903"/>
    <cellStyle name="Standard 3 2 4 9" xfId="38904"/>
    <cellStyle name="Standard 3 2 5" xfId="38905"/>
    <cellStyle name="Standard 3 2 5 2" xfId="38906"/>
    <cellStyle name="Standard 3 2 5 2 2" xfId="38907"/>
    <cellStyle name="Standard 3 2 5 2 2 2" xfId="38908"/>
    <cellStyle name="Standard 3 2 5 2 2 2 2" xfId="38909"/>
    <cellStyle name="Standard 3 2 5 2 2 2 3" xfId="38910"/>
    <cellStyle name="Standard 3 2 5 2 2 2 4" xfId="38911"/>
    <cellStyle name="Standard 3 2 5 2 2 2 5" xfId="38912"/>
    <cellStyle name="Standard 3 2 5 2 2 3" xfId="38913"/>
    <cellStyle name="Standard 3 2 5 2 2 4" xfId="38914"/>
    <cellStyle name="Standard 3 2 5 2 2 5" xfId="38915"/>
    <cellStyle name="Standard 3 2 5 2 2 6" xfId="38916"/>
    <cellStyle name="Standard 3 2 5 2 3" xfId="38917"/>
    <cellStyle name="Standard 3 2 5 2 3 2" xfId="38918"/>
    <cellStyle name="Standard 3 2 5 2 3 3" xfId="38919"/>
    <cellStyle name="Standard 3 2 5 2 3 4" xfId="38920"/>
    <cellStyle name="Standard 3 2 5 2 3 5" xfId="38921"/>
    <cellStyle name="Standard 3 2 5 2 4" xfId="38922"/>
    <cellStyle name="Standard 3 2 5 2 4 2" xfId="38923"/>
    <cellStyle name="Standard 3 2 5 2 4 3" xfId="38924"/>
    <cellStyle name="Standard 3 2 5 2 4 4" xfId="38925"/>
    <cellStyle name="Standard 3 2 5 2 4 5" xfId="38926"/>
    <cellStyle name="Standard 3 2 5 2 5" xfId="38927"/>
    <cellStyle name="Standard 3 2 5 2 6" xfId="38928"/>
    <cellStyle name="Standard 3 2 5 2 7" xfId="38929"/>
    <cellStyle name="Standard 3 2 5 2 8" xfId="38930"/>
    <cellStyle name="Standard 3 2 5 3" xfId="38931"/>
    <cellStyle name="Standard 3 2 5 3 2" xfId="38932"/>
    <cellStyle name="Standard 3 2 5 3 2 2" xfId="38933"/>
    <cellStyle name="Standard 3 2 5 3 2 3" xfId="38934"/>
    <cellStyle name="Standard 3 2 5 3 2 4" xfId="38935"/>
    <cellStyle name="Standard 3 2 5 3 2 5" xfId="38936"/>
    <cellStyle name="Standard 3 2 5 3 3" xfId="38937"/>
    <cellStyle name="Standard 3 2 5 3 4" xfId="38938"/>
    <cellStyle name="Standard 3 2 5 3 5" xfId="38939"/>
    <cellStyle name="Standard 3 2 5 3 6" xfId="38940"/>
    <cellStyle name="Standard 3 2 5 4" xfId="38941"/>
    <cellStyle name="Standard 3 2 5 4 2" xfId="38942"/>
    <cellStyle name="Standard 3 2 5 4 3" xfId="38943"/>
    <cellStyle name="Standard 3 2 5 4 4" xfId="38944"/>
    <cellStyle name="Standard 3 2 5 4 5" xfId="38945"/>
    <cellStyle name="Standard 3 2 5 5" xfId="38946"/>
    <cellStyle name="Standard 3 2 5 5 2" xfId="38947"/>
    <cellStyle name="Standard 3 2 5 5 3" xfId="38948"/>
    <cellStyle name="Standard 3 2 5 5 4" xfId="38949"/>
    <cellStyle name="Standard 3 2 5 5 5" xfId="38950"/>
    <cellStyle name="Standard 3 2 5 6" xfId="38951"/>
    <cellStyle name="Standard 3 2 5 7" xfId="38952"/>
    <cellStyle name="Standard 3 2 5 8" xfId="38953"/>
    <cellStyle name="Standard 3 2 5 9" xfId="38954"/>
    <cellStyle name="Standard 3 2 6" xfId="38955"/>
    <cellStyle name="Standard 3 2 6 2" xfId="38956"/>
    <cellStyle name="Standard 3 2 6 2 2" xfId="38957"/>
    <cellStyle name="Standard 3 2 6 2 2 2" xfId="38958"/>
    <cellStyle name="Standard 3 2 6 2 2 3" xfId="38959"/>
    <cellStyle name="Standard 3 2 6 2 2 4" xfId="38960"/>
    <cellStyle name="Standard 3 2 6 2 2 5" xfId="38961"/>
    <cellStyle name="Standard 3 2 6 2 3" xfId="38962"/>
    <cellStyle name="Standard 3 2 6 2 4" xfId="38963"/>
    <cellStyle name="Standard 3 2 6 2 5" xfId="38964"/>
    <cellStyle name="Standard 3 2 6 2 6" xfId="38965"/>
    <cellStyle name="Standard 3 2 6 3" xfId="38966"/>
    <cellStyle name="Standard 3 2 6 3 2" xfId="38967"/>
    <cellStyle name="Standard 3 2 6 3 3" xfId="38968"/>
    <cellStyle name="Standard 3 2 6 3 4" xfId="38969"/>
    <cellStyle name="Standard 3 2 6 3 5" xfId="38970"/>
    <cellStyle name="Standard 3 2 6 4" xfId="38971"/>
    <cellStyle name="Standard 3 2 6 4 2" xfId="38972"/>
    <cellStyle name="Standard 3 2 6 4 3" xfId="38973"/>
    <cellStyle name="Standard 3 2 6 4 4" xfId="38974"/>
    <cellStyle name="Standard 3 2 6 4 5" xfId="38975"/>
    <cellStyle name="Standard 3 2 6 5" xfId="38976"/>
    <cellStyle name="Standard 3 2 6 6" xfId="38977"/>
    <cellStyle name="Standard 3 2 6 7" xfId="38978"/>
    <cellStyle name="Standard 3 2 6 8" xfId="38979"/>
    <cellStyle name="Standard 3 2 7" xfId="38980"/>
    <cellStyle name="Standard 3 2 7 2" xfId="38981"/>
    <cellStyle name="Standard 3 2 7 2 2" xfId="38982"/>
    <cellStyle name="Standard 3 2 7 2 3" xfId="38983"/>
    <cellStyle name="Standard 3 2 7 2 4" xfId="38984"/>
    <cellStyle name="Standard 3 2 7 2 5" xfId="38985"/>
    <cellStyle name="Standard 3 2 7 3" xfId="38986"/>
    <cellStyle name="Standard 3 2 7 4" xfId="38987"/>
    <cellStyle name="Standard 3 2 7 5" xfId="38988"/>
    <cellStyle name="Standard 3 2 7 6" xfId="38989"/>
    <cellStyle name="Standard 3 2 8" xfId="38990"/>
    <cellStyle name="Standard 3 2 8 2" xfId="38991"/>
    <cellStyle name="Standard 3 2 8 3" xfId="38992"/>
    <cellStyle name="Standard 3 2 8 4" xfId="38993"/>
    <cellStyle name="Standard 3 2 8 5" xfId="38994"/>
    <cellStyle name="Standard 3 2 9" xfId="38995"/>
    <cellStyle name="Standard 3 2 9 2" xfId="38996"/>
    <cellStyle name="Standard 3 2 9 3" xfId="38997"/>
    <cellStyle name="Standard 3 2 9 4" xfId="38998"/>
    <cellStyle name="Standard 3 2 9 5" xfId="38999"/>
    <cellStyle name="Standard 3 3" xfId="39000"/>
    <cellStyle name="Standard 3 3 2" xfId="39001"/>
    <cellStyle name="Standard 3 3 2 2" xfId="39002"/>
    <cellStyle name="Standard 3 4" xfId="39003"/>
    <cellStyle name="Standard 3 4 2" xfId="39004"/>
    <cellStyle name="Standard 3 4 2 10" xfId="39005"/>
    <cellStyle name="Standard 3 4 2 2" xfId="39006"/>
    <cellStyle name="Standard 3 4 2 2 2" xfId="39007"/>
    <cellStyle name="Standard 3 4 2 2 2 2" xfId="39008"/>
    <cellStyle name="Standard 3 4 2 2 2 2 2" xfId="39009"/>
    <cellStyle name="Standard 3 4 2 2 2 2 2 2" xfId="39010"/>
    <cellStyle name="Standard 3 4 2 2 2 2 2 3" xfId="39011"/>
    <cellStyle name="Standard 3 4 2 2 2 2 2 4" xfId="39012"/>
    <cellStyle name="Standard 3 4 2 2 2 2 2 5" xfId="39013"/>
    <cellStyle name="Standard 3 4 2 2 2 2 3" xfId="39014"/>
    <cellStyle name="Standard 3 4 2 2 2 2 4" xfId="39015"/>
    <cellStyle name="Standard 3 4 2 2 2 2 5" xfId="39016"/>
    <cellStyle name="Standard 3 4 2 2 2 2 6" xfId="39017"/>
    <cellStyle name="Standard 3 4 2 2 2 3" xfId="39018"/>
    <cellStyle name="Standard 3 4 2 2 2 3 2" xfId="39019"/>
    <cellStyle name="Standard 3 4 2 2 2 3 3" xfId="39020"/>
    <cellStyle name="Standard 3 4 2 2 2 3 4" xfId="39021"/>
    <cellStyle name="Standard 3 4 2 2 2 3 5" xfId="39022"/>
    <cellStyle name="Standard 3 4 2 2 2 4" xfId="39023"/>
    <cellStyle name="Standard 3 4 2 2 2 4 2" xfId="39024"/>
    <cellStyle name="Standard 3 4 2 2 2 4 3" xfId="39025"/>
    <cellStyle name="Standard 3 4 2 2 2 4 4" xfId="39026"/>
    <cellStyle name="Standard 3 4 2 2 2 4 5" xfId="39027"/>
    <cellStyle name="Standard 3 4 2 2 2 5" xfId="39028"/>
    <cellStyle name="Standard 3 4 2 2 2 6" xfId="39029"/>
    <cellStyle name="Standard 3 4 2 2 2 7" xfId="39030"/>
    <cellStyle name="Standard 3 4 2 2 2 8" xfId="39031"/>
    <cellStyle name="Standard 3 4 2 2 3" xfId="39032"/>
    <cellStyle name="Standard 3 4 2 2 3 2" xfId="39033"/>
    <cellStyle name="Standard 3 4 2 2 3 2 2" xfId="39034"/>
    <cellStyle name="Standard 3 4 2 2 3 2 3" xfId="39035"/>
    <cellStyle name="Standard 3 4 2 2 3 2 4" xfId="39036"/>
    <cellStyle name="Standard 3 4 2 2 3 2 5" xfId="39037"/>
    <cellStyle name="Standard 3 4 2 2 3 3" xfId="39038"/>
    <cellStyle name="Standard 3 4 2 2 3 4" xfId="39039"/>
    <cellStyle name="Standard 3 4 2 2 3 5" xfId="39040"/>
    <cellStyle name="Standard 3 4 2 2 3 6" xfId="39041"/>
    <cellStyle name="Standard 3 4 2 2 4" xfId="39042"/>
    <cellStyle name="Standard 3 4 2 2 4 2" xfId="39043"/>
    <cellStyle name="Standard 3 4 2 2 4 3" xfId="39044"/>
    <cellStyle name="Standard 3 4 2 2 4 4" xfId="39045"/>
    <cellStyle name="Standard 3 4 2 2 4 5" xfId="39046"/>
    <cellStyle name="Standard 3 4 2 2 5" xfId="39047"/>
    <cellStyle name="Standard 3 4 2 2 5 2" xfId="39048"/>
    <cellStyle name="Standard 3 4 2 2 5 3" xfId="39049"/>
    <cellStyle name="Standard 3 4 2 2 5 4" xfId="39050"/>
    <cellStyle name="Standard 3 4 2 2 5 5" xfId="39051"/>
    <cellStyle name="Standard 3 4 2 2 6" xfId="39052"/>
    <cellStyle name="Standard 3 4 2 2 7" xfId="39053"/>
    <cellStyle name="Standard 3 4 2 2 8" xfId="39054"/>
    <cellStyle name="Standard 3 4 2 2 9" xfId="39055"/>
    <cellStyle name="Standard 3 4 2 3" xfId="39056"/>
    <cellStyle name="Standard 3 4 2 3 2" xfId="39057"/>
    <cellStyle name="Standard 3 4 2 3 2 2" xfId="39058"/>
    <cellStyle name="Standard 3 4 2 3 2 2 2" xfId="39059"/>
    <cellStyle name="Standard 3 4 2 3 2 2 3" xfId="39060"/>
    <cellStyle name="Standard 3 4 2 3 2 2 4" xfId="39061"/>
    <cellStyle name="Standard 3 4 2 3 2 2 5" xfId="39062"/>
    <cellStyle name="Standard 3 4 2 3 2 3" xfId="39063"/>
    <cellStyle name="Standard 3 4 2 3 2 4" xfId="39064"/>
    <cellStyle name="Standard 3 4 2 3 2 5" xfId="39065"/>
    <cellStyle name="Standard 3 4 2 3 2 6" xfId="39066"/>
    <cellStyle name="Standard 3 4 2 3 3" xfId="39067"/>
    <cellStyle name="Standard 3 4 2 3 3 2" xfId="39068"/>
    <cellStyle name="Standard 3 4 2 3 3 3" xfId="39069"/>
    <cellStyle name="Standard 3 4 2 3 3 4" xfId="39070"/>
    <cellStyle name="Standard 3 4 2 3 3 5" xfId="39071"/>
    <cellStyle name="Standard 3 4 2 3 4" xfId="39072"/>
    <cellStyle name="Standard 3 4 2 3 4 2" xfId="39073"/>
    <cellStyle name="Standard 3 4 2 3 4 3" xfId="39074"/>
    <cellStyle name="Standard 3 4 2 3 4 4" xfId="39075"/>
    <cellStyle name="Standard 3 4 2 3 4 5" xfId="39076"/>
    <cellStyle name="Standard 3 4 2 3 5" xfId="39077"/>
    <cellStyle name="Standard 3 4 2 3 6" xfId="39078"/>
    <cellStyle name="Standard 3 4 2 3 7" xfId="39079"/>
    <cellStyle name="Standard 3 4 2 3 8" xfId="39080"/>
    <cellStyle name="Standard 3 4 2 4" xfId="39081"/>
    <cellStyle name="Standard 3 4 2 4 2" xfId="39082"/>
    <cellStyle name="Standard 3 4 2 4 2 2" xfId="39083"/>
    <cellStyle name="Standard 3 4 2 4 2 3" xfId="39084"/>
    <cellStyle name="Standard 3 4 2 4 2 4" xfId="39085"/>
    <cellStyle name="Standard 3 4 2 4 2 5" xfId="39086"/>
    <cellStyle name="Standard 3 4 2 4 3" xfId="39087"/>
    <cellStyle name="Standard 3 4 2 4 4" xfId="39088"/>
    <cellStyle name="Standard 3 4 2 4 5" xfId="39089"/>
    <cellStyle name="Standard 3 4 2 4 6" xfId="39090"/>
    <cellStyle name="Standard 3 4 2 5" xfId="39091"/>
    <cellStyle name="Standard 3 4 2 5 2" xfId="39092"/>
    <cellStyle name="Standard 3 4 2 5 3" xfId="39093"/>
    <cellStyle name="Standard 3 4 2 5 4" xfId="39094"/>
    <cellStyle name="Standard 3 4 2 5 5" xfId="39095"/>
    <cellStyle name="Standard 3 4 2 6" xfId="39096"/>
    <cellStyle name="Standard 3 4 2 6 2" xfId="39097"/>
    <cellStyle name="Standard 3 4 2 6 3" xfId="39098"/>
    <cellStyle name="Standard 3 4 2 6 4" xfId="39099"/>
    <cellStyle name="Standard 3 4 2 6 5" xfId="39100"/>
    <cellStyle name="Standard 3 4 2 7" xfId="39101"/>
    <cellStyle name="Standard 3 4 2 8" xfId="39102"/>
    <cellStyle name="Standard 3 4 2 9" xfId="39103"/>
    <cellStyle name="Standard 3 4 3" xfId="39104"/>
    <cellStyle name="Standard 3 4 3 2" xfId="39105"/>
    <cellStyle name="Standard 3 5" xfId="39106"/>
    <cellStyle name="Standard 3 6" xfId="39107"/>
    <cellStyle name="Standard 4" xfId="39108"/>
    <cellStyle name="Standard 4 10" xfId="39109"/>
    <cellStyle name="Standard 4 10 2" xfId="39110"/>
    <cellStyle name="Standard 4 10 2 2" xfId="39111"/>
    <cellStyle name="Standard 4 10 2 2 2" xfId="39112"/>
    <cellStyle name="Standard 4 10 2 2 2 2" xfId="39113"/>
    <cellStyle name="Standard 4 10 2 2 2 3" xfId="39114"/>
    <cellStyle name="Standard 4 10 2 2 2 4" xfId="39115"/>
    <cellStyle name="Standard 4 10 2 2 2 5" xfId="39116"/>
    <cellStyle name="Standard 4 10 2 2 3" xfId="39117"/>
    <cellStyle name="Standard 4 10 2 2 4" xfId="39118"/>
    <cellStyle name="Standard 4 10 2 2 5" xfId="39119"/>
    <cellStyle name="Standard 4 10 2 2 6" xfId="39120"/>
    <cellStyle name="Standard 4 10 2 3" xfId="39121"/>
    <cellStyle name="Standard 4 10 2 3 2" xfId="39122"/>
    <cellStyle name="Standard 4 10 2 3 3" xfId="39123"/>
    <cellStyle name="Standard 4 10 2 3 4" xfId="39124"/>
    <cellStyle name="Standard 4 10 2 3 5" xfId="39125"/>
    <cellStyle name="Standard 4 10 2 4" xfId="39126"/>
    <cellStyle name="Standard 4 10 2 4 2" xfId="39127"/>
    <cellStyle name="Standard 4 10 2 4 3" xfId="39128"/>
    <cellStyle name="Standard 4 10 2 4 4" xfId="39129"/>
    <cellStyle name="Standard 4 10 2 4 5" xfId="39130"/>
    <cellStyle name="Standard 4 10 2 5" xfId="39131"/>
    <cellStyle name="Standard 4 10 2 6" xfId="39132"/>
    <cellStyle name="Standard 4 10 2 7" xfId="39133"/>
    <cellStyle name="Standard 4 10 2 8" xfId="39134"/>
    <cellStyle name="Standard 4 10 3" xfId="39135"/>
    <cellStyle name="Standard 4 10 3 2" xfId="39136"/>
    <cellStyle name="Standard 4 10 3 2 2" xfId="39137"/>
    <cellStyle name="Standard 4 10 3 2 3" xfId="39138"/>
    <cellStyle name="Standard 4 10 3 2 4" xfId="39139"/>
    <cellStyle name="Standard 4 10 3 2 5" xfId="39140"/>
    <cellStyle name="Standard 4 10 3 3" xfId="39141"/>
    <cellStyle name="Standard 4 10 3 4" xfId="39142"/>
    <cellStyle name="Standard 4 10 3 5" xfId="39143"/>
    <cellStyle name="Standard 4 10 3 6" xfId="39144"/>
    <cellStyle name="Standard 4 10 4" xfId="39145"/>
    <cellStyle name="Standard 4 10 4 2" xfId="39146"/>
    <cellStyle name="Standard 4 10 4 3" xfId="39147"/>
    <cellStyle name="Standard 4 10 4 4" xfId="39148"/>
    <cellStyle name="Standard 4 10 4 5" xfId="39149"/>
    <cellStyle name="Standard 4 10 5" xfId="39150"/>
    <cellStyle name="Standard 4 10 5 2" xfId="39151"/>
    <cellStyle name="Standard 4 10 5 3" xfId="39152"/>
    <cellStyle name="Standard 4 10 5 4" xfId="39153"/>
    <cellStyle name="Standard 4 10 5 5" xfId="39154"/>
    <cellStyle name="Standard 4 10 6" xfId="39155"/>
    <cellStyle name="Standard 4 10 7" xfId="39156"/>
    <cellStyle name="Standard 4 10 8" xfId="39157"/>
    <cellStyle name="Standard 4 10 9" xfId="39158"/>
    <cellStyle name="Standard 4 11" xfId="39159"/>
    <cellStyle name="Standard 4 11 2" xfId="39160"/>
    <cellStyle name="Standard 4 11 2 2" xfId="39161"/>
    <cellStyle name="Standard 4 11 2 2 2" xfId="39162"/>
    <cellStyle name="Standard 4 11 2 2 2 2" xfId="39163"/>
    <cellStyle name="Standard 4 11 2 2 2 3" xfId="39164"/>
    <cellStyle name="Standard 4 11 2 2 2 4" xfId="39165"/>
    <cellStyle name="Standard 4 11 2 2 2 5" xfId="39166"/>
    <cellStyle name="Standard 4 11 2 2 3" xfId="39167"/>
    <cellStyle name="Standard 4 11 2 2 4" xfId="39168"/>
    <cellStyle name="Standard 4 11 2 2 5" xfId="39169"/>
    <cellStyle name="Standard 4 11 2 2 6" xfId="39170"/>
    <cellStyle name="Standard 4 11 2 3" xfId="39171"/>
    <cellStyle name="Standard 4 11 2 3 2" xfId="39172"/>
    <cellStyle name="Standard 4 11 2 3 3" xfId="39173"/>
    <cellStyle name="Standard 4 11 2 3 4" xfId="39174"/>
    <cellStyle name="Standard 4 11 2 3 5" xfId="39175"/>
    <cellStyle name="Standard 4 11 2 4" xfId="39176"/>
    <cellStyle name="Standard 4 11 2 4 2" xfId="39177"/>
    <cellStyle name="Standard 4 11 2 4 3" xfId="39178"/>
    <cellStyle name="Standard 4 11 2 4 4" xfId="39179"/>
    <cellStyle name="Standard 4 11 2 4 5" xfId="39180"/>
    <cellStyle name="Standard 4 11 2 5" xfId="39181"/>
    <cellStyle name="Standard 4 11 2 6" xfId="39182"/>
    <cellStyle name="Standard 4 11 2 7" xfId="39183"/>
    <cellStyle name="Standard 4 11 2 8" xfId="39184"/>
    <cellStyle name="Standard 4 11 3" xfId="39185"/>
    <cellStyle name="Standard 4 11 3 2" xfId="39186"/>
    <cellStyle name="Standard 4 11 3 2 2" xfId="39187"/>
    <cellStyle name="Standard 4 11 3 2 3" xfId="39188"/>
    <cellStyle name="Standard 4 11 3 2 4" xfId="39189"/>
    <cellStyle name="Standard 4 11 3 2 5" xfId="39190"/>
    <cellStyle name="Standard 4 11 3 3" xfId="39191"/>
    <cellStyle name="Standard 4 11 3 4" xfId="39192"/>
    <cellStyle name="Standard 4 11 3 5" xfId="39193"/>
    <cellStyle name="Standard 4 11 3 6" xfId="39194"/>
    <cellStyle name="Standard 4 11 4" xfId="39195"/>
    <cellStyle name="Standard 4 11 4 2" xfId="39196"/>
    <cellStyle name="Standard 4 11 4 3" xfId="39197"/>
    <cellStyle name="Standard 4 11 4 4" xfId="39198"/>
    <cellStyle name="Standard 4 11 4 5" xfId="39199"/>
    <cellStyle name="Standard 4 11 5" xfId="39200"/>
    <cellStyle name="Standard 4 11 5 2" xfId="39201"/>
    <cellStyle name="Standard 4 11 5 3" xfId="39202"/>
    <cellStyle name="Standard 4 11 5 4" xfId="39203"/>
    <cellStyle name="Standard 4 11 5 5" xfId="39204"/>
    <cellStyle name="Standard 4 11 6" xfId="39205"/>
    <cellStyle name="Standard 4 11 7" xfId="39206"/>
    <cellStyle name="Standard 4 11 8" xfId="39207"/>
    <cellStyle name="Standard 4 11 9" xfId="39208"/>
    <cellStyle name="Standard 4 2" xfId="39209"/>
    <cellStyle name="Standard 4 2 2" xfId="39210"/>
    <cellStyle name="Standard 4 3" xfId="39211"/>
    <cellStyle name="Standard 4 3 10" xfId="39212"/>
    <cellStyle name="Standard 4 3 2" xfId="39213"/>
    <cellStyle name="Standard 4 3 2 2" xfId="39214"/>
    <cellStyle name="Standard 4 3 2 2 10" xfId="39215"/>
    <cellStyle name="Standard 4 3 2 2 11" xfId="39216"/>
    <cellStyle name="Standard 4 3 2 2 12" xfId="39217"/>
    <cellStyle name="Standard 4 3 2 2 2" xfId="39218"/>
    <cellStyle name="Standard 4 3 2 2 2 10" xfId="39219"/>
    <cellStyle name="Standard 4 3 2 2 2 11" xfId="39220"/>
    <cellStyle name="Standard 4 3 2 2 2 2" xfId="39221"/>
    <cellStyle name="Standard 4 3 2 2 2 2 10" xfId="39222"/>
    <cellStyle name="Standard 4 3 2 2 2 2 2" xfId="39223"/>
    <cellStyle name="Standard 4 3 2 2 2 2 2 2" xfId="39224"/>
    <cellStyle name="Standard 4 3 2 2 2 2 2 2 2" xfId="39225"/>
    <cellStyle name="Standard 4 3 2 2 2 2 2 2 2 2" xfId="39226"/>
    <cellStyle name="Standard 4 3 2 2 2 2 2 2 2 2 2" xfId="39227"/>
    <cellStyle name="Standard 4 3 2 2 2 2 2 2 2 2 3" xfId="39228"/>
    <cellStyle name="Standard 4 3 2 2 2 2 2 2 2 2 4" xfId="39229"/>
    <cellStyle name="Standard 4 3 2 2 2 2 2 2 2 2 5" xfId="39230"/>
    <cellStyle name="Standard 4 3 2 2 2 2 2 2 2 3" xfId="39231"/>
    <cellStyle name="Standard 4 3 2 2 2 2 2 2 2 4" xfId="39232"/>
    <cellStyle name="Standard 4 3 2 2 2 2 2 2 2 5" xfId="39233"/>
    <cellStyle name="Standard 4 3 2 2 2 2 2 2 2 6" xfId="39234"/>
    <cellStyle name="Standard 4 3 2 2 2 2 2 2 3" xfId="39235"/>
    <cellStyle name="Standard 4 3 2 2 2 2 2 2 3 2" xfId="39236"/>
    <cellStyle name="Standard 4 3 2 2 2 2 2 2 3 3" xfId="39237"/>
    <cellStyle name="Standard 4 3 2 2 2 2 2 2 3 4" xfId="39238"/>
    <cellStyle name="Standard 4 3 2 2 2 2 2 2 3 5" xfId="39239"/>
    <cellStyle name="Standard 4 3 2 2 2 2 2 2 4" xfId="39240"/>
    <cellStyle name="Standard 4 3 2 2 2 2 2 2 4 2" xfId="39241"/>
    <cellStyle name="Standard 4 3 2 2 2 2 2 2 4 3" xfId="39242"/>
    <cellStyle name="Standard 4 3 2 2 2 2 2 2 4 4" xfId="39243"/>
    <cellStyle name="Standard 4 3 2 2 2 2 2 2 4 5" xfId="39244"/>
    <cellStyle name="Standard 4 3 2 2 2 2 2 2 5" xfId="39245"/>
    <cellStyle name="Standard 4 3 2 2 2 2 2 2 6" xfId="39246"/>
    <cellStyle name="Standard 4 3 2 2 2 2 2 2 7" xfId="39247"/>
    <cellStyle name="Standard 4 3 2 2 2 2 2 2 8" xfId="39248"/>
    <cellStyle name="Standard 4 3 2 2 2 2 2 3" xfId="39249"/>
    <cellStyle name="Standard 4 3 2 2 2 2 2 3 2" xfId="39250"/>
    <cellStyle name="Standard 4 3 2 2 2 2 2 3 2 2" xfId="39251"/>
    <cellStyle name="Standard 4 3 2 2 2 2 2 3 2 3" xfId="39252"/>
    <cellStyle name="Standard 4 3 2 2 2 2 2 3 2 4" xfId="39253"/>
    <cellStyle name="Standard 4 3 2 2 2 2 2 3 2 5" xfId="39254"/>
    <cellStyle name="Standard 4 3 2 2 2 2 2 3 3" xfId="39255"/>
    <cellStyle name="Standard 4 3 2 2 2 2 2 3 4" xfId="39256"/>
    <cellStyle name="Standard 4 3 2 2 2 2 2 3 5" xfId="39257"/>
    <cellStyle name="Standard 4 3 2 2 2 2 2 3 6" xfId="39258"/>
    <cellStyle name="Standard 4 3 2 2 2 2 2 4" xfId="39259"/>
    <cellStyle name="Standard 4 3 2 2 2 2 2 4 2" xfId="39260"/>
    <cellStyle name="Standard 4 3 2 2 2 2 2 4 3" xfId="39261"/>
    <cellStyle name="Standard 4 3 2 2 2 2 2 4 4" xfId="39262"/>
    <cellStyle name="Standard 4 3 2 2 2 2 2 4 5" xfId="39263"/>
    <cellStyle name="Standard 4 3 2 2 2 2 2 5" xfId="39264"/>
    <cellStyle name="Standard 4 3 2 2 2 2 2 5 2" xfId="39265"/>
    <cellStyle name="Standard 4 3 2 2 2 2 2 5 3" xfId="39266"/>
    <cellStyle name="Standard 4 3 2 2 2 2 2 5 4" xfId="39267"/>
    <cellStyle name="Standard 4 3 2 2 2 2 2 5 5" xfId="39268"/>
    <cellStyle name="Standard 4 3 2 2 2 2 2 6" xfId="39269"/>
    <cellStyle name="Standard 4 3 2 2 2 2 2 7" xfId="39270"/>
    <cellStyle name="Standard 4 3 2 2 2 2 2 8" xfId="39271"/>
    <cellStyle name="Standard 4 3 2 2 2 2 2 9" xfId="39272"/>
    <cellStyle name="Standard 4 3 2 2 2 2 3" xfId="39273"/>
    <cellStyle name="Standard 4 3 2 2 2 2 3 2" xfId="39274"/>
    <cellStyle name="Standard 4 3 2 2 2 2 3 2 2" xfId="39275"/>
    <cellStyle name="Standard 4 3 2 2 2 2 3 2 2 2" xfId="39276"/>
    <cellStyle name="Standard 4 3 2 2 2 2 3 2 2 3" xfId="39277"/>
    <cellStyle name="Standard 4 3 2 2 2 2 3 2 2 4" xfId="39278"/>
    <cellStyle name="Standard 4 3 2 2 2 2 3 2 2 5" xfId="39279"/>
    <cellStyle name="Standard 4 3 2 2 2 2 3 2 3" xfId="39280"/>
    <cellStyle name="Standard 4 3 2 2 2 2 3 2 4" xfId="39281"/>
    <cellStyle name="Standard 4 3 2 2 2 2 3 2 5" xfId="39282"/>
    <cellStyle name="Standard 4 3 2 2 2 2 3 2 6" xfId="39283"/>
    <cellStyle name="Standard 4 3 2 2 2 2 3 3" xfId="39284"/>
    <cellStyle name="Standard 4 3 2 2 2 2 3 3 2" xfId="39285"/>
    <cellStyle name="Standard 4 3 2 2 2 2 3 3 3" xfId="39286"/>
    <cellStyle name="Standard 4 3 2 2 2 2 3 3 4" xfId="39287"/>
    <cellStyle name="Standard 4 3 2 2 2 2 3 3 5" xfId="39288"/>
    <cellStyle name="Standard 4 3 2 2 2 2 3 4" xfId="39289"/>
    <cellStyle name="Standard 4 3 2 2 2 2 3 4 2" xfId="39290"/>
    <cellStyle name="Standard 4 3 2 2 2 2 3 4 3" xfId="39291"/>
    <cellStyle name="Standard 4 3 2 2 2 2 3 4 4" xfId="39292"/>
    <cellStyle name="Standard 4 3 2 2 2 2 3 4 5" xfId="39293"/>
    <cellStyle name="Standard 4 3 2 2 2 2 3 5" xfId="39294"/>
    <cellStyle name="Standard 4 3 2 2 2 2 3 6" xfId="39295"/>
    <cellStyle name="Standard 4 3 2 2 2 2 3 7" xfId="39296"/>
    <cellStyle name="Standard 4 3 2 2 2 2 3 8" xfId="39297"/>
    <cellStyle name="Standard 4 3 2 2 2 2 4" xfId="39298"/>
    <cellStyle name="Standard 4 3 2 2 2 2 4 2" xfId="39299"/>
    <cellStyle name="Standard 4 3 2 2 2 2 4 2 2" xfId="39300"/>
    <cellStyle name="Standard 4 3 2 2 2 2 4 2 3" xfId="39301"/>
    <cellStyle name="Standard 4 3 2 2 2 2 4 2 4" xfId="39302"/>
    <cellStyle name="Standard 4 3 2 2 2 2 4 2 5" xfId="39303"/>
    <cellStyle name="Standard 4 3 2 2 2 2 4 3" xfId="39304"/>
    <cellStyle name="Standard 4 3 2 2 2 2 4 4" xfId="39305"/>
    <cellStyle name="Standard 4 3 2 2 2 2 4 5" xfId="39306"/>
    <cellStyle name="Standard 4 3 2 2 2 2 4 6" xfId="39307"/>
    <cellStyle name="Standard 4 3 2 2 2 2 5" xfId="39308"/>
    <cellStyle name="Standard 4 3 2 2 2 2 5 2" xfId="39309"/>
    <cellStyle name="Standard 4 3 2 2 2 2 5 3" xfId="39310"/>
    <cellStyle name="Standard 4 3 2 2 2 2 5 4" xfId="39311"/>
    <cellStyle name="Standard 4 3 2 2 2 2 5 5" xfId="39312"/>
    <cellStyle name="Standard 4 3 2 2 2 2 6" xfId="39313"/>
    <cellStyle name="Standard 4 3 2 2 2 2 6 2" xfId="39314"/>
    <cellStyle name="Standard 4 3 2 2 2 2 6 3" xfId="39315"/>
    <cellStyle name="Standard 4 3 2 2 2 2 6 4" xfId="39316"/>
    <cellStyle name="Standard 4 3 2 2 2 2 6 5" xfId="39317"/>
    <cellStyle name="Standard 4 3 2 2 2 2 7" xfId="39318"/>
    <cellStyle name="Standard 4 3 2 2 2 2 8" xfId="39319"/>
    <cellStyle name="Standard 4 3 2 2 2 2 9" xfId="39320"/>
    <cellStyle name="Standard 4 3 2 2 2 3" xfId="39321"/>
    <cellStyle name="Standard 4 3 2 2 2 3 2" xfId="39322"/>
    <cellStyle name="Standard 4 3 2 2 2 3 2 2" xfId="39323"/>
    <cellStyle name="Standard 4 3 2 2 2 3 2 2 2" xfId="39324"/>
    <cellStyle name="Standard 4 3 2 2 2 3 2 2 2 2" xfId="39325"/>
    <cellStyle name="Standard 4 3 2 2 2 3 2 2 2 3" xfId="39326"/>
    <cellStyle name="Standard 4 3 2 2 2 3 2 2 2 4" xfId="39327"/>
    <cellStyle name="Standard 4 3 2 2 2 3 2 2 2 5" xfId="39328"/>
    <cellStyle name="Standard 4 3 2 2 2 3 2 2 3" xfId="39329"/>
    <cellStyle name="Standard 4 3 2 2 2 3 2 2 4" xfId="39330"/>
    <cellStyle name="Standard 4 3 2 2 2 3 2 2 5" xfId="39331"/>
    <cellStyle name="Standard 4 3 2 2 2 3 2 2 6" xfId="39332"/>
    <cellStyle name="Standard 4 3 2 2 2 3 2 3" xfId="39333"/>
    <cellStyle name="Standard 4 3 2 2 2 3 2 3 2" xfId="39334"/>
    <cellStyle name="Standard 4 3 2 2 2 3 2 3 3" xfId="39335"/>
    <cellStyle name="Standard 4 3 2 2 2 3 2 3 4" xfId="39336"/>
    <cellStyle name="Standard 4 3 2 2 2 3 2 3 5" xfId="39337"/>
    <cellStyle name="Standard 4 3 2 2 2 3 2 4" xfId="39338"/>
    <cellStyle name="Standard 4 3 2 2 2 3 2 4 2" xfId="39339"/>
    <cellStyle name="Standard 4 3 2 2 2 3 2 4 3" xfId="39340"/>
    <cellStyle name="Standard 4 3 2 2 2 3 2 4 4" xfId="39341"/>
    <cellStyle name="Standard 4 3 2 2 2 3 2 4 5" xfId="39342"/>
    <cellStyle name="Standard 4 3 2 2 2 3 2 5" xfId="39343"/>
    <cellStyle name="Standard 4 3 2 2 2 3 2 6" xfId="39344"/>
    <cellStyle name="Standard 4 3 2 2 2 3 2 7" xfId="39345"/>
    <cellStyle name="Standard 4 3 2 2 2 3 2 8" xfId="39346"/>
    <cellStyle name="Standard 4 3 2 2 2 3 3" xfId="39347"/>
    <cellStyle name="Standard 4 3 2 2 2 3 3 2" xfId="39348"/>
    <cellStyle name="Standard 4 3 2 2 2 3 3 2 2" xfId="39349"/>
    <cellStyle name="Standard 4 3 2 2 2 3 3 2 3" xfId="39350"/>
    <cellStyle name="Standard 4 3 2 2 2 3 3 2 4" xfId="39351"/>
    <cellStyle name="Standard 4 3 2 2 2 3 3 2 5" xfId="39352"/>
    <cellStyle name="Standard 4 3 2 2 2 3 3 3" xfId="39353"/>
    <cellStyle name="Standard 4 3 2 2 2 3 3 4" xfId="39354"/>
    <cellStyle name="Standard 4 3 2 2 2 3 3 5" xfId="39355"/>
    <cellStyle name="Standard 4 3 2 2 2 3 3 6" xfId="39356"/>
    <cellStyle name="Standard 4 3 2 2 2 3 4" xfId="39357"/>
    <cellStyle name="Standard 4 3 2 2 2 3 4 2" xfId="39358"/>
    <cellStyle name="Standard 4 3 2 2 2 3 4 3" xfId="39359"/>
    <cellStyle name="Standard 4 3 2 2 2 3 4 4" xfId="39360"/>
    <cellStyle name="Standard 4 3 2 2 2 3 4 5" xfId="39361"/>
    <cellStyle name="Standard 4 3 2 2 2 3 5" xfId="39362"/>
    <cellStyle name="Standard 4 3 2 2 2 3 5 2" xfId="39363"/>
    <cellStyle name="Standard 4 3 2 2 2 3 5 3" xfId="39364"/>
    <cellStyle name="Standard 4 3 2 2 2 3 5 4" xfId="39365"/>
    <cellStyle name="Standard 4 3 2 2 2 3 5 5" xfId="39366"/>
    <cellStyle name="Standard 4 3 2 2 2 3 6" xfId="39367"/>
    <cellStyle name="Standard 4 3 2 2 2 3 7" xfId="39368"/>
    <cellStyle name="Standard 4 3 2 2 2 3 8" xfId="39369"/>
    <cellStyle name="Standard 4 3 2 2 2 3 9" xfId="39370"/>
    <cellStyle name="Standard 4 3 2 2 2 4" xfId="39371"/>
    <cellStyle name="Standard 4 3 2 2 2 4 2" xfId="39372"/>
    <cellStyle name="Standard 4 3 2 2 2 4 2 2" xfId="39373"/>
    <cellStyle name="Standard 4 3 2 2 2 4 2 2 2" xfId="39374"/>
    <cellStyle name="Standard 4 3 2 2 2 4 2 2 3" xfId="39375"/>
    <cellStyle name="Standard 4 3 2 2 2 4 2 2 4" xfId="39376"/>
    <cellStyle name="Standard 4 3 2 2 2 4 2 2 5" xfId="39377"/>
    <cellStyle name="Standard 4 3 2 2 2 4 2 3" xfId="39378"/>
    <cellStyle name="Standard 4 3 2 2 2 4 2 4" xfId="39379"/>
    <cellStyle name="Standard 4 3 2 2 2 4 2 5" xfId="39380"/>
    <cellStyle name="Standard 4 3 2 2 2 4 2 6" xfId="39381"/>
    <cellStyle name="Standard 4 3 2 2 2 4 3" xfId="39382"/>
    <cellStyle name="Standard 4 3 2 2 2 4 3 2" xfId="39383"/>
    <cellStyle name="Standard 4 3 2 2 2 4 3 3" xfId="39384"/>
    <cellStyle name="Standard 4 3 2 2 2 4 3 4" xfId="39385"/>
    <cellStyle name="Standard 4 3 2 2 2 4 3 5" xfId="39386"/>
    <cellStyle name="Standard 4 3 2 2 2 4 4" xfId="39387"/>
    <cellStyle name="Standard 4 3 2 2 2 4 4 2" xfId="39388"/>
    <cellStyle name="Standard 4 3 2 2 2 4 4 3" xfId="39389"/>
    <cellStyle name="Standard 4 3 2 2 2 4 4 4" xfId="39390"/>
    <cellStyle name="Standard 4 3 2 2 2 4 4 5" xfId="39391"/>
    <cellStyle name="Standard 4 3 2 2 2 4 5" xfId="39392"/>
    <cellStyle name="Standard 4 3 2 2 2 4 6" xfId="39393"/>
    <cellStyle name="Standard 4 3 2 2 2 4 7" xfId="39394"/>
    <cellStyle name="Standard 4 3 2 2 2 4 8" xfId="39395"/>
    <cellStyle name="Standard 4 3 2 2 2 5" xfId="39396"/>
    <cellStyle name="Standard 4 3 2 2 2 5 2" xfId="39397"/>
    <cellStyle name="Standard 4 3 2 2 2 5 2 2" xfId="39398"/>
    <cellStyle name="Standard 4 3 2 2 2 5 2 3" xfId="39399"/>
    <cellStyle name="Standard 4 3 2 2 2 5 2 4" xfId="39400"/>
    <cellStyle name="Standard 4 3 2 2 2 5 2 5" xfId="39401"/>
    <cellStyle name="Standard 4 3 2 2 2 5 3" xfId="39402"/>
    <cellStyle name="Standard 4 3 2 2 2 5 4" xfId="39403"/>
    <cellStyle name="Standard 4 3 2 2 2 5 5" xfId="39404"/>
    <cellStyle name="Standard 4 3 2 2 2 5 6" xfId="39405"/>
    <cellStyle name="Standard 4 3 2 2 2 6" xfId="39406"/>
    <cellStyle name="Standard 4 3 2 2 2 6 2" xfId="39407"/>
    <cellStyle name="Standard 4 3 2 2 2 6 3" xfId="39408"/>
    <cellStyle name="Standard 4 3 2 2 2 6 4" xfId="39409"/>
    <cellStyle name="Standard 4 3 2 2 2 6 5" xfId="39410"/>
    <cellStyle name="Standard 4 3 2 2 2 7" xfId="39411"/>
    <cellStyle name="Standard 4 3 2 2 2 7 2" xfId="39412"/>
    <cellStyle name="Standard 4 3 2 2 2 7 3" xfId="39413"/>
    <cellStyle name="Standard 4 3 2 2 2 7 4" xfId="39414"/>
    <cellStyle name="Standard 4 3 2 2 2 7 5" xfId="39415"/>
    <cellStyle name="Standard 4 3 2 2 2 8" xfId="39416"/>
    <cellStyle name="Standard 4 3 2 2 2 9" xfId="39417"/>
    <cellStyle name="Standard 4 3 2 2 3" xfId="39418"/>
    <cellStyle name="Standard 4 3 2 2 3 10" xfId="39419"/>
    <cellStyle name="Standard 4 3 2 2 3 2" xfId="39420"/>
    <cellStyle name="Standard 4 3 2 2 3 2 2" xfId="39421"/>
    <cellStyle name="Standard 4 3 2 2 3 2 2 2" xfId="39422"/>
    <cellStyle name="Standard 4 3 2 2 3 2 2 2 2" xfId="39423"/>
    <cellStyle name="Standard 4 3 2 2 3 2 2 2 2 2" xfId="39424"/>
    <cellStyle name="Standard 4 3 2 2 3 2 2 2 2 3" xfId="39425"/>
    <cellStyle name="Standard 4 3 2 2 3 2 2 2 2 4" xfId="39426"/>
    <cellStyle name="Standard 4 3 2 2 3 2 2 2 2 5" xfId="39427"/>
    <cellStyle name="Standard 4 3 2 2 3 2 2 2 3" xfId="39428"/>
    <cellStyle name="Standard 4 3 2 2 3 2 2 2 4" xfId="39429"/>
    <cellStyle name="Standard 4 3 2 2 3 2 2 2 5" xfId="39430"/>
    <cellStyle name="Standard 4 3 2 2 3 2 2 2 6" xfId="39431"/>
    <cellStyle name="Standard 4 3 2 2 3 2 2 3" xfId="39432"/>
    <cellStyle name="Standard 4 3 2 2 3 2 2 3 2" xfId="39433"/>
    <cellStyle name="Standard 4 3 2 2 3 2 2 3 3" xfId="39434"/>
    <cellStyle name="Standard 4 3 2 2 3 2 2 3 4" xfId="39435"/>
    <cellStyle name="Standard 4 3 2 2 3 2 2 3 5" xfId="39436"/>
    <cellStyle name="Standard 4 3 2 2 3 2 2 4" xfId="39437"/>
    <cellStyle name="Standard 4 3 2 2 3 2 2 4 2" xfId="39438"/>
    <cellStyle name="Standard 4 3 2 2 3 2 2 4 3" xfId="39439"/>
    <cellStyle name="Standard 4 3 2 2 3 2 2 4 4" xfId="39440"/>
    <cellStyle name="Standard 4 3 2 2 3 2 2 4 5" xfId="39441"/>
    <cellStyle name="Standard 4 3 2 2 3 2 2 5" xfId="39442"/>
    <cellStyle name="Standard 4 3 2 2 3 2 2 6" xfId="39443"/>
    <cellStyle name="Standard 4 3 2 2 3 2 2 7" xfId="39444"/>
    <cellStyle name="Standard 4 3 2 2 3 2 2 8" xfId="39445"/>
    <cellStyle name="Standard 4 3 2 2 3 2 3" xfId="39446"/>
    <cellStyle name="Standard 4 3 2 2 3 2 3 2" xfId="39447"/>
    <cellStyle name="Standard 4 3 2 2 3 2 3 2 2" xfId="39448"/>
    <cellStyle name="Standard 4 3 2 2 3 2 3 2 3" xfId="39449"/>
    <cellStyle name="Standard 4 3 2 2 3 2 3 2 4" xfId="39450"/>
    <cellStyle name="Standard 4 3 2 2 3 2 3 2 5" xfId="39451"/>
    <cellStyle name="Standard 4 3 2 2 3 2 3 3" xfId="39452"/>
    <cellStyle name="Standard 4 3 2 2 3 2 3 4" xfId="39453"/>
    <cellStyle name="Standard 4 3 2 2 3 2 3 5" xfId="39454"/>
    <cellStyle name="Standard 4 3 2 2 3 2 3 6" xfId="39455"/>
    <cellStyle name="Standard 4 3 2 2 3 2 4" xfId="39456"/>
    <cellStyle name="Standard 4 3 2 2 3 2 4 2" xfId="39457"/>
    <cellStyle name="Standard 4 3 2 2 3 2 4 3" xfId="39458"/>
    <cellStyle name="Standard 4 3 2 2 3 2 4 4" xfId="39459"/>
    <cellStyle name="Standard 4 3 2 2 3 2 4 5" xfId="39460"/>
    <cellStyle name="Standard 4 3 2 2 3 2 5" xfId="39461"/>
    <cellStyle name="Standard 4 3 2 2 3 2 5 2" xfId="39462"/>
    <cellStyle name="Standard 4 3 2 2 3 2 5 3" xfId="39463"/>
    <cellStyle name="Standard 4 3 2 2 3 2 5 4" xfId="39464"/>
    <cellStyle name="Standard 4 3 2 2 3 2 5 5" xfId="39465"/>
    <cellStyle name="Standard 4 3 2 2 3 2 6" xfId="39466"/>
    <cellStyle name="Standard 4 3 2 2 3 2 7" xfId="39467"/>
    <cellStyle name="Standard 4 3 2 2 3 2 8" xfId="39468"/>
    <cellStyle name="Standard 4 3 2 2 3 2 9" xfId="39469"/>
    <cellStyle name="Standard 4 3 2 2 3 3" xfId="39470"/>
    <cellStyle name="Standard 4 3 2 2 3 3 2" xfId="39471"/>
    <cellStyle name="Standard 4 3 2 2 3 3 2 2" xfId="39472"/>
    <cellStyle name="Standard 4 3 2 2 3 3 2 2 2" xfId="39473"/>
    <cellStyle name="Standard 4 3 2 2 3 3 2 2 3" xfId="39474"/>
    <cellStyle name="Standard 4 3 2 2 3 3 2 2 4" xfId="39475"/>
    <cellStyle name="Standard 4 3 2 2 3 3 2 2 5" xfId="39476"/>
    <cellStyle name="Standard 4 3 2 2 3 3 2 3" xfId="39477"/>
    <cellStyle name="Standard 4 3 2 2 3 3 2 4" xfId="39478"/>
    <cellStyle name="Standard 4 3 2 2 3 3 2 5" xfId="39479"/>
    <cellStyle name="Standard 4 3 2 2 3 3 2 6" xfId="39480"/>
    <cellStyle name="Standard 4 3 2 2 3 3 3" xfId="39481"/>
    <cellStyle name="Standard 4 3 2 2 3 3 3 2" xfId="39482"/>
    <cellStyle name="Standard 4 3 2 2 3 3 3 3" xfId="39483"/>
    <cellStyle name="Standard 4 3 2 2 3 3 3 4" xfId="39484"/>
    <cellStyle name="Standard 4 3 2 2 3 3 3 5" xfId="39485"/>
    <cellStyle name="Standard 4 3 2 2 3 3 4" xfId="39486"/>
    <cellStyle name="Standard 4 3 2 2 3 3 4 2" xfId="39487"/>
    <cellStyle name="Standard 4 3 2 2 3 3 4 3" xfId="39488"/>
    <cellStyle name="Standard 4 3 2 2 3 3 4 4" xfId="39489"/>
    <cellStyle name="Standard 4 3 2 2 3 3 4 5" xfId="39490"/>
    <cellStyle name="Standard 4 3 2 2 3 3 5" xfId="39491"/>
    <cellStyle name="Standard 4 3 2 2 3 3 6" xfId="39492"/>
    <cellStyle name="Standard 4 3 2 2 3 3 7" xfId="39493"/>
    <cellStyle name="Standard 4 3 2 2 3 3 8" xfId="39494"/>
    <cellStyle name="Standard 4 3 2 2 3 4" xfId="39495"/>
    <cellStyle name="Standard 4 3 2 2 3 4 2" xfId="39496"/>
    <cellStyle name="Standard 4 3 2 2 3 4 2 2" xfId="39497"/>
    <cellStyle name="Standard 4 3 2 2 3 4 2 3" xfId="39498"/>
    <cellStyle name="Standard 4 3 2 2 3 4 2 4" xfId="39499"/>
    <cellStyle name="Standard 4 3 2 2 3 4 2 5" xfId="39500"/>
    <cellStyle name="Standard 4 3 2 2 3 4 3" xfId="39501"/>
    <cellStyle name="Standard 4 3 2 2 3 4 4" xfId="39502"/>
    <cellStyle name="Standard 4 3 2 2 3 4 5" xfId="39503"/>
    <cellStyle name="Standard 4 3 2 2 3 4 6" xfId="39504"/>
    <cellStyle name="Standard 4 3 2 2 3 5" xfId="39505"/>
    <cellStyle name="Standard 4 3 2 2 3 5 2" xfId="39506"/>
    <cellStyle name="Standard 4 3 2 2 3 5 3" xfId="39507"/>
    <cellStyle name="Standard 4 3 2 2 3 5 4" xfId="39508"/>
    <cellStyle name="Standard 4 3 2 2 3 5 5" xfId="39509"/>
    <cellStyle name="Standard 4 3 2 2 3 6" xfId="39510"/>
    <cellStyle name="Standard 4 3 2 2 3 6 2" xfId="39511"/>
    <cellStyle name="Standard 4 3 2 2 3 6 3" xfId="39512"/>
    <cellStyle name="Standard 4 3 2 2 3 6 4" xfId="39513"/>
    <cellStyle name="Standard 4 3 2 2 3 6 5" xfId="39514"/>
    <cellStyle name="Standard 4 3 2 2 3 7" xfId="39515"/>
    <cellStyle name="Standard 4 3 2 2 3 8" xfId="39516"/>
    <cellStyle name="Standard 4 3 2 2 3 9" xfId="39517"/>
    <cellStyle name="Standard 4 3 2 2 4" xfId="39518"/>
    <cellStyle name="Standard 4 3 2 2 4 2" xfId="39519"/>
    <cellStyle name="Standard 4 3 2 2 4 2 2" xfId="39520"/>
    <cellStyle name="Standard 4 3 2 2 4 2 2 2" xfId="39521"/>
    <cellStyle name="Standard 4 3 2 2 4 2 2 2 2" xfId="39522"/>
    <cellStyle name="Standard 4 3 2 2 4 2 2 2 3" xfId="39523"/>
    <cellStyle name="Standard 4 3 2 2 4 2 2 2 4" xfId="39524"/>
    <cellStyle name="Standard 4 3 2 2 4 2 2 2 5" xfId="39525"/>
    <cellStyle name="Standard 4 3 2 2 4 2 2 3" xfId="39526"/>
    <cellStyle name="Standard 4 3 2 2 4 2 2 4" xfId="39527"/>
    <cellStyle name="Standard 4 3 2 2 4 2 2 5" xfId="39528"/>
    <cellStyle name="Standard 4 3 2 2 4 2 2 6" xfId="39529"/>
    <cellStyle name="Standard 4 3 2 2 4 2 3" xfId="39530"/>
    <cellStyle name="Standard 4 3 2 2 4 2 3 2" xfId="39531"/>
    <cellStyle name="Standard 4 3 2 2 4 2 3 3" xfId="39532"/>
    <cellStyle name="Standard 4 3 2 2 4 2 3 4" xfId="39533"/>
    <cellStyle name="Standard 4 3 2 2 4 2 3 5" xfId="39534"/>
    <cellStyle name="Standard 4 3 2 2 4 2 4" xfId="39535"/>
    <cellStyle name="Standard 4 3 2 2 4 2 4 2" xfId="39536"/>
    <cellStyle name="Standard 4 3 2 2 4 2 4 3" xfId="39537"/>
    <cellStyle name="Standard 4 3 2 2 4 2 4 4" xfId="39538"/>
    <cellStyle name="Standard 4 3 2 2 4 2 4 5" xfId="39539"/>
    <cellStyle name="Standard 4 3 2 2 4 2 5" xfId="39540"/>
    <cellStyle name="Standard 4 3 2 2 4 2 6" xfId="39541"/>
    <cellStyle name="Standard 4 3 2 2 4 2 7" xfId="39542"/>
    <cellStyle name="Standard 4 3 2 2 4 2 8" xfId="39543"/>
    <cellStyle name="Standard 4 3 2 2 4 3" xfId="39544"/>
    <cellStyle name="Standard 4 3 2 2 4 3 2" xfId="39545"/>
    <cellStyle name="Standard 4 3 2 2 4 3 2 2" xfId="39546"/>
    <cellStyle name="Standard 4 3 2 2 4 3 2 3" xfId="39547"/>
    <cellStyle name="Standard 4 3 2 2 4 3 2 4" xfId="39548"/>
    <cellStyle name="Standard 4 3 2 2 4 3 2 5" xfId="39549"/>
    <cellStyle name="Standard 4 3 2 2 4 3 3" xfId="39550"/>
    <cellStyle name="Standard 4 3 2 2 4 3 4" xfId="39551"/>
    <cellStyle name="Standard 4 3 2 2 4 3 5" xfId="39552"/>
    <cellStyle name="Standard 4 3 2 2 4 3 6" xfId="39553"/>
    <cellStyle name="Standard 4 3 2 2 4 4" xfId="39554"/>
    <cellStyle name="Standard 4 3 2 2 4 4 2" xfId="39555"/>
    <cellStyle name="Standard 4 3 2 2 4 4 3" xfId="39556"/>
    <cellStyle name="Standard 4 3 2 2 4 4 4" xfId="39557"/>
    <cellStyle name="Standard 4 3 2 2 4 4 5" xfId="39558"/>
    <cellStyle name="Standard 4 3 2 2 4 5" xfId="39559"/>
    <cellStyle name="Standard 4 3 2 2 4 5 2" xfId="39560"/>
    <cellStyle name="Standard 4 3 2 2 4 5 3" xfId="39561"/>
    <cellStyle name="Standard 4 3 2 2 4 5 4" xfId="39562"/>
    <cellStyle name="Standard 4 3 2 2 4 5 5" xfId="39563"/>
    <cellStyle name="Standard 4 3 2 2 4 6" xfId="39564"/>
    <cellStyle name="Standard 4 3 2 2 4 7" xfId="39565"/>
    <cellStyle name="Standard 4 3 2 2 4 8" xfId="39566"/>
    <cellStyle name="Standard 4 3 2 2 4 9" xfId="39567"/>
    <cellStyle name="Standard 4 3 2 2 5" xfId="39568"/>
    <cellStyle name="Standard 4 3 2 2 5 2" xfId="39569"/>
    <cellStyle name="Standard 4 3 2 2 5 2 2" xfId="39570"/>
    <cellStyle name="Standard 4 3 2 2 5 2 2 2" xfId="39571"/>
    <cellStyle name="Standard 4 3 2 2 5 2 2 3" xfId="39572"/>
    <cellStyle name="Standard 4 3 2 2 5 2 2 4" xfId="39573"/>
    <cellStyle name="Standard 4 3 2 2 5 2 2 5" xfId="39574"/>
    <cellStyle name="Standard 4 3 2 2 5 2 3" xfId="39575"/>
    <cellStyle name="Standard 4 3 2 2 5 2 4" xfId="39576"/>
    <cellStyle name="Standard 4 3 2 2 5 2 5" xfId="39577"/>
    <cellStyle name="Standard 4 3 2 2 5 2 6" xfId="39578"/>
    <cellStyle name="Standard 4 3 2 2 5 3" xfId="39579"/>
    <cellStyle name="Standard 4 3 2 2 5 3 2" xfId="39580"/>
    <cellStyle name="Standard 4 3 2 2 5 3 3" xfId="39581"/>
    <cellStyle name="Standard 4 3 2 2 5 3 4" xfId="39582"/>
    <cellStyle name="Standard 4 3 2 2 5 3 5" xfId="39583"/>
    <cellStyle name="Standard 4 3 2 2 5 4" xfId="39584"/>
    <cellStyle name="Standard 4 3 2 2 5 4 2" xfId="39585"/>
    <cellStyle name="Standard 4 3 2 2 5 4 3" xfId="39586"/>
    <cellStyle name="Standard 4 3 2 2 5 4 4" xfId="39587"/>
    <cellStyle name="Standard 4 3 2 2 5 4 5" xfId="39588"/>
    <cellStyle name="Standard 4 3 2 2 5 5" xfId="39589"/>
    <cellStyle name="Standard 4 3 2 2 5 6" xfId="39590"/>
    <cellStyle name="Standard 4 3 2 2 5 7" xfId="39591"/>
    <cellStyle name="Standard 4 3 2 2 5 8" xfId="39592"/>
    <cellStyle name="Standard 4 3 2 2 6" xfId="39593"/>
    <cellStyle name="Standard 4 3 2 2 6 2" xfId="39594"/>
    <cellStyle name="Standard 4 3 2 2 6 2 2" xfId="39595"/>
    <cellStyle name="Standard 4 3 2 2 6 2 3" xfId="39596"/>
    <cellStyle name="Standard 4 3 2 2 6 2 4" xfId="39597"/>
    <cellStyle name="Standard 4 3 2 2 6 2 5" xfId="39598"/>
    <cellStyle name="Standard 4 3 2 2 6 3" xfId="39599"/>
    <cellStyle name="Standard 4 3 2 2 6 4" xfId="39600"/>
    <cellStyle name="Standard 4 3 2 2 6 5" xfId="39601"/>
    <cellStyle name="Standard 4 3 2 2 6 6" xfId="39602"/>
    <cellStyle name="Standard 4 3 2 2 7" xfId="39603"/>
    <cellStyle name="Standard 4 3 2 2 7 2" xfId="39604"/>
    <cellStyle name="Standard 4 3 2 2 7 3" xfId="39605"/>
    <cellStyle name="Standard 4 3 2 2 7 4" xfId="39606"/>
    <cellStyle name="Standard 4 3 2 2 7 5" xfId="39607"/>
    <cellStyle name="Standard 4 3 2 2 8" xfId="39608"/>
    <cellStyle name="Standard 4 3 2 2 8 2" xfId="39609"/>
    <cellStyle name="Standard 4 3 2 2 8 3" xfId="39610"/>
    <cellStyle name="Standard 4 3 2 2 8 4" xfId="39611"/>
    <cellStyle name="Standard 4 3 2 2 8 5" xfId="39612"/>
    <cellStyle name="Standard 4 3 2 2 9" xfId="39613"/>
    <cellStyle name="Standard 4 3 2 3" xfId="39614"/>
    <cellStyle name="Standard 4 3 2 3 10" xfId="39615"/>
    <cellStyle name="Standard 4 3 2 3 11" xfId="39616"/>
    <cellStyle name="Standard 4 3 2 3 2" xfId="39617"/>
    <cellStyle name="Standard 4 3 2 3 2 10" xfId="39618"/>
    <cellStyle name="Standard 4 3 2 3 2 2" xfId="39619"/>
    <cellStyle name="Standard 4 3 2 3 2 2 2" xfId="39620"/>
    <cellStyle name="Standard 4 3 2 3 2 2 2 2" xfId="39621"/>
    <cellStyle name="Standard 4 3 2 3 2 2 2 2 2" xfId="39622"/>
    <cellStyle name="Standard 4 3 2 3 2 2 2 2 2 2" xfId="39623"/>
    <cellStyle name="Standard 4 3 2 3 2 2 2 2 2 3" xfId="39624"/>
    <cellStyle name="Standard 4 3 2 3 2 2 2 2 2 4" xfId="39625"/>
    <cellStyle name="Standard 4 3 2 3 2 2 2 2 2 5" xfId="39626"/>
    <cellStyle name="Standard 4 3 2 3 2 2 2 2 3" xfId="39627"/>
    <cellStyle name="Standard 4 3 2 3 2 2 2 2 4" xfId="39628"/>
    <cellStyle name="Standard 4 3 2 3 2 2 2 2 5" xfId="39629"/>
    <cellStyle name="Standard 4 3 2 3 2 2 2 2 6" xfId="39630"/>
    <cellStyle name="Standard 4 3 2 3 2 2 2 3" xfId="39631"/>
    <cellStyle name="Standard 4 3 2 3 2 2 2 3 2" xfId="39632"/>
    <cellStyle name="Standard 4 3 2 3 2 2 2 3 3" xfId="39633"/>
    <cellStyle name="Standard 4 3 2 3 2 2 2 3 4" xfId="39634"/>
    <cellStyle name="Standard 4 3 2 3 2 2 2 3 5" xfId="39635"/>
    <cellStyle name="Standard 4 3 2 3 2 2 2 4" xfId="39636"/>
    <cellStyle name="Standard 4 3 2 3 2 2 2 4 2" xfId="39637"/>
    <cellStyle name="Standard 4 3 2 3 2 2 2 4 3" xfId="39638"/>
    <cellStyle name="Standard 4 3 2 3 2 2 2 4 4" xfId="39639"/>
    <cellStyle name="Standard 4 3 2 3 2 2 2 4 5" xfId="39640"/>
    <cellStyle name="Standard 4 3 2 3 2 2 2 5" xfId="39641"/>
    <cellStyle name="Standard 4 3 2 3 2 2 2 6" xfId="39642"/>
    <cellStyle name="Standard 4 3 2 3 2 2 2 7" xfId="39643"/>
    <cellStyle name="Standard 4 3 2 3 2 2 2 8" xfId="39644"/>
    <cellStyle name="Standard 4 3 2 3 2 2 3" xfId="39645"/>
    <cellStyle name="Standard 4 3 2 3 2 2 3 2" xfId="39646"/>
    <cellStyle name="Standard 4 3 2 3 2 2 3 2 2" xfId="39647"/>
    <cellStyle name="Standard 4 3 2 3 2 2 3 2 3" xfId="39648"/>
    <cellStyle name="Standard 4 3 2 3 2 2 3 2 4" xfId="39649"/>
    <cellStyle name="Standard 4 3 2 3 2 2 3 2 5" xfId="39650"/>
    <cellStyle name="Standard 4 3 2 3 2 2 3 3" xfId="39651"/>
    <cellStyle name="Standard 4 3 2 3 2 2 3 4" xfId="39652"/>
    <cellStyle name="Standard 4 3 2 3 2 2 3 5" xfId="39653"/>
    <cellStyle name="Standard 4 3 2 3 2 2 3 6" xfId="39654"/>
    <cellStyle name="Standard 4 3 2 3 2 2 4" xfId="39655"/>
    <cellStyle name="Standard 4 3 2 3 2 2 4 2" xfId="39656"/>
    <cellStyle name="Standard 4 3 2 3 2 2 4 3" xfId="39657"/>
    <cellStyle name="Standard 4 3 2 3 2 2 4 4" xfId="39658"/>
    <cellStyle name="Standard 4 3 2 3 2 2 4 5" xfId="39659"/>
    <cellStyle name="Standard 4 3 2 3 2 2 5" xfId="39660"/>
    <cellStyle name="Standard 4 3 2 3 2 2 5 2" xfId="39661"/>
    <cellStyle name="Standard 4 3 2 3 2 2 5 3" xfId="39662"/>
    <cellStyle name="Standard 4 3 2 3 2 2 5 4" xfId="39663"/>
    <cellStyle name="Standard 4 3 2 3 2 2 5 5" xfId="39664"/>
    <cellStyle name="Standard 4 3 2 3 2 2 6" xfId="39665"/>
    <cellStyle name="Standard 4 3 2 3 2 2 7" xfId="39666"/>
    <cellStyle name="Standard 4 3 2 3 2 2 8" xfId="39667"/>
    <cellStyle name="Standard 4 3 2 3 2 2 9" xfId="39668"/>
    <cellStyle name="Standard 4 3 2 3 2 3" xfId="39669"/>
    <cellStyle name="Standard 4 3 2 3 2 3 2" xfId="39670"/>
    <cellStyle name="Standard 4 3 2 3 2 3 2 2" xfId="39671"/>
    <cellStyle name="Standard 4 3 2 3 2 3 2 2 2" xfId="39672"/>
    <cellStyle name="Standard 4 3 2 3 2 3 2 2 3" xfId="39673"/>
    <cellStyle name="Standard 4 3 2 3 2 3 2 2 4" xfId="39674"/>
    <cellStyle name="Standard 4 3 2 3 2 3 2 2 5" xfId="39675"/>
    <cellStyle name="Standard 4 3 2 3 2 3 2 3" xfId="39676"/>
    <cellStyle name="Standard 4 3 2 3 2 3 2 4" xfId="39677"/>
    <cellStyle name="Standard 4 3 2 3 2 3 2 5" xfId="39678"/>
    <cellStyle name="Standard 4 3 2 3 2 3 2 6" xfId="39679"/>
    <cellStyle name="Standard 4 3 2 3 2 3 3" xfId="39680"/>
    <cellStyle name="Standard 4 3 2 3 2 3 3 2" xfId="39681"/>
    <cellStyle name="Standard 4 3 2 3 2 3 3 3" xfId="39682"/>
    <cellStyle name="Standard 4 3 2 3 2 3 3 4" xfId="39683"/>
    <cellStyle name="Standard 4 3 2 3 2 3 3 5" xfId="39684"/>
    <cellStyle name="Standard 4 3 2 3 2 3 4" xfId="39685"/>
    <cellStyle name="Standard 4 3 2 3 2 3 4 2" xfId="39686"/>
    <cellStyle name="Standard 4 3 2 3 2 3 4 3" xfId="39687"/>
    <cellStyle name="Standard 4 3 2 3 2 3 4 4" xfId="39688"/>
    <cellStyle name="Standard 4 3 2 3 2 3 4 5" xfId="39689"/>
    <cellStyle name="Standard 4 3 2 3 2 3 5" xfId="39690"/>
    <cellStyle name="Standard 4 3 2 3 2 3 6" xfId="39691"/>
    <cellStyle name="Standard 4 3 2 3 2 3 7" xfId="39692"/>
    <cellStyle name="Standard 4 3 2 3 2 3 8" xfId="39693"/>
    <cellStyle name="Standard 4 3 2 3 2 4" xfId="39694"/>
    <cellStyle name="Standard 4 3 2 3 2 4 2" xfId="39695"/>
    <cellStyle name="Standard 4 3 2 3 2 4 2 2" xfId="39696"/>
    <cellStyle name="Standard 4 3 2 3 2 4 2 3" xfId="39697"/>
    <cellStyle name="Standard 4 3 2 3 2 4 2 4" xfId="39698"/>
    <cellStyle name="Standard 4 3 2 3 2 4 2 5" xfId="39699"/>
    <cellStyle name="Standard 4 3 2 3 2 4 3" xfId="39700"/>
    <cellStyle name="Standard 4 3 2 3 2 4 4" xfId="39701"/>
    <cellStyle name="Standard 4 3 2 3 2 4 5" xfId="39702"/>
    <cellStyle name="Standard 4 3 2 3 2 4 6" xfId="39703"/>
    <cellStyle name="Standard 4 3 2 3 2 5" xfId="39704"/>
    <cellStyle name="Standard 4 3 2 3 2 5 2" xfId="39705"/>
    <cellStyle name="Standard 4 3 2 3 2 5 3" xfId="39706"/>
    <cellStyle name="Standard 4 3 2 3 2 5 4" xfId="39707"/>
    <cellStyle name="Standard 4 3 2 3 2 5 5" xfId="39708"/>
    <cellStyle name="Standard 4 3 2 3 2 6" xfId="39709"/>
    <cellStyle name="Standard 4 3 2 3 2 6 2" xfId="39710"/>
    <cellStyle name="Standard 4 3 2 3 2 6 3" xfId="39711"/>
    <cellStyle name="Standard 4 3 2 3 2 6 4" xfId="39712"/>
    <cellStyle name="Standard 4 3 2 3 2 6 5" xfId="39713"/>
    <cellStyle name="Standard 4 3 2 3 2 7" xfId="39714"/>
    <cellStyle name="Standard 4 3 2 3 2 8" xfId="39715"/>
    <cellStyle name="Standard 4 3 2 3 2 9" xfId="39716"/>
    <cellStyle name="Standard 4 3 2 3 3" xfId="39717"/>
    <cellStyle name="Standard 4 3 2 3 3 2" xfId="39718"/>
    <cellStyle name="Standard 4 3 2 3 3 2 2" xfId="39719"/>
    <cellStyle name="Standard 4 3 2 3 3 2 2 2" xfId="39720"/>
    <cellStyle name="Standard 4 3 2 3 3 2 2 2 2" xfId="39721"/>
    <cellStyle name="Standard 4 3 2 3 3 2 2 2 3" xfId="39722"/>
    <cellStyle name="Standard 4 3 2 3 3 2 2 2 4" xfId="39723"/>
    <cellStyle name="Standard 4 3 2 3 3 2 2 2 5" xfId="39724"/>
    <cellStyle name="Standard 4 3 2 3 3 2 2 3" xfId="39725"/>
    <cellStyle name="Standard 4 3 2 3 3 2 2 4" xfId="39726"/>
    <cellStyle name="Standard 4 3 2 3 3 2 2 5" xfId="39727"/>
    <cellStyle name="Standard 4 3 2 3 3 2 2 6" xfId="39728"/>
    <cellStyle name="Standard 4 3 2 3 3 2 3" xfId="39729"/>
    <cellStyle name="Standard 4 3 2 3 3 2 3 2" xfId="39730"/>
    <cellStyle name="Standard 4 3 2 3 3 2 3 3" xfId="39731"/>
    <cellStyle name="Standard 4 3 2 3 3 2 3 4" xfId="39732"/>
    <cellStyle name="Standard 4 3 2 3 3 2 3 5" xfId="39733"/>
    <cellStyle name="Standard 4 3 2 3 3 2 4" xfId="39734"/>
    <cellStyle name="Standard 4 3 2 3 3 2 4 2" xfId="39735"/>
    <cellStyle name="Standard 4 3 2 3 3 2 4 3" xfId="39736"/>
    <cellStyle name="Standard 4 3 2 3 3 2 4 4" xfId="39737"/>
    <cellStyle name="Standard 4 3 2 3 3 2 4 5" xfId="39738"/>
    <cellStyle name="Standard 4 3 2 3 3 2 5" xfId="39739"/>
    <cellStyle name="Standard 4 3 2 3 3 2 6" xfId="39740"/>
    <cellStyle name="Standard 4 3 2 3 3 2 7" xfId="39741"/>
    <cellStyle name="Standard 4 3 2 3 3 2 8" xfId="39742"/>
    <cellStyle name="Standard 4 3 2 3 3 3" xfId="39743"/>
    <cellStyle name="Standard 4 3 2 3 3 3 2" xfId="39744"/>
    <cellStyle name="Standard 4 3 2 3 3 3 2 2" xfId="39745"/>
    <cellStyle name="Standard 4 3 2 3 3 3 2 3" xfId="39746"/>
    <cellStyle name="Standard 4 3 2 3 3 3 2 4" xfId="39747"/>
    <cellStyle name="Standard 4 3 2 3 3 3 2 5" xfId="39748"/>
    <cellStyle name="Standard 4 3 2 3 3 3 3" xfId="39749"/>
    <cellStyle name="Standard 4 3 2 3 3 3 4" xfId="39750"/>
    <cellStyle name="Standard 4 3 2 3 3 3 5" xfId="39751"/>
    <cellStyle name="Standard 4 3 2 3 3 3 6" xfId="39752"/>
    <cellStyle name="Standard 4 3 2 3 3 4" xfId="39753"/>
    <cellStyle name="Standard 4 3 2 3 3 4 2" xfId="39754"/>
    <cellStyle name="Standard 4 3 2 3 3 4 3" xfId="39755"/>
    <cellStyle name="Standard 4 3 2 3 3 4 4" xfId="39756"/>
    <cellStyle name="Standard 4 3 2 3 3 4 5" xfId="39757"/>
    <cellStyle name="Standard 4 3 2 3 3 5" xfId="39758"/>
    <cellStyle name="Standard 4 3 2 3 3 5 2" xfId="39759"/>
    <cellStyle name="Standard 4 3 2 3 3 5 3" xfId="39760"/>
    <cellStyle name="Standard 4 3 2 3 3 5 4" xfId="39761"/>
    <cellStyle name="Standard 4 3 2 3 3 5 5" xfId="39762"/>
    <cellStyle name="Standard 4 3 2 3 3 6" xfId="39763"/>
    <cellStyle name="Standard 4 3 2 3 3 7" xfId="39764"/>
    <cellStyle name="Standard 4 3 2 3 3 8" xfId="39765"/>
    <cellStyle name="Standard 4 3 2 3 3 9" xfId="39766"/>
    <cellStyle name="Standard 4 3 2 3 4" xfId="39767"/>
    <cellStyle name="Standard 4 3 2 3 4 2" xfId="39768"/>
    <cellStyle name="Standard 4 3 2 3 4 2 2" xfId="39769"/>
    <cellStyle name="Standard 4 3 2 3 4 2 2 2" xfId="39770"/>
    <cellStyle name="Standard 4 3 2 3 4 2 2 3" xfId="39771"/>
    <cellStyle name="Standard 4 3 2 3 4 2 2 4" xfId="39772"/>
    <cellStyle name="Standard 4 3 2 3 4 2 2 5" xfId="39773"/>
    <cellStyle name="Standard 4 3 2 3 4 2 3" xfId="39774"/>
    <cellStyle name="Standard 4 3 2 3 4 2 4" xfId="39775"/>
    <cellStyle name="Standard 4 3 2 3 4 2 5" xfId="39776"/>
    <cellStyle name="Standard 4 3 2 3 4 2 6" xfId="39777"/>
    <cellStyle name="Standard 4 3 2 3 4 3" xfId="39778"/>
    <cellStyle name="Standard 4 3 2 3 4 3 2" xfId="39779"/>
    <cellStyle name="Standard 4 3 2 3 4 3 3" xfId="39780"/>
    <cellStyle name="Standard 4 3 2 3 4 3 4" xfId="39781"/>
    <cellStyle name="Standard 4 3 2 3 4 3 5" xfId="39782"/>
    <cellStyle name="Standard 4 3 2 3 4 4" xfId="39783"/>
    <cellStyle name="Standard 4 3 2 3 4 4 2" xfId="39784"/>
    <cellStyle name="Standard 4 3 2 3 4 4 3" xfId="39785"/>
    <cellStyle name="Standard 4 3 2 3 4 4 4" xfId="39786"/>
    <cellStyle name="Standard 4 3 2 3 4 4 5" xfId="39787"/>
    <cellStyle name="Standard 4 3 2 3 4 5" xfId="39788"/>
    <cellStyle name="Standard 4 3 2 3 4 6" xfId="39789"/>
    <cellStyle name="Standard 4 3 2 3 4 7" xfId="39790"/>
    <cellStyle name="Standard 4 3 2 3 4 8" xfId="39791"/>
    <cellStyle name="Standard 4 3 2 3 5" xfId="39792"/>
    <cellStyle name="Standard 4 3 2 3 5 2" xfId="39793"/>
    <cellStyle name="Standard 4 3 2 3 5 2 2" xfId="39794"/>
    <cellStyle name="Standard 4 3 2 3 5 2 3" xfId="39795"/>
    <cellStyle name="Standard 4 3 2 3 5 2 4" xfId="39796"/>
    <cellStyle name="Standard 4 3 2 3 5 2 5" xfId="39797"/>
    <cellStyle name="Standard 4 3 2 3 5 3" xfId="39798"/>
    <cellStyle name="Standard 4 3 2 3 5 4" xfId="39799"/>
    <cellStyle name="Standard 4 3 2 3 5 5" xfId="39800"/>
    <cellStyle name="Standard 4 3 2 3 5 6" xfId="39801"/>
    <cellStyle name="Standard 4 3 2 3 6" xfId="39802"/>
    <cellStyle name="Standard 4 3 2 3 6 2" xfId="39803"/>
    <cellStyle name="Standard 4 3 2 3 6 3" xfId="39804"/>
    <cellStyle name="Standard 4 3 2 3 6 4" xfId="39805"/>
    <cellStyle name="Standard 4 3 2 3 6 5" xfId="39806"/>
    <cellStyle name="Standard 4 3 2 3 7" xfId="39807"/>
    <cellStyle name="Standard 4 3 2 3 7 2" xfId="39808"/>
    <cellStyle name="Standard 4 3 2 3 7 3" xfId="39809"/>
    <cellStyle name="Standard 4 3 2 3 7 4" xfId="39810"/>
    <cellStyle name="Standard 4 3 2 3 7 5" xfId="39811"/>
    <cellStyle name="Standard 4 3 2 3 8" xfId="39812"/>
    <cellStyle name="Standard 4 3 2 3 9" xfId="39813"/>
    <cellStyle name="Standard 4 3 2 4" xfId="39814"/>
    <cellStyle name="Standard 4 3 2 4 10" xfId="39815"/>
    <cellStyle name="Standard 4 3 2 4 2" xfId="39816"/>
    <cellStyle name="Standard 4 3 2 4 2 2" xfId="39817"/>
    <cellStyle name="Standard 4 3 2 4 2 2 2" xfId="39818"/>
    <cellStyle name="Standard 4 3 2 4 2 2 2 2" xfId="39819"/>
    <cellStyle name="Standard 4 3 2 4 2 2 2 2 2" xfId="39820"/>
    <cellStyle name="Standard 4 3 2 4 2 2 2 2 3" xfId="39821"/>
    <cellStyle name="Standard 4 3 2 4 2 2 2 2 4" xfId="39822"/>
    <cellStyle name="Standard 4 3 2 4 2 2 2 2 5" xfId="39823"/>
    <cellStyle name="Standard 4 3 2 4 2 2 2 3" xfId="39824"/>
    <cellStyle name="Standard 4 3 2 4 2 2 2 4" xfId="39825"/>
    <cellStyle name="Standard 4 3 2 4 2 2 2 5" xfId="39826"/>
    <cellStyle name="Standard 4 3 2 4 2 2 2 6" xfId="39827"/>
    <cellStyle name="Standard 4 3 2 4 2 2 3" xfId="39828"/>
    <cellStyle name="Standard 4 3 2 4 2 2 3 2" xfId="39829"/>
    <cellStyle name="Standard 4 3 2 4 2 2 3 3" xfId="39830"/>
    <cellStyle name="Standard 4 3 2 4 2 2 3 4" xfId="39831"/>
    <cellStyle name="Standard 4 3 2 4 2 2 3 5" xfId="39832"/>
    <cellStyle name="Standard 4 3 2 4 2 2 4" xfId="39833"/>
    <cellStyle name="Standard 4 3 2 4 2 2 4 2" xfId="39834"/>
    <cellStyle name="Standard 4 3 2 4 2 2 4 3" xfId="39835"/>
    <cellStyle name="Standard 4 3 2 4 2 2 4 4" xfId="39836"/>
    <cellStyle name="Standard 4 3 2 4 2 2 4 5" xfId="39837"/>
    <cellStyle name="Standard 4 3 2 4 2 2 5" xfId="39838"/>
    <cellStyle name="Standard 4 3 2 4 2 2 6" xfId="39839"/>
    <cellStyle name="Standard 4 3 2 4 2 2 7" xfId="39840"/>
    <cellStyle name="Standard 4 3 2 4 2 2 8" xfId="39841"/>
    <cellStyle name="Standard 4 3 2 4 2 3" xfId="39842"/>
    <cellStyle name="Standard 4 3 2 4 2 3 2" xfId="39843"/>
    <cellStyle name="Standard 4 3 2 4 2 3 2 2" xfId="39844"/>
    <cellStyle name="Standard 4 3 2 4 2 3 2 3" xfId="39845"/>
    <cellStyle name="Standard 4 3 2 4 2 3 2 4" xfId="39846"/>
    <cellStyle name="Standard 4 3 2 4 2 3 2 5" xfId="39847"/>
    <cellStyle name="Standard 4 3 2 4 2 3 3" xfId="39848"/>
    <cellStyle name="Standard 4 3 2 4 2 3 4" xfId="39849"/>
    <cellStyle name="Standard 4 3 2 4 2 3 5" xfId="39850"/>
    <cellStyle name="Standard 4 3 2 4 2 3 6" xfId="39851"/>
    <cellStyle name="Standard 4 3 2 4 2 4" xfId="39852"/>
    <cellStyle name="Standard 4 3 2 4 2 4 2" xfId="39853"/>
    <cellStyle name="Standard 4 3 2 4 2 4 3" xfId="39854"/>
    <cellStyle name="Standard 4 3 2 4 2 4 4" xfId="39855"/>
    <cellStyle name="Standard 4 3 2 4 2 4 5" xfId="39856"/>
    <cellStyle name="Standard 4 3 2 4 2 5" xfId="39857"/>
    <cellStyle name="Standard 4 3 2 4 2 5 2" xfId="39858"/>
    <cellStyle name="Standard 4 3 2 4 2 5 3" xfId="39859"/>
    <cellStyle name="Standard 4 3 2 4 2 5 4" xfId="39860"/>
    <cellStyle name="Standard 4 3 2 4 2 5 5" xfId="39861"/>
    <cellStyle name="Standard 4 3 2 4 2 6" xfId="39862"/>
    <cellStyle name="Standard 4 3 2 4 2 7" xfId="39863"/>
    <cellStyle name="Standard 4 3 2 4 2 8" xfId="39864"/>
    <cellStyle name="Standard 4 3 2 4 2 9" xfId="39865"/>
    <cellStyle name="Standard 4 3 2 4 3" xfId="39866"/>
    <cellStyle name="Standard 4 3 2 4 3 2" xfId="39867"/>
    <cellStyle name="Standard 4 3 2 4 3 2 2" xfId="39868"/>
    <cellStyle name="Standard 4 3 2 4 3 2 2 2" xfId="39869"/>
    <cellStyle name="Standard 4 3 2 4 3 2 2 3" xfId="39870"/>
    <cellStyle name="Standard 4 3 2 4 3 2 2 4" xfId="39871"/>
    <cellStyle name="Standard 4 3 2 4 3 2 2 5" xfId="39872"/>
    <cellStyle name="Standard 4 3 2 4 3 2 3" xfId="39873"/>
    <cellStyle name="Standard 4 3 2 4 3 2 4" xfId="39874"/>
    <cellStyle name="Standard 4 3 2 4 3 2 5" xfId="39875"/>
    <cellStyle name="Standard 4 3 2 4 3 2 6" xfId="39876"/>
    <cellStyle name="Standard 4 3 2 4 3 3" xfId="39877"/>
    <cellStyle name="Standard 4 3 2 4 3 3 2" xfId="39878"/>
    <cellStyle name="Standard 4 3 2 4 3 3 3" xfId="39879"/>
    <cellStyle name="Standard 4 3 2 4 3 3 4" xfId="39880"/>
    <cellStyle name="Standard 4 3 2 4 3 3 5" xfId="39881"/>
    <cellStyle name="Standard 4 3 2 4 3 4" xfId="39882"/>
    <cellStyle name="Standard 4 3 2 4 3 4 2" xfId="39883"/>
    <cellStyle name="Standard 4 3 2 4 3 4 3" xfId="39884"/>
    <cellStyle name="Standard 4 3 2 4 3 4 4" xfId="39885"/>
    <cellStyle name="Standard 4 3 2 4 3 4 5" xfId="39886"/>
    <cellStyle name="Standard 4 3 2 4 3 5" xfId="39887"/>
    <cellStyle name="Standard 4 3 2 4 3 6" xfId="39888"/>
    <cellStyle name="Standard 4 3 2 4 3 7" xfId="39889"/>
    <cellStyle name="Standard 4 3 2 4 3 8" xfId="39890"/>
    <cellStyle name="Standard 4 3 2 4 4" xfId="39891"/>
    <cellStyle name="Standard 4 3 2 4 4 2" xfId="39892"/>
    <cellStyle name="Standard 4 3 2 4 4 2 2" xfId="39893"/>
    <cellStyle name="Standard 4 3 2 4 4 2 3" xfId="39894"/>
    <cellStyle name="Standard 4 3 2 4 4 2 4" xfId="39895"/>
    <cellStyle name="Standard 4 3 2 4 4 2 5" xfId="39896"/>
    <cellStyle name="Standard 4 3 2 4 4 3" xfId="39897"/>
    <cellStyle name="Standard 4 3 2 4 4 4" xfId="39898"/>
    <cellStyle name="Standard 4 3 2 4 4 5" xfId="39899"/>
    <cellStyle name="Standard 4 3 2 4 4 6" xfId="39900"/>
    <cellStyle name="Standard 4 3 2 4 5" xfId="39901"/>
    <cellStyle name="Standard 4 3 2 4 5 2" xfId="39902"/>
    <cellStyle name="Standard 4 3 2 4 5 3" xfId="39903"/>
    <cellStyle name="Standard 4 3 2 4 5 4" xfId="39904"/>
    <cellStyle name="Standard 4 3 2 4 5 5" xfId="39905"/>
    <cellStyle name="Standard 4 3 2 4 6" xfId="39906"/>
    <cellStyle name="Standard 4 3 2 4 6 2" xfId="39907"/>
    <cellStyle name="Standard 4 3 2 4 6 3" xfId="39908"/>
    <cellStyle name="Standard 4 3 2 4 6 4" xfId="39909"/>
    <cellStyle name="Standard 4 3 2 4 6 5" xfId="39910"/>
    <cellStyle name="Standard 4 3 2 4 7" xfId="39911"/>
    <cellStyle name="Standard 4 3 2 4 8" xfId="39912"/>
    <cellStyle name="Standard 4 3 2 4 9" xfId="39913"/>
    <cellStyle name="Standard 4 3 2 5" xfId="39914"/>
    <cellStyle name="Standard 4 3 2 5 10" xfId="39915"/>
    <cellStyle name="Standard 4 3 2 5 2" xfId="39916"/>
    <cellStyle name="Standard 4 3 2 5 2 2" xfId="39917"/>
    <cellStyle name="Standard 4 3 2 5 2 2 2" xfId="39918"/>
    <cellStyle name="Standard 4 3 2 5 2 2 2 2" xfId="39919"/>
    <cellStyle name="Standard 4 3 2 5 2 2 2 2 2" xfId="39920"/>
    <cellStyle name="Standard 4 3 2 5 2 2 2 2 3" xfId="39921"/>
    <cellStyle name="Standard 4 3 2 5 2 2 2 2 4" xfId="39922"/>
    <cellStyle name="Standard 4 3 2 5 2 2 2 2 5" xfId="39923"/>
    <cellStyle name="Standard 4 3 2 5 2 2 2 3" xfId="39924"/>
    <cellStyle name="Standard 4 3 2 5 2 2 2 4" xfId="39925"/>
    <cellStyle name="Standard 4 3 2 5 2 2 2 5" xfId="39926"/>
    <cellStyle name="Standard 4 3 2 5 2 2 2 6" xfId="39927"/>
    <cellStyle name="Standard 4 3 2 5 2 2 3" xfId="39928"/>
    <cellStyle name="Standard 4 3 2 5 2 2 3 2" xfId="39929"/>
    <cellStyle name="Standard 4 3 2 5 2 2 3 3" xfId="39930"/>
    <cellStyle name="Standard 4 3 2 5 2 2 3 4" xfId="39931"/>
    <cellStyle name="Standard 4 3 2 5 2 2 3 5" xfId="39932"/>
    <cellStyle name="Standard 4 3 2 5 2 2 4" xfId="39933"/>
    <cellStyle name="Standard 4 3 2 5 2 2 4 2" xfId="39934"/>
    <cellStyle name="Standard 4 3 2 5 2 2 4 3" xfId="39935"/>
    <cellStyle name="Standard 4 3 2 5 2 2 4 4" xfId="39936"/>
    <cellStyle name="Standard 4 3 2 5 2 2 4 5" xfId="39937"/>
    <cellStyle name="Standard 4 3 2 5 2 2 5" xfId="39938"/>
    <cellStyle name="Standard 4 3 2 5 2 2 6" xfId="39939"/>
    <cellStyle name="Standard 4 3 2 5 2 2 7" xfId="39940"/>
    <cellStyle name="Standard 4 3 2 5 2 2 8" xfId="39941"/>
    <cellStyle name="Standard 4 3 2 5 2 3" xfId="39942"/>
    <cellStyle name="Standard 4 3 2 5 2 3 2" xfId="39943"/>
    <cellStyle name="Standard 4 3 2 5 2 3 2 2" xfId="39944"/>
    <cellStyle name="Standard 4 3 2 5 2 3 2 3" xfId="39945"/>
    <cellStyle name="Standard 4 3 2 5 2 3 2 4" xfId="39946"/>
    <cellStyle name="Standard 4 3 2 5 2 3 2 5" xfId="39947"/>
    <cellStyle name="Standard 4 3 2 5 2 3 3" xfId="39948"/>
    <cellStyle name="Standard 4 3 2 5 2 3 4" xfId="39949"/>
    <cellStyle name="Standard 4 3 2 5 2 3 5" xfId="39950"/>
    <cellStyle name="Standard 4 3 2 5 2 3 6" xfId="39951"/>
    <cellStyle name="Standard 4 3 2 5 2 4" xfId="39952"/>
    <cellStyle name="Standard 4 3 2 5 2 4 2" xfId="39953"/>
    <cellStyle name="Standard 4 3 2 5 2 4 3" xfId="39954"/>
    <cellStyle name="Standard 4 3 2 5 2 4 4" xfId="39955"/>
    <cellStyle name="Standard 4 3 2 5 2 4 5" xfId="39956"/>
    <cellStyle name="Standard 4 3 2 5 2 5" xfId="39957"/>
    <cellStyle name="Standard 4 3 2 5 2 5 2" xfId="39958"/>
    <cellStyle name="Standard 4 3 2 5 2 5 3" xfId="39959"/>
    <cellStyle name="Standard 4 3 2 5 2 5 4" xfId="39960"/>
    <cellStyle name="Standard 4 3 2 5 2 5 5" xfId="39961"/>
    <cellStyle name="Standard 4 3 2 5 2 6" xfId="39962"/>
    <cellStyle name="Standard 4 3 2 5 2 7" xfId="39963"/>
    <cellStyle name="Standard 4 3 2 5 2 8" xfId="39964"/>
    <cellStyle name="Standard 4 3 2 5 2 9" xfId="39965"/>
    <cellStyle name="Standard 4 3 2 5 3" xfId="39966"/>
    <cellStyle name="Standard 4 3 2 5 3 2" xfId="39967"/>
    <cellStyle name="Standard 4 3 2 5 3 2 2" xfId="39968"/>
    <cellStyle name="Standard 4 3 2 5 3 2 2 2" xfId="39969"/>
    <cellStyle name="Standard 4 3 2 5 3 2 2 3" xfId="39970"/>
    <cellStyle name="Standard 4 3 2 5 3 2 2 4" xfId="39971"/>
    <cellStyle name="Standard 4 3 2 5 3 2 2 5" xfId="39972"/>
    <cellStyle name="Standard 4 3 2 5 3 2 3" xfId="39973"/>
    <cellStyle name="Standard 4 3 2 5 3 2 4" xfId="39974"/>
    <cellStyle name="Standard 4 3 2 5 3 2 5" xfId="39975"/>
    <cellStyle name="Standard 4 3 2 5 3 2 6" xfId="39976"/>
    <cellStyle name="Standard 4 3 2 5 3 3" xfId="39977"/>
    <cellStyle name="Standard 4 3 2 5 3 3 2" xfId="39978"/>
    <cellStyle name="Standard 4 3 2 5 3 3 3" xfId="39979"/>
    <cellStyle name="Standard 4 3 2 5 3 3 4" xfId="39980"/>
    <cellStyle name="Standard 4 3 2 5 3 3 5" xfId="39981"/>
    <cellStyle name="Standard 4 3 2 5 3 4" xfId="39982"/>
    <cellStyle name="Standard 4 3 2 5 3 4 2" xfId="39983"/>
    <cellStyle name="Standard 4 3 2 5 3 4 3" xfId="39984"/>
    <cellStyle name="Standard 4 3 2 5 3 4 4" xfId="39985"/>
    <cellStyle name="Standard 4 3 2 5 3 4 5" xfId="39986"/>
    <cellStyle name="Standard 4 3 2 5 3 5" xfId="39987"/>
    <cellStyle name="Standard 4 3 2 5 3 6" xfId="39988"/>
    <cellStyle name="Standard 4 3 2 5 3 7" xfId="39989"/>
    <cellStyle name="Standard 4 3 2 5 3 8" xfId="39990"/>
    <cellStyle name="Standard 4 3 2 5 4" xfId="39991"/>
    <cellStyle name="Standard 4 3 2 5 4 2" xfId="39992"/>
    <cellStyle name="Standard 4 3 2 5 4 2 2" xfId="39993"/>
    <cellStyle name="Standard 4 3 2 5 4 2 3" xfId="39994"/>
    <cellStyle name="Standard 4 3 2 5 4 2 4" xfId="39995"/>
    <cellStyle name="Standard 4 3 2 5 4 2 5" xfId="39996"/>
    <cellStyle name="Standard 4 3 2 5 4 3" xfId="39997"/>
    <cellStyle name="Standard 4 3 2 5 4 4" xfId="39998"/>
    <cellStyle name="Standard 4 3 2 5 4 5" xfId="39999"/>
    <cellStyle name="Standard 4 3 2 5 4 6" xfId="40000"/>
    <cellStyle name="Standard 4 3 2 5 5" xfId="40001"/>
    <cellStyle name="Standard 4 3 2 5 5 2" xfId="40002"/>
    <cellStyle name="Standard 4 3 2 5 5 3" xfId="40003"/>
    <cellStyle name="Standard 4 3 2 5 5 4" xfId="40004"/>
    <cellStyle name="Standard 4 3 2 5 5 5" xfId="40005"/>
    <cellStyle name="Standard 4 3 2 5 6" xfId="40006"/>
    <cellStyle name="Standard 4 3 2 5 6 2" xfId="40007"/>
    <cellStyle name="Standard 4 3 2 5 6 3" xfId="40008"/>
    <cellStyle name="Standard 4 3 2 5 6 4" xfId="40009"/>
    <cellStyle name="Standard 4 3 2 5 6 5" xfId="40010"/>
    <cellStyle name="Standard 4 3 2 5 7" xfId="40011"/>
    <cellStyle name="Standard 4 3 2 5 8" xfId="40012"/>
    <cellStyle name="Standard 4 3 2 5 9" xfId="40013"/>
    <cellStyle name="Standard 4 3 2 6" xfId="40014"/>
    <cellStyle name="Standard 4 3 2 6 2" xfId="40015"/>
    <cellStyle name="Standard 4 3 2 6 2 2" xfId="40016"/>
    <cellStyle name="Standard 4 3 2 6 2 2 2" xfId="40017"/>
    <cellStyle name="Standard 4 3 2 6 2 2 2 2" xfId="40018"/>
    <cellStyle name="Standard 4 3 2 6 2 2 2 3" xfId="40019"/>
    <cellStyle name="Standard 4 3 2 6 2 2 2 4" xfId="40020"/>
    <cellStyle name="Standard 4 3 2 6 2 2 2 5" xfId="40021"/>
    <cellStyle name="Standard 4 3 2 6 2 2 3" xfId="40022"/>
    <cellStyle name="Standard 4 3 2 6 2 2 4" xfId="40023"/>
    <cellStyle name="Standard 4 3 2 6 2 2 5" xfId="40024"/>
    <cellStyle name="Standard 4 3 2 6 2 2 6" xfId="40025"/>
    <cellStyle name="Standard 4 3 2 6 2 3" xfId="40026"/>
    <cellStyle name="Standard 4 3 2 6 2 3 2" xfId="40027"/>
    <cellStyle name="Standard 4 3 2 6 2 3 3" xfId="40028"/>
    <cellStyle name="Standard 4 3 2 6 2 3 4" xfId="40029"/>
    <cellStyle name="Standard 4 3 2 6 2 3 5" xfId="40030"/>
    <cellStyle name="Standard 4 3 2 6 2 4" xfId="40031"/>
    <cellStyle name="Standard 4 3 2 6 2 4 2" xfId="40032"/>
    <cellStyle name="Standard 4 3 2 6 2 4 3" xfId="40033"/>
    <cellStyle name="Standard 4 3 2 6 2 4 4" xfId="40034"/>
    <cellStyle name="Standard 4 3 2 6 2 4 5" xfId="40035"/>
    <cellStyle name="Standard 4 3 2 6 2 5" xfId="40036"/>
    <cellStyle name="Standard 4 3 2 6 2 6" xfId="40037"/>
    <cellStyle name="Standard 4 3 2 6 2 7" xfId="40038"/>
    <cellStyle name="Standard 4 3 2 6 2 8" xfId="40039"/>
    <cellStyle name="Standard 4 3 2 6 3" xfId="40040"/>
    <cellStyle name="Standard 4 3 2 6 3 2" xfId="40041"/>
    <cellStyle name="Standard 4 3 2 6 3 2 2" xfId="40042"/>
    <cellStyle name="Standard 4 3 2 6 3 2 3" xfId="40043"/>
    <cellStyle name="Standard 4 3 2 6 3 2 4" xfId="40044"/>
    <cellStyle name="Standard 4 3 2 6 3 2 5" xfId="40045"/>
    <cellStyle name="Standard 4 3 2 6 3 3" xfId="40046"/>
    <cellStyle name="Standard 4 3 2 6 3 4" xfId="40047"/>
    <cellStyle name="Standard 4 3 2 6 3 5" xfId="40048"/>
    <cellStyle name="Standard 4 3 2 6 3 6" xfId="40049"/>
    <cellStyle name="Standard 4 3 2 6 4" xfId="40050"/>
    <cellStyle name="Standard 4 3 2 6 4 2" xfId="40051"/>
    <cellStyle name="Standard 4 3 2 6 4 3" xfId="40052"/>
    <cellStyle name="Standard 4 3 2 6 4 4" xfId="40053"/>
    <cellStyle name="Standard 4 3 2 6 4 5" xfId="40054"/>
    <cellStyle name="Standard 4 3 2 6 5" xfId="40055"/>
    <cellStyle name="Standard 4 3 2 6 5 2" xfId="40056"/>
    <cellStyle name="Standard 4 3 2 6 5 3" xfId="40057"/>
    <cellStyle name="Standard 4 3 2 6 5 4" xfId="40058"/>
    <cellStyle name="Standard 4 3 2 6 5 5" xfId="40059"/>
    <cellStyle name="Standard 4 3 2 6 6" xfId="40060"/>
    <cellStyle name="Standard 4 3 2 6 7" xfId="40061"/>
    <cellStyle name="Standard 4 3 2 6 8" xfId="40062"/>
    <cellStyle name="Standard 4 3 2 6 9" xfId="40063"/>
    <cellStyle name="Standard 4 3 2 7" xfId="40064"/>
    <cellStyle name="Standard 4 3 2 7 2" xfId="40065"/>
    <cellStyle name="Standard 4 3 2 7 2 2" xfId="40066"/>
    <cellStyle name="Standard 4 3 2 7 2 2 2" xfId="40067"/>
    <cellStyle name="Standard 4 3 2 7 2 2 2 2" xfId="40068"/>
    <cellStyle name="Standard 4 3 2 7 2 2 2 3" xfId="40069"/>
    <cellStyle name="Standard 4 3 2 7 2 2 2 4" xfId="40070"/>
    <cellStyle name="Standard 4 3 2 7 2 2 2 5" xfId="40071"/>
    <cellStyle name="Standard 4 3 2 7 2 2 3" xfId="40072"/>
    <cellStyle name="Standard 4 3 2 7 2 2 4" xfId="40073"/>
    <cellStyle name="Standard 4 3 2 7 2 2 5" xfId="40074"/>
    <cellStyle name="Standard 4 3 2 7 2 2 6" xfId="40075"/>
    <cellStyle name="Standard 4 3 2 7 2 3" xfId="40076"/>
    <cellStyle name="Standard 4 3 2 7 2 3 2" xfId="40077"/>
    <cellStyle name="Standard 4 3 2 7 2 3 3" xfId="40078"/>
    <cellStyle name="Standard 4 3 2 7 2 3 4" xfId="40079"/>
    <cellStyle name="Standard 4 3 2 7 2 3 5" xfId="40080"/>
    <cellStyle name="Standard 4 3 2 7 2 4" xfId="40081"/>
    <cellStyle name="Standard 4 3 2 7 2 4 2" xfId="40082"/>
    <cellStyle name="Standard 4 3 2 7 2 4 3" xfId="40083"/>
    <cellStyle name="Standard 4 3 2 7 2 4 4" xfId="40084"/>
    <cellStyle name="Standard 4 3 2 7 2 4 5" xfId="40085"/>
    <cellStyle name="Standard 4 3 2 7 2 5" xfId="40086"/>
    <cellStyle name="Standard 4 3 2 7 2 6" xfId="40087"/>
    <cellStyle name="Standard 4 3 2 7 2 7" xfId="40088"/>
    <cellStyle name="Standard 4 3 2 7 2 8" xfId="40089"/>
    <cellStyle name="Standard 4 3 2 7 3" xfId="40090"/>
    <cellStyle name="Standard 4 3 2 7 3 2" xfId="40091"/>
    <cellStyle name="Standard 4 3 2 7 3 2 2" xfId="40092"/>
    <cellStyle name="Standard 4 3 2 7 3 2 3" xfId="40093"/>
    <cellStyle name="Standard 4 3 2 7 3 2 4" xfId="40094"/>
    <cellStyle name="Standard 4 3 2 7 3 2 5" xfId="40095"/>
    <cellStyle name="Standard 4 3 2 7 3 3" xfId="40096"/>
    <cellStyle name="Standard 4 3 2 7 3 4" xfId="40097"/>
    <cellStyle name="Standard 4 3 2 7 3 5" xfId="40098"/>
    <cellStyle name="Standard 4 3 2 7 3 6" xfId="40099"/>
    <cellStyle name="Standard 4 3 2 7 4" xfId="40100"/>
    <cellStyle name="Standard 4 3 2 7 4 2" xfId="40101"/>
    <cellStyle name="Standard 4 3 2 7 4 3" xfId="40102"/>
    <cellStyle name="Standard 4 3 2 7 4 4" xfId="40103"/>
    <cellStyle name="Standard 4 3 2 7 4 5" xfId="40104"/>
    <cellStyle name="Standard 4 3 2 7 5" xfId="40105"/>
    <cellStyle name="Standard 4 3 2 7 5 2" xfId="40106"/>
    <cellStyle name="Standard 4 3 2 7 5 3" xfId="40107"/>
    <cellStyle name="Standard 4 3 2 7 5 4" xfId="40108"/>
    <cellStyle name="Standard 4 3 2 7 5 5" xfId="40109"/>
    <cellStyle name="Standard 4 3 2 7 6" xfId="40110"/>
    <cellStyle name="Standard 4 3 2 7 7" xfId="40111"/>
    <cellStyle name="Standard 4 3 2 7 8" xfId="40112"/>
    <cellStyle name="Standard 4 3 2 7 9" xfId="40113"/>
    <cellStyle name="Standard 4 3 2 8" xfId="40114"/>
    <cellStyle name="Standard 4 3 2 8 2" xfId="40115"/>
    <cellStyle name="Standard 4 3 2 8 2 2" xfId="40116"/>
    <cellStyle name="Standard 4 3 2 8 2 2 2" xfId="40117"/>
    <cellStyle name="Standard 4 3 2 8 2 2 2 2" xfId="40118"/>
    <cellStyle name="Standard 4 3 2 8 2 2 2 3" xfId="40119"/>
    <cellStyle name="Standard 4 3 2 8 2 2 2 4" xfId="40120"/>
    <cellStyle name="Standard 4 3 2 8 2 2 2 5" xfId="40121"/>
    <cellStyle name="Standard 4 3 2 8 2 2 3" xfId="40122"/>
    <cellStyle name="Standard 4 3 2 8 2 2 4" xfId="40123"/>
    <cellStyle name="Standard 4 3 2 8 2 2 5" xfId="40124"/>
    <cellStyle name="Standard 4 3 2 8 2 2 6" xfId="40125"/>
    <cellStyle name="Standard 4 3 2 8 2 3" xfId="40126"/>
    <cellStyle name="Standard 4 3 2 8 2 3 2" xfId="40127"/>
    <cellStyle name="Standard 4 3 2 8 2 3 3" xfId="40128"/>
    <cellStyle name="Standard 4 3 2 8 2 3 4" xfId="40129"/>
    <cellStyle name="Standard 4 3 2 8 2 3 5" xfId="40130"/>
    <cellStyle name="Standard 4 3 2 8 2 4" xfId="40131"/>
    <cellStyle name="Standard 4 3 2 8 2 4 2" xfId="40132"/>
    <cellStyle name="Standard 4 3 2 8 2 4 3" xfId="40133"/>
    <cellStyle name="Standard 4 3 2 8 2 4 4" xfId="40134"/>
    <cellStyle name="Standard 4 3 2 8 2 4 5" xfId="40135"/>
    <cellStyle name="Standard 4 3 2 8 2 5" xfId="40136"/>
    <cellStyle name="Standard 4 3 2 8 2 6" xfId="40137"/>
    <cellStyle name="Standard 4 3 2 8 2 7" xfId="40138"/>
    <cellStyle name="Standard 4 3 2 8 2 8" xfId="40139"/>
    <cellStyle name="Standard 4 3 2 8 3" xfId="40140"/>
    <cellStyle name="Standard 4 3 2 8 3 2" xfId="40141"/>
    <cellStyle name="Standard 4 3 2 8 3 2 2" xfId="40142"/>
    <cellStyle name="Standard 4 3 2 8 3 2 3" xfId="40143"/>
    <cellStyle name="Standard 4 3 2 8 3 2 4" xfId="40144"/>
    <cellStyle name="Standard 4 3 2 8 3 2 5" xfId="40145"/>
    <cellStyle name="Standard 4 3 2 8 3 3" xfId="40146"/>
    <cellStyle name="Standard 4 3 2 8 3 4" xfId="40147"/>
    <cellStyle name="Standard 4 3 2 8 3 5" xfId="40148"/>
    <cellStyle name="Standard 4 3 2 8 3 6" xfId="40149"/>
    <cellStyle name="Standard 4 3 2 8 4" xfId="40150"/>
    <cellStyle name="Standard 4 3 2 8 4 2" xfId="40151"/>
    <cellStyle name="Standard 4 3 2 8 4 3" xfId="40152"/>
    <cellStyle name="Standard 4 3 2 8 4 4" xfId="40153"/>
    <cellStyle name="Standard 4 3 2 8 4 5" xfId="40154"/>
    <cellStyle name="Standard 4 3 2 8 5" xfId="40155"/>
    <cellStyle name="Standard 4 3 2 8 5 2" xfId="40156"/>
    <cellStyle name="Standard 4 3 2 8 5 3" xfId="40157"/>
    <cellStyle name="Standard 4 3 2 8 5 4" xfId="40158"/>
    <cellStyle name="Standard 4 3 2 8 5 5" xfId="40159"/>
    <cellStyle name="Standard 4 3 2 8 6" xfId="40160"/>
    <cellStyle name="Standard 4 3 2 8 7" xfId="40161"/>
    <cellStyle name="Standard 4 3 2 8 8" xfId="40162"/>
    <cellStyle name="Standard 4 3 2 8 9" xfId="40163"/>
    <cellStyle name="Standard 4 3 2 9" xfId="40164"/>
    <cellStyle name="Standard 4 3 3" xfId="40165"/>
    <cellStyle name="Standard 4 3 3 2" xfId="40166"/>
    <cellStyle name="Standard 4 3 3 2 2" xfId="40167"/>
    <cellStyle name="Standard 4 3 3 2 2 10" xfId="40168"/>
    <cellStyle name="Standard 4 3 3 2 2 2" xfId="40169"/>
    <cellStyle name="Standard 4 3 3 2 2 2 2" xfId="40170"/>
    <cellStyle name="Standard 4 3 3 2 2 2 2 2" xfId="40171"/>
    <cellStyle name="Standard 4 3 3 2 2 2 2 2 2" xfId="40172"/>
    <cellStyle name="Standard 4 3 3 2 2 2 2 2 2 2" xfId="40173"/>
    <cellStyle name="Standard 4 3 3 2 2 2 2 2 2 3" xfId="40174"/>
    <cellStyle name="Standard 4 3 3 2 2 2 2 2 2 4" xfId="40175"/>
    <cellStyle name="Standard 4 3 3 2 2 2 2 2 2 5" xfId="40176"/>
    <cellStyle name="Standard 4 3 3 2 2 2 2 2 3" xfId="40177"/>
    <cellStyle name="Standard 4 3 3 2 2 2 2 2 4" xfId="40178"/>
    <cellStyle name="Standard 4 3 3 2 2 2 2 2 5" xfId="40179"/>
    <cellStyle name="Standard 4 3 3 2 2 2 2 2 6" xfId="40180"/>
    <cellStyle name="Standard 4 3 3 2 2 2 2 3" xfId="40181"/>
    <cellStyle name="Standard 4 3 3 2 2 2 2 3 2" xfId="40182"/>
    <cellStyle name="Standard 4 3 3 2 2 2 2 3 3" xfId="40183"/>
    <cellStyle name="Standard 4 3 3 2 2 2 2 3 4" xfId="40184"/>
    <cellStyle name="Standard 4 3 3 2 2 2 2 3 5" xfId="40185"/>
    <cellStyle name="Standard 4 3 3 2 2 2 2 4" xfId="40186"/>
    <cellStyle name="Standard 4 3 3 2 2 2 2 4 2" xfId="40187"/>
    <cellStyle name="Standard 4 3 3 2 2 2 2 4 3" xfId="40188"/>
    <cellStyle name="Standard 4 3 3 2 2 2 2 4 4" xfId="40189"/>
    <cellStyle name="Standard 4 3 3 2 2 2 2 4 5" xfId="40190"/>
    <cellStyle name="Standard 4 3 3 2 2 2 2 5" xfId="40191"/>
    <cellStyle name="Standard 4 3 3 2 2 2 2 6" xfId="40192"/>
    <cellStyle name="Standard 4 3 3 2 2 2 2 7" xfId="40193"/>
    <cellStyle name="Standard 4 3 3 2 2 2 2 8" xfId="40194"/>
    <cellStyle name="Standard 4 3 3 2 2 2 3" xfId="40195"/>
    <cellStyle name="Standard 4 3 3 2 2 2 3 2" xfId="40196"/>
    <cellStyle name="Standard 4 3 3 2 2 2 3 2 2" xfId="40197"/>
    <cellStyle name="Standard 4 3 3 2 2 2 3 2 3" xfId="40198"/>
    <cellStyle name="Standard 4 3 3 2 2 2 3 2 4" xfId="40199"/>
    <cellStyle name="Standard 4 3 3 2 2 2 3 2 5" xfId="40200"/>
    <cellStyle name="Standard 4 3 3 2 2 2 3 3" xfId="40201"/>
    <cellStyle name="Standard 4 3 3 2 2 2 3 4" xfId="40202"/>
    <cellStyle name="Standard 4 3 3 2 2 2 3 5" xfId="40203"/>
    <cellStyle name="Standard 4 3 3 2 2 2 3 6" xfId="40204"/>
    <cellStyle name="Standard 4 3 3 2 2 2 4" xfId="40205"/>
    <cellStyle name="Standard 4 3 3 2 2 2 4 2" xfId="40206"/>
    <cellStyle name="Standard 4 3 3 2 2 2 4 3" xfId="40207"/>
    <cellStyle name="Standard 4 3 3 2 2 2 4 4" xfId="40208"/>
    <cellStyle name="Standard 4 3 3 2 2 2 4 5" xfId="40209"/>
    <cellStyle name="Standard 4 3 3 2 2 2 5" xfId="40210"/>
    <cellStyle name="Standard 4 3 3 2 2 2 5 2" xfId="40211"/>
    <cellStyle name="Standard 4 3 3 2 2 2 5 3" xfId="40212"/>
    <cellStyle name="Standard 4 3 3 2 2 2 5 4" xfId="40213"/>
    <cellStyle name="Standard 4 3 3 2 2 2 5 5" xfId="40214"/>
    <cellStyle name="Standard 4 3 3 2 2 2 6" xfId="40215"/>
    <cellStyle name="Standard 4 3 3 2 2 2 7" xfId="40216"/>
    <cellStyle name="Standard 4 3 3 2 2 2 8" xfId="40217"/>
    <cellStyle name="Standard 4 3 3 2 2 2 9" xfId="40218"/>
    <cellStyle name="Standard 4 3 3 2 2 3" xfId="40219"/>
    <cellStyle name="Standard 4 3 3 2 2 3 2" xfId="40220"/>
    <cellStyle name="Standard 4 3 3 2 2 3 2 2" xfId="40221"/>
    <cellStyle name="Standard 4 3 3 2 2 3 2 2 2" xfId="40222"/>
    <cellStyle name="Standard 4 3 3 2 2 3 2 2 3" xfId="40223"/>
    <cellStyle name="Standard 4 3 3 2 2 3 2 2 4" xfId="40224"/>
    <cellStyle name="Standard 4 3 3 2 2 3 2 2 5" xfId="40225"/>
    <cellStyle name="Standard 4 3 3 2 2 3 2 3" xfId="40226"/>
    <cellStyle name="Standard 4 3 3 2 2 3 2 4" xfId="40227"/>
    <cellStyle name="Standard 4 3 3 2 2 3 2 5" xfId="40228"/>
    <cellStyle name="Standard 4 3 3 2 2 3 2 6" xfId="40229"/>
    <cellStyle name="Standard 4 3 3 2 2 3 3" xfId="40230"/>
    <cellStyle name="Standard 4 3 3 2 2 3 3 2" xfId="40231"/>
    <cellStyle name="Standard 4 3 3 2 2 3 3 3" xfId="40232"/>
    <cellStyle name="Standard 4 3 3 2 2 3 3 4" xfId="40233"/>
    <cellStyle name="Standard 4 3 3 2 2 3 3 5" xfId="40234"/>
    <cellStyle name="Standard 4 3 3 2 2 3 4" xfId="40235"/>
    <cellStyle name="Standard 4 3 3 2 2 3 4 2" xfId="40236"/>
    <cellStyle name="Standard 4 3 3 2 2 3 4 3" xfId="40237"/>
    <cellStyle name="Standard 4 3 3 2 2 3 4 4" xfId="40238"/>
    <cellStyle name="Standard 4 3 3 2 2 3 4 5" xfId="40239"/>
    <cellStyle name="Standard 4 3 3 2 2 3 5" xfId="40240"/>
    <cellStyle name="Standard 4 3 3 2 2 3 6" xfId="40241"/>
    <cellStyle name="Standard 4 3 3 2 2 3 7" xfId="40242"/>
    <cellStyle name="Standard 4 3 3 2 2 3 8" xfId="40243"/>
    <cellStyle name="Standard 4 3 3 2 2 4" xfId="40244"/>
    <cellStyle name="Standard 4 3 3 2 2 4 2" xfId="40245"/>
    <cellStyle name="Standard 4 3 3 2 2 4 2 2" xfId="40246"/>
    <cellStyle name="Standard 4 3 3 2 2 4 2 3" xfId="40247"/>
    <cellStyle name="Standard 4 3 3 2 2 4 2 4" xfId="40248"/>
    <cellStyle name="Standard 4 3 3 2 2 4 2 5" xfId="40249"/>
    <cellStyle name="Standard 4 3 3 2 2 4 3" xfId="40250"/>
    <cellStyle name="Standard 4 3 3 2 2 4 4" xfId="40251"/>
    <cellStyle name="Standard 4 3 3 2 2 4 5" xfId="40252"/>
    <cellStyle name="Standard 4 3 3 2 2 4 6" xfId="40253"/>
    <cellStyle name="Standard 4 3 3 2 2 5" xfId="40254"/>
    <cellStyle name="Standard 4 3 3 2 2 5 2" xfId="40255"/>
    <cellStyle name="Standard 4 3 3 2 2 5 3" xfId="40256"/>
    <cellStyle name="Standard 4 3 3 2 2 5 4" xfId="40257"/>
    <cellStyle name="Standard 4 3 3 2 2 5 5" xfId="40258"/>
    <cellStyle name="Standard 4 3 3 2 2 6" xfId="40259"/>
    <cellStyle name="Standard 4 3 3 2 2 6 2" xfId="40260"/>
    <cellStyle name="Standard 4 3 3 2 2 6 3" xfId="40261"/>
    <cellStyle name="Standard 4 3 3 2 2 6 4" xfId="40262"/>
    <cellStyle name="Standard 4 3 3 2 2 6 5" xfId="40263"/>
    <cellStyle name="Standard 4 3 3 2 2 7" xfId="40264"/>
    <cellStyle name="Standard 4 3 3 2 2 8" xfId="40265"/>
    <cellStyle name="Standard 4 3 3 2 2 9" xfId="40266"/>
    <cellStyle name="Standard 4 3 3 2 3" xfId="40267"/>
    <cellStyle name="Standard 4 3 3 2 3 2" xfId="40268"/>
    <cellStyle name="Standard 4 3 3 2 3 2 2" xfId="40269"/>
    <cellStyle name="Standard 4 3 3 2 3 2 2 2" xfId="40270"/>
    <cellStyle name="Standard 4 3 3 2 3 2 2 2 2" xfId="40271"/>
    <cellStyle name="Standard 4 3 3 2 3 2 2 2 3" xfId="40272"/>
    <cellStyle name="Standard 4 3 3 2 3 2 2 2 4" xfId="40273"/>
    <cellStyle name="Standard 4 3 3 2 3 2 2 2 5" xfId="40274"/>
    <cellStyle name="Standard 4 3 3 2 3 2 2 3" xfId="40275"/>
    <cellStyle name="Standard 4 3 3 2 3 2 2 4" xfId="40276"/>
    <cellStyle name="Standard 4 3 3 2 3 2 2 5" xfId="40277"/>
    <cellStyle name="Standard 4 3 3 2 3 2 2 6" xfId="40278"/>
    <cellStyle name="Standard 4 3 3 2 3 2 3" xfId="40279"/>
    <cellStyle name="Standard 4 3 3 2 3 2 3 2" xfId="40280"/>
    <cellStyle name="Standard 4 3 3 2 3 2 3 3" xfId="40281"/>
    <cellStyle name="Standard 4 3 3 2 3 2 3 4" xfId="40282"/>
    <cellStyle name="Standard 4 3 3 2 3 2 3 5" xfId="40283"/>
    <cellStyle name="Standard 4 3 3 2 3 2 4" xfId="40284"/>
    <cellStyle name="Standard 4 3 3 2 3 2 4 2" xfId="40285"/>
    <cellStyle name="Standard 4 3 3 2 3 2 4 3" xfId="40286"/>
    <cellStyle name="Standard 4 3 3 2 3 2 4 4" xfId="40287"/>
    <cellStyle name="Standard 4 3 3 2 3 2 4 5" xfId="40288"/>
    <cellStyle name="Standard 4 3 3 2 3 2 5" xfId="40289"/>
    <cellStyle name="Standard 4 3 3 2 3 2 6" xfId="40290"/>
    <cellStyle name="Standard 4 3 3 2 3 2 7" xfId="40291"/>
    <cellStyle name="Standard 4 3 3 2 3 2 8" xfId="40292"/>
    <cellStyle name="Standard 4 3 3 2 3 3" xfId="40293"/>
    <cellStyle name="Standard 4 3 3 2 3 3 2" xfId="40294"/>
    <cellStyle name="Standard 4 3 3 2 3 3 2 2" xfId="40295"/>
    <cellStyle name="Standard 4 3 3 2 3 3 2 3" xfId="40296"/>
    <cellStyle name="Standard 4 3 3 2 3 3 2 4" xfId="40297"/>
    <cellStyle name="Standard 4 3 3 2 3 3 2 5" xfId="40298"/>
    <cellStyle name="Standard 4 3 3 2 3 3 3" xfId="40299"/>
    <cellStyle name="Standard 4 3 3 2 3 3 4" xfId="40300"/>
    <cellStyle name="Standard 4 3 3 2 3 3 5" xfId="40301"/>
    <cellStyle name="Standard 4 3 3 2 3 3 6" xfId="40302"/>
    <cellStyle name="Standard 4 3 3 2 3 4" xfId="40303"/>
    <cellStyle name="Standard 4 3 3 2 3 4 2" xfId="40304"/>
    <cellStyle name="Standard 4 3 3 2 3 4 3" xfId="40305"/>
    <cellStyle name="Standard 4 3 3 2 3 4 4" xfId="40306"/>
    <cellStyle name="Standard 4 3 3 2 3 4 5" xfId="40307"/>
    <cellStyle name="Standard 4 3 3 2 3 5" xfId="40308"/>
    <cellStyle name="Standard 4 3 3 2 3 5 2" xfId="40309"/>
    <cellStyle name="Standard 4 3 3 2 3 5 3" xfId="40310"/>
    <cellStyle name="Standard 4 3 3 2 3 5 4" xfId="40311"/>
    <cellStyle name="Standard 4 3 3 2 3 5 5" xfId="40312"/>
    <cellStyle name="Standard 4 3 3 2 3 6" xfId="40313"/>
    <cellStyle name="Standard 4 3 3 2 3 7" xfId="40314"/>
    <cellStyle name="Standard 4 3 3 2 3 8" xfId="40315"/>
    <cellStyle name="Standard 4 3 3 2 3 9" xfId="40316"/>
    <cellStyle name="Standard 4 3 3 2 4" xfId="40317"/>
    <cellStyle name="Standard 4 3 3 2 4 2" xfId="40318"/>
    <cellStyle name="Standard 4 3 3 2 4 2 2" xfId="40319"/>
    <cellStyle name="Standard 4 3 3 2 4 2 2 2" xfId="40320"/>
    <cellStyle name="Standard 4 3 3 2 4 2 2 2 2" xfId="40321"/>
    <cellStyle name="Standard 4 3 3 2 4 2 2 2 3" xfId="40322"/>
    <cellStyle name="Standard 4 3 3 2 4 2 2 2 4" xfId="40323"/>
    <cellStyle name="Standard 4 3 3 2 4 2 2 2 5" xfId="40324"/>
    <cellStyle name="Standard 4 3 3 2 4 2 2 3" xfId="40325"/>
    <cellStyle name="Standard 4 3 3 2 4 2 2 4" xfId="40326"/>
    <cellStyle name="Standard 4 3 3 2 4 2 2 5" xfId="40327"/>
    <cellStyle name="Standard 4 3 3 2 4 2 2 6" xfId="40328"/>
    <cellStyle name="Standard 4 3 3 2 4 2 3" xfId="40329"/>
    <cellStyle name="Standard 4 3 3 2 4 2 3 2" xfId="40330"/>
    <cellStyle name="Standard 4 3 3 2 4 2 3 3" xfId="40331"/>
    <cellStyle name="Standard 4 3 3 2 4 2 3 4" xfId="40332"/>
    <cellStyle name="Standard 4 3 3 2 4 2 3 5" xfId="40333"/>
    <cellStyle name="Standard 4 3 3 2 4 2 4" xfId="40334"/>
    <cellStyle name="Standard 4 3 3 2 4 2 4 2" xfId="40335"/>
    <cellStyle name="Standard 4 3 3 2 4 2 4 3" xfId="40336"/>
    <cellStyle name="Standard 4 3 3 2 4 2 4 4" xfId="40337"/>
    <cellStyle name="Standard 4 3 3 2 4 2 4 5" xfId="40338"/>
    <cellStyle name="Standard 4 3 3 2 4 2 5" xfId="40339"/>
    <cellStyle name="Standard 4 3 3 2 4 2 6" xfId="40340"/>
    <cellStyle name="Standard 4 3 3 2 4 2 7" xfId="40341"/>
    <cellStyle name="Standard 4 3 3 2 4 2 8" xfId="40342"/>
    <cellStyle name="Standard 4 3 3 2 4 3" xfId="40343"/>
    <cellStyle name="Standard 4 3 3 2 4 3 2" xfId="40344"/>
    <cellStyle name="Standard 4 3 3 2 4 3 2 2" xfId="40345"/>
    <cellStyle name="Standard 4 3 3 2 4 3 2 3" xfId="40346"/>
    <cellStyle name="Standard 4 3 3 2 4 3 2 4" xfId="40347"/>
    <cellStyle name="Standard 4 3 3 2 4 3 2 5" xfId="40348"/>
    <cellStyle name="Standard 4 3 3 2 4 3 3" xfId="40349"/>
    <cellStyle name="Standard 4 3 3 2 4 3 4" xfId="40350"/>
    <cellStyle name="Standard 4 3 3 2 4 3 5" xfId="40351"/>
    <cellStyle name="Standard 4 3 3 2 4 3 6" xfId="40352"/>
    <cellStyle name="Standard 4 3 3 2 4 4" xfId="40353"/>
    <cellStyle name="Standard 4 3 3 2 4 4 2" xfId="40354"/>
    <cellStyle name="Standard 4 3 3 2 4 4 3" xfId="40355"/>
    <cellStyle name="Standard 4 3 3 2 4 4 4" xfId="40356"/>
    <cellStyle name="Standard 4 3 3 2 4 4 5" xfId="40357"/>
    <cellStyle name="Standard 4 3 3 2 4 5" xfId="40358"/>
    <cellStyle name="Standard 4 3 3 2 4 5 2" xfId="40359"/>
    <cellStyle name="Standard 4 3 3 2 4 5 3" xfId="40360"/>
    <cellStyle name="Standard 4 3 3 2 4 5 4" xfId="40361"/>
    <cellStyle name="Standard 4 3 3 2 4 5 5" xfId="40362"/>
    <cellStyle name="Standard 4 3 3 2 4 6" xfId="40363"/>
    <cellStyle name="Standard 4 3 3 2 4 7" xfId="40364"/>
    <cellStyle name="Standard 4 3 3 2 4 8" xfId="40365"/>
    <cellStyle name="Standard 4 3 3 2 4 9" xfId="40366"/>
    <cellStyle name="Standard 4 3 3 2 5" xfId="40367"/>
    <cellStyle name="Standard 4 3 3 3" xfId="40368"/>
    <cellStyle name="Standard 4 3 3 3 2" xfId="40369"/>
    <cellStyle name="Standard 4 3 3 3 2 2" xfId="40370"/>
    <cellStyle name="Standard 4 3 3 3 2 2 2" xfId="40371"/>
    <cellStyle name="Standard 4 3 3 3 2 2 2 2" xfId="40372"/>
    <cellStyle name="Standard 4 3 3 3 2 2 2 2 2" xfId="40373"/>
    <cellStyle name="Standard 4 3 3 3 2 2 2 2 3" xfId="40374"/>
    <cellStyle name="Standard 4 3 3 3 2 2 2 2 4" xfId="40375"/>
    <cellStyle name="Standard 4 3 3 3 2 2 2 2 5" xfId="40376"/>
    <cellStyle name="Standard 4 3 3 3 2 2 2 3" xfId="40377"/>
    <cellStyle name="Standard 4 3 3 3 2 2 2 4" xfId="40378"/>
    <cellStyle name="Standard 4 3 3 3 2 2 2 5" xfId="40379"/>
    <cellStyle name="Standard 4 3 3 3 2 2 2 6" xfId="40380"/>
    <cellStyle name="Standard 4 3 3 3 2 2 3" xfId="40381"/>
    <cellStyle name="Standard 4 3 3 3 2 2 3 2" xfId="40382"/>
    <cellStyle name="Standard 4 3 3 3 2 2 3 3" xfId="40383"/>
    <cellStyle name="Standard 4 3 3 3 2 2 3 4" xfId="40384"/>
    <cellStyle name="Standard 4 3 3 3 2 2 3 5" xfId="40385"/>
    <cellStyle name="Standard 4 3 3 3 2 2 4" xfId="40386"/>
    <cellStyle name="Standard 4 3 3 3 2 2 4 2" xfId="40387"/>
    <cellStyle name="Standard 4 3 3 3 2 2 4 3" xfId="40388"/>
    <cellStyle name="Standard 4 3 3 3 2 2 4 4" xfId="40389"/>
    <cellStyle name="Standard 4 3 3 3 2 2 4 5" xfId="40390"/>
    <cellStyle name="Standard 4 3 3 3 2 2 5" xfId="40391"/>
    <cellStyle name="Standard 4 3 3 3 2 2 6" xfId="40392"/>
    <cellStyle name="Standard 4 3 3 3 2 2 7" xfId="40393"/>
    <cellStyle name="Standard 4 3 3 3 2 2 8" xfId="40394"/>
    <cellStyle name="Standard 4 3 3 3 2 3" xfId="40395"/>
    <cellStyle name="Standard 4 3 3 3 2 3 2" xfId="40396"/>
    <cellStyle name="Standard 4 3 3 3 2 3 2 2" xfId="40397"/>
    <cellStyle name="Standard 4 3 3 3 2 3 2 3" xfId="40398"/>
    <cellStyle name="Standard 4 3 3 3 2 3 2 4" xfId="40399"/>
    <cellStyle name="Standard 4 3 3 3 2 3 2 5" xfId="40400"/>
    <cellStyle name="Standard 4 3 3 3 2 3 3" xfId="40401"/>
    <cellStyle name="Standard 4 3 3 3 2 3 4" xfId="40402"/>
    <cellStyle name="Standard 4 3 3 3 2 3 5" xfId="40403"/>
    <cellStyle name="Standard 4 3 3 3 2 3 6" xfId="40404"/>
    <cellStyle name="Standard 4 3 3 3 2 4" xfId="40405"/>
    <cellStyle name="Standard 4 3 3 3 2 4 2" xfId="40406"/>
    <cellStyle name="Standard 4 3 3 3 2 4 3" xfId="40407"/>
    <cellStyle name="Standard 4 3 3 3 2 4 4" xfId="40408"/>
    <cellStyle name="Standard 4 3 3 3 2 4 5" xfId="40409"/>
    <cellStyle name="Standard 4 3 3 3 2 5" xfId="40410"/>
    <cellStyle name="Standard 4 3 3 3 2 5 2" xfId="40411"/>
    <cellStyle name="Standard 4 3 3 3 2 5 3" xfId="40412"/>
    <cellStyle name="Standard 4 3 3 3 2 5 4" xfId="40413"/>
    <cellStyle name="Standard 4 3 3 3 2 5 5" xfId="40414"/>
    <cellStyle name="Standard 4 3 3 3 2 6" xfId="40415"/>
    <cellStyle name="Standard 4 3 3 3 2 7" xfId="40416"/>
    <cellStyle name="Standard 4 3 3 3 2 8" xfId="40417"/>
    <cellStyle name="Standard 4 3 3 3 2 9" xfId="40418"/>
    <cellStyle name="Standard 4 3 3 3 3" xfId="40419"/>
    <cellStyle name="Standard 4 3 3 3 3 2" xfId="40420"/>
    <cellStyle name="Standard 4 3 3 3 3 2 2" xfId="40421"/>
    <cellStyle name="Standard 4 3 3 3 3 2 2 2" xfId="40422"/>
    <cellStyle name="Standard 4 3 3 3 3 2 2 2 2" xfId="40423"/>
    <cellStyle name="Standard 4 3 3 3 3 2 2 2 3" xfId="40424"/>
    <cellStyle name="Standard 4 3 3 3 3 2 2 2 4" xfId="40425"/>
    <cellStyle name="Standard 4 3 3 3 3 2 2 2 5" xfId="40426"/>
    <cellStyle name="Standard 4 3 3 3 3 2 2 3" xfId="40427"/>
    <cellStyle name="Standard 4 3 3 3 3 2 2 4" xfId="40428"/>
    <cellStyle name="Standard 4 3 3 3 3 2 2 5" xfId="40429"/>
    <cellStyle name="Standard 4 3 3 3 3 2 2 6" xfId="40430"/>
    <cellStyle name="Standard 4 3 3 3 3 2 3" xfId="40431"/>
    <cellStyle name="Standard 4 3 3 3 3 2 3 2" xfId="40432"/>
    <cellStyle name="Standard 4 3 3 3 3 2 3 3" xfId="40433"/>
    <cellStyle name="Standard 4 3 3 3 3 2 3 4" xfId="40434"/>
    <cellStyle name="Standard 4 3 3 3 3 2 3 5" xfId="40435"/>
    <cellStyle name="Standard 4 3 3 3 3 2 4" xfId="40436"/>
    <cellStyle name="Standard 4 3 3 3 3 2 4 2" xfId="40437"/>
    <cellStyle name="Standard 4 3 3 3 3 2 4 3" xfId="40438"/>
    <cellStyle name="Standard 4 3 3 3 3 2 4 4" xfId="40439"/>
    <cellStyle name="Standard 4 3 3 3 3 2 4 5" xfId="40440"/>
    <cellStyle name="Standard 4 3 3 3 3 2 5" xfId="40441"/>
    <cellStyle name="Standard 4 3 3 3 3 2 6" xfId="40442"/>
    <cellStyle name="Standard 4 3 3 3 3 2 7" xfId="40443"/>
    <cellStyle name="Standard 4 3 3 3 3 2 8" xfId="40444"/>
    <cellStyle name="Standard 4 3 3 3 3 3" xfId="40445"/>
    <cellStyle name="Standard 4 3 3 3 3 3 2" xfId="40446"/>
    <cellStyle name="Standard 4 3 3 3 3 3 2 2" xfId="40447"/>
    <cellStyle name="Standard 4 3 3 3 3 3 2 3" xfId="40448"/>
    <cellStyle name="Standard 4 3 3 3 3 3 2 4" xfId="40449"/>
    <cellStyle name="Standard 4 3 3 3 3 3 2 5" xfId="40450"/>
    <cellStyle name="Standard 4 3 3 3 3 3 3" xfId="40451"/>
    <cellStyle name="Standard 4 3 3 3 3 3 4" xfId="40452"/>
    <cellStyle name="Standard 4 3 3 3 3 3 5" xfId="40453"/>
    <cellStyle name="Standard 4 3 3 3 3 3 6" xfId="40454"/>
    <cellStyle name="Standard 4 3 3 3 3 4" xfId="40455"/>
    <cellStyle name="Standard 4 3 3 3 3 4 2" xfId="40456"/>
    <cellStyle name="Standard 4 3 3 3 3 4 3" xfId="40457"/>
    <cellStyle name="Standard 4 3 3 3 3 4 4" xfId="40458"/>
    <cellStyle name="Standard 4 3 3 3 3 4 5" xfId="40459"/>
    <cellStyle name="Standard 4 3 3 3 3 5" xfId="40460"/>
    <cellStyle name="Standard 4 3 3 3 3 5 2" xfId="40461"/>
    <cellStyle name="Standard 4 3 3 3 3 5 3" xfId="40462"/>
    <cellStyle name="Standard 4 3 3 3 3 5 4" xfId="40463"/>
    <cellStyle name="Standard 4 3 3 3 3 5 5" xfId="40464"/>
    <cellStyle name="Standard 4 3 3 3 3 6" xfId="40465"/>
    <cellStyle name="Standard 4 3 3 3 3 7" xfId="40466"/>
    <cellStyle name="Standard 4 3 3 3 3 8" xfId="40467"/>
    <cellStyle name="Standard 4 3 3 3 3 9" xfId="40468"/>
    <cellStyle name="Standard 4 3 3 3 4" xfId="40469"/>
    <cellStyle name="Standard 4 3 3 4" xfId="40470"/>
    <cellStyle name="Standard 4 3 3 4 2" xfId="40471"/>
    <cellStyle name="Standard 4 3 3 4 2 2" xfId="40472"/>
    <cellStyle name="Standard 4 3 3 4 2 2 2" xfId="40473"/>
    <cellStyle name="Standard 4 3 3 4 2 2 2 2" xfId="40474"/>
    <cellStyle name="Standard 4 3 3 4 2 2 2 2 2" xfId="40475"/>
    <cellStyle name="Standard 4 3 3 4 2 2 2 2 3" xfId="40476"/>
    <cellStyle name="Standard 4 3 3 4 2 2 2 2 4" xfId="40477"/>
    <cellStyle name="Standard 4 3 3 4 2 2 2 2 5" xfId="40478"/>
    <cellStyle name="Standard 4 3 3 4 2 2 2 3" xfId="40479"/>
    <cellStyle name="Standard 4 3 3 4 2 2 2 4" xfId="40480"/>
    <cellStyle name="Standard 4 3 3 4 2 2 2 5" xfId="40481"/>
    <cellStyle name="Standard 4 3 3 4 2 2 2 6" xfId="40482"/>
    <cellStyle name="Standard 4 3 3 4 2 2 3" xfId="40483"/>
    <cellStyle name="Standard 4 3 3 4 2 2 3 2" xfId="40484"/>
    <cellStyle name="Standard 4 3 3 4 2 2 3 3" xfId="40485"/>
    <cellStyle name="Standard 4 3 3 4 2 2 3 4" xfId="40486"/>
    <cellStyle name="Standard 4 3 3 4 2 2 3 5" xfId="40487"/>
    <cellStyle name="Standard 4 3 3 4 2 2 4" xfId="40488"/>
    <cellStyle name="Standard 4 3 3 4 2 2 4 2" xfId="40489"/>
    <cellStyle name="Standard 4 3 3 4 2 2 4 3" xfId="40490"/>
    <cellStyle name="Standard 4 3 3 4 2 2 4 4" xfId="40491"/>
    <cellStyle name="Standard 4 3 3 4 2 2 4 5" xfId="40492"/>
    <cellStyle name="Standard 4 3 3 4 2 2 5" xfId="40493"/>
    <cellStyle name="Standard 4 3 3 4 2 2 6" xfId="40494"/>
    <cellStyle name="Standard 4 3 3 4 2 2 7" xfId="40495"/>
    <cellStyle name="Standard 4 3 3 4 2 2 8" xfId="40496"/>
    <cellStyle name="Standard 4 3 3 4 2 3" xfId="40497"/>
    <cellStyle name="Standard 4 3 3 4 2 3 2" xfId="40498"/>
    <cellStyle name="Standard 4 3 3 4 2 3 2 2" xfId="40499"/>
    <cellStyle name="Standard 4 3 3 4 2 3 2 3" xfId="40500"/>
    <cellStyle name="Standard 4 3 3 4 2 3 2 4" xfId="40501"/>
    <cellStyle name="Standard 4 3 3 4 2 3 2 5" xfId="40502"/>
    <cellStyle name="Standard 4 3 3 4 2 3 3" xfId="40503"/>
    <cellStyle name="Standard 4 3 3 4 2 3 4" xfId="40504"/>
    <cellStyle name="Standard 4 3 3 4 2 3 5" xfId="40505"/>
    <cellStyle name="Standard 4 3 3 4 2 3 6" xfId="40506"/>
    <cellStyle name="Standard 4 3 3 4 2 4" xfId="40507"/>
    <cellStyle name="Standard 4 3 3 4 2 4 2" xfId="40508"/>
    <cellStyle name="Standard 4 3 3 4 2 4 3" xfId="40509"/>
    <cellStyle name="Standard 4 3 3 4 2 4 4" xfId="40510"/>
    <cellStyle name="Standard 4 3 3 4 2 4 5" xfId="40511"/>
    <cellStyle name="Standard 4 3 3 4 2 5" xfId="40512"/>
    <cellStyle name="Standard 4 3 3 4 2 5 2" xfId="40513"/>
    <cellStyle name="Standard 4 3 3 4 2 5 3" xfId="40514"/>
    <cellStyle name="Standard 4 3 3 4 2 5 4" xfId="40515"/>
    <cellStyle name="Standard 4 3 3 4 2 5 5" xfId="40516"/>
    <cellStyle name="Standard 4 3 3 4 2 6" xfId="40517"/>
    <cellStyle name="Standard 4 3 3 4 2 7" xfId="40518"/>
    <cellStyle name="Standard 4 3 3 4 2 8" xfId="40519"/>
    <cellStyle name="Standard 4 3 3 4 2 9" xfId="40520"/>
    <cellStyle name="Standard 4 3 3 4 3" xfId="40521"/>
    <cellStyle name="Standard 4 3 3 5" xfId="40522"/>
    <cellStyle name="Standard 4 3 3 5 2" xfId="40523"/>
    <cellStyle name="Standard 4 3 3 5 2 2" xfId="40524"/>
    <cellStyle name="Standard 4 3 3 5 2 2 2" xfId="40525"/>
    <cellStyle name="Standard 4 3 3 5 2 2 2 2" xfId="40526"/>
    <cellStyle name="Standard 4 3 3 5 2 2 2 3" xfId="40527"/>
    <cellStyle name="Standard 4 3 3 5 2 2 2 4" xfId="40528"/>
    <cellStyle name="Standard 4 3 3 5 2 2 2 5" xfId="40529"/>
    <cellStyle name="Standard 4 3 3 5 2 2 3" xfId="40530"/>
    <cellStyle name="Standard 4 3 3 5 2 2 4" xfId="40531"/>
    <cellStyle name="Standard 4 3 3 5 2 2 5" xfId="40532"/>
    <cellStyle name="Standard 4 3 3 5 2 2 6" xfId="40533"/>
    <cellStyle name="Standard 4 3 3 5 2 3" xfId="40534"/>
    <cellStyle name="Standard 4 3 3 5 2 3 2" xfId="40535"/>
    <cellStyle name="Standard 4 3 3 5 2 3 3" xfId="40536"/>
    <cellStyle name="Standard 4 3 3 5 2 3 4" xfId="40537"/>
    <cellStyle name="Standard 4 3 3 5 2 3 5" xfId="40538"/>
    <cellStyle name="Standard 4 3 3 5 2 4" xfId="40539"/>
    <cellStyle name="Standard 4 3 3 5 2 4 2" xfId="40540"/>
    <cellStyle name="Standard 4 3 3 5 2 4 3" xfId="40541"/>
    <cellStyle name="Standard 4 3 3 5 2 4 4" xfId="40542"/>
    <cellStyle name="Standard 4 3 3 5 2 4 5" xfId="40543"/>
    <cellStyle name="Standard 4 3 3 5 2 5" xfId="40544"/>
    <cellStyle name="Standard 4 3 3 5 2 6" xfId="40545"/>
    <cellStyle name="Standard 4 3 3 5 2 7" xfId="40546"/>
    <cellStyle name="Standard 4 3 3 5 2 8" xfId="40547"/>
    <cellStyle name="Standard 4 3 3 5 3" xfId="40548"/>
    <cellStyle name="Standard 4 3 3 5 3 2" xfId="40549"/>
    <cellStyle name="Standard 4 3 3 5 3 2 2" xfId="40550"/>
    <cellStyle name="Standard 4 3 3 5 3 2 3" xfId="40551"/>
    <cellStyle name="Standard 4 3 3 5 3 2 4" xfId="40552"/>
    <cellStyle name="Standard 4 3 3 5 3 2 5" xfId="40553"/>
    <cellStyle name="Standard 4 3 3 5 3 3" xfId="40554"/>
    <cellStyle name="Standard 4 3 3 5 3 4" xfId="40555"/>
    <cellStyle name="Standard 4 3 3 5 3 5" xfId="40556"/>
    <cellStyle name="Standard 4 3 3 5 3 6" xfId="40557"/>
    <cellStyle name="Standard 4 3 3 5 4" xfId="40558"/>
    <cellStyle name="Standard 4 3 3 5 4 2" xfId="40559"/>
    <cellStyle name="Standard 4 3 3 5 4 3" xfId="40560"/>
    <cellStyle name="Standard 4 3 3 5 4 4" xfId="40561"/>
    <cellStyle name="Standard 4 3 3 5 4 5" xfId="40562"/>
    <cellStyle name="Standard 4 3 3 5 5" xfId="40563"/>
    <cellStyle name="Standard 4 3 3 5 5 2" xfId="40564"/>
    <cellStyle name="Standard 4 3 3 5 5 3" xfId="40565"/>
    <cellStyle name="Standard 4 3 3 5 5 4" xfId="40566"/>
    <cellStyle name="Standard 4 3 3 5 5 5" xfId="40567"/>
    <cellStyle name="Standard 4 3 3 5 6" xfId="40568"/>
    <cellStyle name="Standard 4 3 3 5 7" xfId="40569"/>
    <cellStyle name="Standard 4 3 3 5 8" xfId="40570"/>
    <cellStyle name="Standard 4 3 3 5 9" xfId="40571"/>
    <cellStyle name="Standard 4 3 3 6" xfId="40572"/>
    <cellStyle name="Standard 4 3 4" xfId="40573"/>
    <cellStyle name="Standard 4 3 4 10" xfId="40574"/>
    <cellStyle name="Standard 4 3 4 11" xfId="40575"/>
    <cellStyle name="Standard 4 3 4 2" xfId="40576"/>
    <cellStyle name="Standard 4 3 4 2 10" xfId="40577"/>
    <cellStyle name="Standard 4 3 4 2 2" xfId="40578"/>
    <cellStyle name="Standard 4 3 4 2 2 2" xfId="40579"/>
    <cellStyle name="Standard 4 3 4 2 2 2 2" xfId="40580"/>
    <cellStyle name="Standard 4 3 4 2 2 2 2 2" xfId="40581"/>
    <cellStyle name="Standard 4 3 4 2 2 2 2 2 2" xfId="40582"/>
    <cellStyle name="Standard 4 3 4 2 2 2 2 2 3" xfId="40583"/>
    <cellStyle name="Standard 4 3 4 2 2 2 2 2 4" xfId="40584"/>
    <cellStyle name="Standard 4 3 4 2 2 2 2 2 5" xfId="40585"/>
    <cellStyle name="Standard 4 3 4 2 2 2 2 3" xfId="40586"/>
    <cellStyle name="Standard 4 3 4 2 2 2 2 4" xfId="40587"/>
    <cellStyle name="Standard 4 3 4 2 2 2 2 5" xfId="40588"/>
    <cellStyle name="Standard 4 3 4 2 2 2 2 6" xfId="40589"/>
    <cellStyle name="Standard 4 3 4 2 2 2 3" xfId="40590"/>
    <cellStyle name="Standard 4 3 4 2 2 2 3 2" xfId="40591"/>
    <cellStyle name="Standard 4 3 4 2 2 2 3 3" xfId="40592"/>
    <cellStyle name="Standard 4 3 4 2 2 2 3 4" xfId="40593"/>
    <cellStyle name="Standard 4 3 4 2 2 2 3 5" xfId="40594"/>
    <cellStyle name="Standard 4 3 4 2 2 2 4" xfId="40595"/>
    <cellStyle name="Standard 4 3 4 2 2 2 4 2" xfId="40596"/>
    <cellStyle name="Standard 4 3 4 2 2 2 4 3" xfId="40597"/>
    <cellStyle name="Standard 4 3 4 2 2 2 4 4" xfId="40598"/>
    <cellStyle name="Standard 4 3 4 2 2 2 4 5" xfId="40599"/>
    <cellStyle name="Standard 4 3 4 2 2 2 5" xfId="40600"/>
    <cellStyle name="Standard 4 3 4 2 2 2 6" xfId="40601"/>
    <cellStyle name="Standard 4 3 4 2 2 2 7" xfId="40602"/>
    <cellStyle name="Standard 4 3 4 2 2 2 8" xfId="40603"/>
    <cellStyle name="Standard 4 3 4 2 2 3" xfId="40604"/>
    <cellStyle name="Standard 4 3 4 2 2 3 2" xfId="40605"/>
    <cellStyle name="Standard 4 3 4 2 2 3 2 2" xfId="40606"/>
    <cellStyle name="Standard 4 3 4 2 2 3 2 3" xfId="40607"/>
    <cellStyle name="Standard 4 3 4 2 2 3 2 4" xfId="40608"/>
    <cellStyle name="Standard 4 3 4 2 2 3 2 5" xfId="40609"/>
    <cellStyle name="Standard 4 3 4 2 2 3 3" xfId="40610"/>
    <cellStyle name="Standard 4 3 4 2 2 3 4" xfId="40611"/>
    <cellStyle name="Standard 4 3 4 2 2 3 5" xfId="40612"/>
    <cellStyle name="Standard 4 3 4 2 2 3 6" xfId="40613"/>
    <cellStyle name="Standard 4 3 4 2 2 4" xfId="40614"/>
    <cellStyle name="Standard 4 3 4 2 2 4 2" xfId="40615"/>
    <cellStyle name="Standard 4 3 4 2 2 4 3" xfId="40616"/>
    <cellStyle name="Standard 4 3 4 2 2 4 4" xfId="40617"/>
    <cellStyle name="Standard 4 3 4 2 2 4 5" xfId="40618"/>
    <cellStyle name="Standard 4 3 4 2 2 5" xfId="40619"/>
    <cellStyle name="Standard 4 3 4 2 2 5 2" xfId="40620"/>
    <cellStyle name="Standard 4 3 4 2 2 5 3" xfId="40621"/>
    <cellStyle name="Standard 4 3 4 2 2 5 4" xfId="40622"/>
    <cellStyle name="Standard 4 3 4 2 2 5 5" xfId="40623"/>
    <cellStyle name="Standard 4 3 4 2 2 6" xfId="40624"/>
    <cellStyle name="Standard 4 3 4 2 2 7" xfId="40625"/>
    <cellStyle name="Standard 4 3 4 2 2 8" xfId="40626"/>
    <cellStyle name="Standard 4 3 4 2 2 9" xfId="40627"/>
    <cellStyle name="Standard 4 3 4 2 3" xfId="40628"/>
    <cellStyle name="Standard 4 3 4 2 3 2" xfId="40629"/>
    <cellStyle name="Standard 4 3 4 2 3 2 2" xfId="40630"/>
    <cellStyle name="Standard 4 3 4 2 3 2 2 2" xfId="40631"/>
    <cellStyle name="Standard 4 3 4 2 3 2 2 3" xfId="40632"/>
    <cellStyle name="Standard 4 3 4 2 3 2 2 4" xfId="40633"/>
    <cellStyle name="Standard 4 3 4 2 3 2 2 5" xfId="40634"/>
    <cellStyle name="Standard 4 3 4 2 3 2 3" xfId="40635"/>
    <cellStyle name="Standard 4 3 4 2 3 2 4" xfId="40636"/>
    <cellStyle name="Standard 4 3 4 2 3 2 5" xfId="40637"/>
    <cellStyle name="Standard 4 3 4 2 3 2 6" xfId="40638"/>
    <cellStyle name="Standard 4 3 4 2 3 3" xfId="40639"/>
    <cellStyle name="Standard 4 3 4 2 3 3 2" xfId="40640"/>
    <cellStyle name="Standard 4 3 4 2 3 3 3" xfId="40641"/>
    <cellStyle name="Standard 4 3 4 2 3 3 4" xfId="40642"/>
    <cellStyle name="Standard 4 3 4 2 3 3 5" xfId="40643"/>
    <cellStyle name="Standard 4 3 4 2 3 4" xfId="40644"/>
    <cellStyle name="Standard 4 3 4 2 3 4 2" xfId="40645"/>
    <cellStyle name="Standard 4 3 4 2 3 4 3" xfId="40646"/>
    <cellStyle name="Standard 4 3 4 2 3 4 4" xfId="40647"/>
    <cellStyle name="Standard 4 3 4 2 3 4 5" xfId="40648"/>
    <cellStyle name="Standard 4 3 4 2 3 5" xfId="40649"/>
    <cellStyle name="Standard 4 3 4 2 3 6" xfId="40650"/>
    <cellStyle name="Standard 4 3 4 2 3 7" xfId="40651"/>
    <cellStyle name="Standard 4 3 4 2 3 8" xfId="40652"/>
    <cellStyle name="Standard 4 3 4 2 4" xfId="40653"/>
    <cellStyle name="Standard 4 3 4 2 4 2" xfId="40654"/>
    <cellStyle name="Standard 4 3 4 2 4 2 2" xfId="40655"/>
    <cellStyle name="Standard 4 3 4 2 4 2 3" xfId="40656"/>
    <cellStyle name="Standard 4 3 4 2 4 2 4" xfId="40657"/>
    <cellStyle name="Standard 4 3 4 2 4 2 5" xfId="40658"/>
    <cellStyle name="Standard 4 3 4 2 4 3" xfId="40659"/>
    <cellStyle name="Standard 4 3 4 2 4 4" xfId="40660"/>
    <cellStyle name="Standard 4 3 4 2 4 5" xfId="40661"/>
    <cellStyle name="Standard 4 3 4 2 4 6" xfId="40662"/>
    <cellStyle name="Standard 4 3 4 2 5" xfId="40663"/>
    <cellStyle name="Standard 4 3 4 2 5 2" xfId="40664"/>
    <cellStyle name="Standard 4 3 4 2 5 3" xfId="40665"/>
    <cellStyle name="Standard 4 3 4 2 5 4" xfId="40666"/>
    <cellStyle name="Standard 4 3 4 2 5 5" xfId="40667"/>
    <cellStyle name="Standard 4 3 4 2 6" xfId="40668"/>
    <cellStyle name="Standard 4 3 4 2 6 2" xfId="40669"/>
    <cellStyle name="Standard 4 3 4 2 6 3" xfId="40670"/>
    <cellStyle name="Standard 4 3 4 2 6 4" xfId="40671"/>
    <cellStyle name="Standard 4 3 4 2 6 5" xfId="40672"/>
    <cellStyle name="Standard 4 3 4 2 7" xfId="40673"/>
    <cellStyle name="Standard 4 3 4 2 8" xfId="40674"/>
    <cellStyle name="Standard 4 3 4 2 9" xfId="40675"/>
    <cellStyle name="Standard 4 3 4 3" xfId="40676"/>
    <cellStyle name="Standard 4 3 4 3 2" xfId="40677"/>
    <cellStyle name="Standard 4 3 4 3 2 2" xfId="40678"/>
    <cellStyle name="Standard 4 3 4 3 2 2 2" xfId="40679"/>
    <cellStyle name="Standard 4 3 4 3 2 2 2 2" xfId="40680"/>
    <cellStyle name="Standard 4 3 4 3 2 2 2 3" xfId="40681"/>
    <cellStyle name="Standard 4 3 4 3 2 2 2 4" xfId="40682"/>
    <cellStyle name="Standard 4 3 4 3 2 2 2 5" xfId="40683"/>
    <cellStyle name="Standard 4 3 4 3 2 2 3" xfId="40684"/>
    <cellStyle name="Standard 4 3 4 3 2 2 4" xfId="40685"/>
    <cellStyle name="Standard 4 3 4 3 2 2 5" xfId="40686"/>
    <cellStyle name="Standard 4 3 4 3 2 2 6" xfId="40687"/>
    <cellStyle name="Standard 4 3 4 3 2 3" xfId="40688"/>
    <cellStyle name="Standard 4 3 4 3 2 3 2" xfId="40689"/>
    <cellStyle name="Standard 4 3 4 3 2 3 3" xfId="40690"/>
    <cellStyle name="Standard 4 3 4 3 2 3 4" xfId="40691"/>
    <cellStyle name="Standard 4 3 4 3 2 3 5" xfId="40692"/>
    <cellStyle name="Standard 4 3 4 3 2 4" xfId="40693"/>
    <cellStyle name="Standard 4 3 4 3 2 4 2" xfId="40694"/>
    <cellStyle name="Standard 4 3 4 3 2 4 3" xfId="40695"/>
    <cellStyle name="Standard 4 3 4 3 2 4 4" xfId="40696"/>
    <cellStyle name="Standard 4 3 4 3 2 4 5" xfId="40697"/>
    <cellStyle name="Standard 4 3 4 3 2 5" xfId="40698"/>
    <cellStyle name="Standard 4 3 4 3 2 6" xfId="40699"/>
    <cellStyle name="Standard 4 3 4 3 2 7" xfId="40700"/>
    <cellStyle name="Standard 4 3 4 3 2 8" xfId="40701"/>
    <cellStyle name="Standard 4 3 4 3 3" xfId="40702"/>
    <cellStyle name="Standard 4 3 4 3 3 2" xfId="40703"/>
    <cellStyle name="Standard 4 3 4 3 3 2 2" xfId="40704"/>
    <cellStyle name="Standard 4 3 4 3 3 2 3" xfId="40705"/>
    <cellStyle name="Standard 4 3 4 3 3 2 4" xfId="40706"/>
    <cellStyle name="Standard 4 3 4 3 3 2 5" xfId="40707"/>
    <cellStyle name="Standard 4 3 4 3 3 3" xfId="40708"/>
    <cellStyle name="Standard 4 3 4 3 3 4" xfId="40709"/>
    <cellStyle name="Standard 4 3 4 3 3 5" xfId="40710"/>
    <cellStyle name="Standard 4 3 4 3 3 6" xfId="40711"/>
    <cellStyle name="Standard 4 3 4 3 4" xfId="40712"/>
    <cellStyle name="Standard 4 3 4 3 4 2" xfId="40713"/>
    <cellStyle name="Standard 4 3 4 3 4 3" xfId="40714"/>
    <cellStyle name="Standard 4 3 4 3 4 4" xfId="40715"/>
    <cellStyle name="Standard 4 3 4 3 4 5" xfId="40716"/>
    <cellStyle name="Standard 4 3 4 3 5" xfId="40717"/>
    <cellStyle name="Standard 4 3 4 3 5 2" xfId="40718"/>
    <cellStyle name="Standard 4 3 4 3 5 3" xfId="40719"/>
    <cellStyle name="Standard 4 3 4 3 5 4" xfId="40720"/>
    <cellStyle name="Standard 4 3 4 3 5 5" xfId="40721"/>
    <cellStyle name="Standard 4 3 4 3 6" xfId="40722"/>
    <cellStyle name="Standard 4 3 4 3 7" xfId="40723"/>
    <cellStyle name="Standard 4 3 4 3 8" xfId="40724"/>
    <cellStyle name="Standard 4 3 4 3 9" xfId="40725"/>
    <cellStyle name="Standard 4 3 4 4" xfId="40726"/>
    <cellStyle name="Standard 4 3 4 4 2" xfId="40727"/>
    <cellStyle name="Standard 4 3 4 4 2 2" xfId="40728"/>
    <cellStyle name="Standard 4 3 4 4 2 2 2" xfId="40729"/>
    <cellStyle name="Standard 4 3 4 4 2 2 3" xfId="40730"/>
    <cellStyle name="Standard 4 3 4 4 2 2 4" xfId="40731"/>
    <cellStyle name="Standard 4 3 4 4 2 2 5" xfId="40732"/>
    <cellStyle name="Standard 4 3 4 4 2 3" xfId="40733"/>
    <cellStyle name="Standard 4 3 4 4 2 4" xfId="40734"/>
    <cellStyle name="Standard 4 3 4 4 2 5" xfId="40735"/>
    <cellStyle name="Standard 4 3 4 4 2 6" xfId="40736"/>
    <cellStyle name="Standard 4 3 4 4 3" xfId="40737"/>
    <cellStyle name="Standard 4 3 4 4 3 2" xfId="40738"/>
    <cellStyle name="Standard 4 3 4 4 3 3" xfId="40739"/>
    <cellStyle name="Standard 4 3 4 4 3 4" xfId="40740"/>
    <cellStyle name="Standard 4 3 4 4 3 5" xfId="40741"/>
    <cellStyle name="Standard 4 3 4 4 4" xfId="40742"/>
    <cellStyle name="Standard 4 3 4 4 4 2" xfId="40743"/>
    <cellStyle name="Standard 4 3 4 4 4 3" xfId="40744"/>
    <cellStyle name="Standard 4 3 4 4 4 4" xfId="40745"/>
    <cellStyle name="Standard 4 3 4 4 4 5" xfId="40746"/>
    <cellStyle name="Standard 4 3 4 4 5" xfId="40747"/>
    <cellStyle name="Standard 4 3 4 4 6" xfId="40748"/>
    <cellStyle name="Standard 4 3 4 4 7" xfId="40749"/>
    <cellStyle name="Standard 4 3 4 4 8" xfId="40750"/>
    <cellStyle name="Standard 4 3 4 5" xfId="40751"/>
    <cellStyle name="Standard 4 3 4 5 2" xfId="40752"/>
    <cellStyle name="Standard 4 3 4 5 2 2" xfId="40753"/>
    <cellStyle name="Standard 4 3 4 5 2 3" xfId="40754"/>
    <cellStyle name="Standard 4 3 4 5 2 4" xfId="40755"/>
    <cellStyle name="Standard 4 3 4 5 2 5" xfId="40756"/>
    <cellStyle name="Standard 4 3 4 5 3" xfId="40757"/>
    <cellStyle name="Standard 4 3 4 5 4" xfId="40758"/>
    <cellStyle name="Standard 4 3 4 5 5" xfId="40759"/>
    <cellStyle name="Standard 4 3 4 5 6" xfId="40760"/>
    <cellStyle name="Standard 4 3 4 6" xfId="40761"/>
    <cellStyle name="Standard 4 3 4 6 2" xfId="40762"/>
    <cellStyle name="Standard 4 3 4 6 3" xfId="40763"/>
    <cellStyle name="Standard 4 3 4 6 4" xfId="40764"/>
    <cellStyle name="Standard 4 3 4 6 5" xfId="40765"/>
    <cellStyle name="Standard 4 3 4 7" xfId="40766"/>
    <cellStyle name="Standard 4 3 4 7 2" xfId="40767"/>
    <cellStyle name="Standard 4 3 4 7 3" xfId="40768"/>
    <cellStyle name="Standard 4 3 4 7 4" xfId="40769"/>
    <cellStyle name="Standard 4 3 4 7 5" xfId="40770"/>
    <cellStyle name="Standard 4 3 4 8" xfId="40771"/>
    <cellStyle name="Standard 4 3 4 9" xfId="40772"/>
    <cellStyle name="Standard 4 3 5" xfId="40773"/>
    <cellStyle name="Standard 4 3 5 10" xfId="40774"/>
    <cellStyle name="Standard 4 3 5 2" xfId="40775"/>
    <cellStyle name="Standard 4 3 5 2 2" xfId="40776"/>
    <cellStyle name="Standard 4 3 5 2 2 2" xfId="40777"/>
    <cellStyle name="Standard 4 3 5 2 2 2 2" xfId="40778"/>
    <cellStyle name="Standard 4 3 5 2 2 2 2 2" xfId="40779"/>
    <cellStyle name="Standard 4 3 5 2 2 2 2 3" xfId="40780"/>
    <cellStyle name="Standard 4 3 5 2 2 2 2 4" xfId="40781"/>
    <cellStyle name="Standard 4 3 5 2 2 2 2 5" xfId="40782"/>
    <cellStyle name="Standard 4 3 5 2 2 2 3" xfId="40783"/>
    <cellStyle name="Standard 4 3 5 2 2 2 4" xfId="40784"/>
    <cellStyle name="Standard 4 3 5 2 2 2 5" xfId="40785"/>
    <cellStyle name="Standard 4 3 5 2 2 2 6" xfId="40786"/>
    <cellStyle name="Standard 4 3 5 2 2 3" xfId="40787"/>
    <cellStyle name="Standard 4 3 5 2 2 3 2" xfId="40788"/>
    <cellStyle name="Standard 4 3 5 2 2 3 3" xfId="40789"/>
    <cellStyle name="Standard 4 3 5 2 2 3 4" xfId="40790"/>
    <cellStyle name="Standard 4 3 5 2 2 3 5" xfId="40791"/>
    <cellStyle name="Standard 4 3 5 2 2 4" xfId="40792"/>
    <cellStyle name="Standard 4 3 5 2 2 4 2" xfId="40793"/>
    <cellStyle name="Standard 4 3 5 2 2 4 3" xfId="40794"/>
    <cellStyle name="Standard 4 3 5 2 2 4 4" xfId="40795"/>
    <cellStyle name="Standard 4 3 5 2 2 4 5" xfId="40796"/>
    <cellStyle name="Standard 4 3 5 2 2 5" xfId="40797"/>
    <cellStyle name="Standard 4 3 5 2 2 6" xfId="40798"/>
    <cellStyle name="Standard 4 3 5 2 2 7" xfId="40799"/>
    <cellStyle name="Standard 4 3 5 2 2 8" xfId="40800"/>
    <cellStyle name="Standard 4 3 5 2 3" xfId="40801"/>
    <cellStyle name="Standard 4 3 5 2 3 2" xfId="40802"/>
    <cellStyle name="Standard 4 3 5 2 3 2 2" xfId="40803"/>
    <cellStyle name="Standard 4 3 5 2 3 2 3" xfId="40804"/>
    <cellStyle name="Standard 4 3 5 2 3 2 4" xfId="40805"/>
    <cellStyle name="Standard 4 3 5 2 3 2 5" xfId="40806"/>
    <cellStyle name="Standard 4 3 5 2 3 3" xfId="40807"/>
    <cellStyle name="Standard 4 3 5 2 3 4" xfId="40808"/>
    <cellStyle name="Standard 4 3 5 2 3 5" xfId="40809"/>
    <cellStyle name="Standard 4 3 5 2 3 6" xfId="40810"/>
    <cellStyle name="Standard 4 3 5 2 4" xfId="40811"/>
    <cellStyle name="Standard 4 3 5 2 4 2" xfId="40812"/>
    <cellStyle name="Standard 4 3 5 2 4 3" xfId="40813"/>
    <cellStyle name="Standard 4 3 5 2 4 4" xfId="40814"/>
    <cellStyle name="Standard 4 3 5 2 4 5" xfId="40815"/>
    <cellStyle name="Standard 4 3 5 2 5" xfId="40816"/>
    <cellStyle name="Standard 4 3 5 2 5 2" xfId="40817"/>
    <cellStyle name="Standard 4 3 5 2 5 3" xfId="40818"/>
    <cellStyle name="Standard 4 3 5 2 5 4" xfId="40819"/>
    <cellStyle name="Standard 4 3 5 2 5 5" xfId="40820"/>
    <cellStyle name="Standard 4 3 5 2 6" xfId="40821"/>
    <cellStyle name="Standard 4 3 5 2 7" xfId="40822"/>
    <cellStyle name="Standard 4 3 5 2 8" xfId="40823"/>
    <cellStyle name="Standard 4 3 5 2 9" xfId="40824"/>
    <cellStyle name="Standard 4 3 5 3" xfId="40825"/>
    <cellStyle name="Standard 4 3 5 3 2" xfId="40826"/>
    <cellStyle name="Standard 4 3 5 3 2 2" xfId="40827"/>
    <cellStyle name="Standard 4 3 5 3 2 2 2" xfId="40828"/>
    <cellStyle name="Standard 4 3 5 3 2 2 3" xfId="40829"/>
    <cellStyle name="Standard 4 3 5 3 2 2 4" xfId="40830"/>
    <cellStyle name="Standard 4 3 5 3 2 2 5" xfId="40831"/>
    <cellStyle name="Standard 4 3 5 3 2 3" xfId="40832"/>
    <cellStyle name="Standard 4 3 5 3 2 4" xfId="40833"/>
    <cellStyle name="Standard 4 3 5 3 2 5" xfId="40834"/>
    <cellStyle name="Standard 4 3 5 3 2 6" xfId="40835"/>
    <cellStyle name="Standard 4 3 5 3 3" xfId="40836"/>
    <cellStyle name="Standard 4 3 5 3 3 2" xfId="40837"/>
    <cellStyle name="Standard 4 3 5 3 3 3" xfId="40838"/>
    <cellStyle name="Standard 4 3 5 3 3 4" xfId="40839"/>
    <cellStyle name="Standard 4 3 5 3 3 5" xfId="40840"/>
    <cellStyle name="Standard 4 3 5 3 4" xfId="40841"/>
    <cellStyle name="Standard 4 3 5 3 4 2" xfId="40842"/>
    <cellStyle name="Standard 4 3 5 3 4 3" xfId="40843"/>
    <cellStyle name="Standard 4 3 5 3 4 4" xfId="40844"/>
    <cellStyle name="Standard 4 3 5 3 4 5" xfId="40845"/>
    <cellStyle name="Standard 4 3 5 3 5" xfId="40846"/>
    <cellStyle name="Standard 4 3 5 3 6" xfId="40847"/>
    <cellStyle name="Standard 4 3 5 3 7" xfId="40848"/>
    <cellStyle name="Standard 4 3 5 3 8" xfId="40849"/>
    <cellStyle name="Standard 4 3 5 4" xfId="40850"/>
    <cellStyle name="Standard 4 3 5 4 2" xfId="40851"/>
    <cellStyle name="Standard 4 3 5 4 2 2" xfId="40852"/>
    <cellStyle name="Standard 4 3 5 4 2 3" xfId="40853"/>
    <cellStyle name="Standard 4 3 5 4 2 4" xfId="40854"/>
    <cellStyle name="Standard 4 3 5 4 2 5" xfId="40855"/>
    <cellStyle name="Standard 4 3 5 4 3" xfId="40856"/>
    <cellStyle name="Standard 4 3 5 4 4" xfId="40857"/>
    <cellStyle name="Standard 4 3 5 4 5" xfId="40858"/>
    <cellStyle name="Standard 4 3 5 4 6" xfId="40859"/>
    <cellStyle name="Standard 4 3 5 5" xfId="40860"/>
    <cellStyle name="Standard 4 3 5 5 2" xfId="40861"/>
    <cellStyle name="Standard 4 3 5 5 3" xfId="40862"/>
    <cellStyle name="Standard 4 3 5 5 4" xfId="40863"/>
    <cellStyle name="Standard 4 3 5 5 5" xfId="40864"/>
    <cellStyle name="Standard 4 3 5 6" xfId="40865"/>
    <cellStyle name="Standard 4 3 5 6 2" xfId="40866"/>
    <cellStyle name="Standard 4 3 5 6 3" xfId="40867"/>
    <cellStyle name="Standard 4 3 5 6 4" xfId="40868"/>
    <cellStyle name="Standard 4 3 5 6 5" xfId="40869"/>
    <cellStyle name="Standard 4 3 5 7" xfId="40870"/>
    <cellStyle name="Standard 4 3 5 8" xfId="40871"/>
    <cellStyle name="Standard 4 3 5 9" xfId="40872"/>
    <cellStyle name="Standard 4 3 6" xfId="40873"/>
    <cellStyle name="Standard 4 3 6 10" xfId="40874"/>
    <cellStyle name="Standard 4 3 6 2" xfId="40875"/>
    <cellStyle name="Standard 4 3 6 2 2" xfId="40876"/>
    <cellStyle name="Standard 4 3 6 2 2 2" xfId="40877"/>
    <cellStyle name="Standard 4 3 6 2 2 2 2" xfId="40878"/>
    <cellStyle name="Standard 4 3 6 2 2 2 2 2" xfId="40879"/>
    <cellStyle name="Standard 4 3 6 2 2 2 2 3" xfId="40880"/>
    <cellStyle name="Standard 4 3 6 2 2 2 2 4" xfId="40881"/>
    <cellStyle name="Standard 4 3 6 2 2 2 2 5" xfId="40882"/>
    <cellStyle name="Standard 4 3 6 2 2 2 3" xfId="40883"/>
    <cellStyle name="Standard 4 3 6 2 2 2 4" xfId="40884"/>
    <cellStyle name="Standard 4 3 6 2 2 2 5" xfId="40885"/>
    <cellStyle name="Standard 4 3 6 2 2 2 6" xfId="40886"/>
    <cellStyle name="Standard 4 3 6 2 2 3" xfId="40887"/>
    <cellStyle name="Standard 4 3 6 2 2 3 2" xfId="40888"/>
    <cellStyle name="Standard 4 3 6 2 2 3 3" xfId="40889"/>
    <cellStyle name="Standard 4 3 6 2 2 3 4" xfId="40890"/>
    <cellStyle name="Standard 4 3 6 2 2 3 5" xfId="40891"/>
    <cellStyle name="Standard 4 3 6 2 2 4" xfId="40892"/>
    <cellStyle name="Standard 4 3 6 2 2 4 2" xfId="40893"/>
    <cellStyle name="Standard 4 3 6 2 2 4 3" xfId="40894"/>
    <cellStyle name="Standard 4 3 6 2 2 4 4" xfId="40895"/>
    <cellStyle name="Standard 4 3 6 2 2 4 5" xfId="40896"/>
    <cellStyle name="Standard 4 3 6 2 2 5" xfId="40897"/>
    <cellStyle name="Standard 4 3 6 2 2 6" xfId="40898"/>
    <cellStyle name="Standard 4 3 6 2 2 7" xfId="40899"/>
    <cellStyle name="Standard 4 3 6 2 2 8" xfId="40900"/>
    <cellStyle name="Standard 4 3 6 2 3" xfId="40901"/>
    <cellStyle name="Standard 4 3 6 2 3 2" xfId="40902"/>
    <cellStyle name="Standard 4 3 6 2 3 2 2" xfId="40903"/>
    <cellStyle name="Standard 4 3 6 2 3 2 3" xfId="40904"/>
    <cellStyle name="Standard 4 3 6 2 3 2 4" xfId="40905"/>
    <cellStyle name="Standard 4 3 6 2 3 2 5" xfId="40906"/>
    <cellStyle name="Standard 4 3 6 2 3 3" xfId="40907"/>
    <cellStyle name="Standard 4 3 6 2 3 4" xfId="40908"/>
    <cellStyle name="Standard 4 3 6 2 3 5" xfId="40909"/>
    <cellStyle name="Standard 4 3 6 2 3 6" xfId="40910"/>
    <cellStyle name="Standard 4 3 6 2 4" xfId="40911"/>
    <cellStyle name="Standard 4 3 6 2 4 2" xfId="40912"/>
    <cellStyle name="Standard 4 3 6 2 4 3" xfId="40913"/>
    <cellStyle name="Standard 4 3 6 2 4 4" xfId="40914"/>
    <cellStyle name="Standard 4 3 6 2 4 5" xfId="40915"/>
    <cellStyle name="Standard 4 3 6 2 5" xfId="40916"/>
    <cellStyle name="Standard 4 3 6 2 5 2" xfId="40917"/>
    <cellStyle name="Standard 4 3 6 2 5 3" xfId="40918"/>
    <cellStyle name="Standard 4 3 6 2 5 4" xfId="40919"/>
    <cellStyle name="Standard 4 3 6 2 5 5" xfId="40920"/>
    <cellStyle name="Standard 4 3 6 2 6" xfId="40921"/>
    <cellStyle name="Standard 4 3 6 2 7" xfId="40922"/>
    <cellStyle name="Standard 4 3 6 2 8" xfId="40923"/>
    <cellStyle name="Standard 4 3 6 2 9" xfId="40924"/>
    <cellStyle name="Standard 4 3 6 3" xfId="40925"/>
    <cellStyle name="Standard 4 3 6 3 2" xfId="40926"/>
    <cellStyle name="Standard 4 3 6 3 2 2" xfId="40927"/>
    <cellStyle name="Standard 4 3 6 3 2 2 2" xfId="40928"/>
    <cellStyle name="Standard 4 3 6 3 2 2 3" xfId="40929"/>
    <cellStyle name="Standard 4 3 6 3 2 2 4" xfId="40930"/>
    <cellStyle name="Standard 4 3 6 3 2 2 5" xfId="40931"/>
    <cellStyle name="Standard 4 3 6 3 2 3" xfId="40932"/>
    <cellStyle name="Standard 4 3 6 3 2 4" xfId="40933"/>
    <cellStyle name="Standard 4 3 6 3 2 5" xfId="40934"/>
    <cellStyle name="Standard 4 3 6 3 2 6" xfId="40935"/>
    <cellStyle name="Standard 4 3 6 3 3" xfId="40936"/>
    <cellStyle name="Standard 4 3 6 3 3 2" xfId="40937"/>
    <cellStyle name="Standard 4 3 6 3 3 3" xfId="40938"/>
    <cellStyle name="Standard 4 3 6 3 3 4" xfId="40939"/>
    <cellStyle name="Standard 4 3 6 3 3 5" xfId="40940"/>
    <cellStyle name="Standard 4 3 6 3 4" xfId="40941"/>
    <cellStyle name="Standard 4 3 6 3 4 2" xfId="40942"/>
    <cellStyle name="Standard 4 3 6 3 4 3" xfId="40943"/>
    <cellStyle name="Standard 4 3 6 3 4 4" xfId="40944"/>
    <cellStyle name="Standard 4 3 6 3 4 5" xfId="40945"/>
    <cellStyle name="Standard 4 3 6 3 5" xfId="40946"/>
    <cellStyle name="Standard 4 3 6 3 6" xfId="40947"/>
    <cellStyle name="Standard 4 3 6 3 7" xfId="40948"/>
    <cellStyle name="Standard 4 3 6 3 8" xfId="40949"/>
    <cellStyle name="Standard 4 3 6 4" xfId="40950"/>
    <cellStyle name="Standard 4 3 6 4 2" xfId="40951"/>
    <cellStyle name="Standard 4 3 6 4 2 2" xfId="40952"/>
    <cellStyle name="Standard 4 3 6 4 2 3" xfId="40953"/>
    <cellStyle name="Standard 4 3 6 4 2 4" xfId="40954"/>
    <cellStyle name="Standard 4 3 6 4 2 5" xfId="40955"/>
    <cellStyle name="Standard 4 3 6 4 3" xfId="40956"/>
    <cellStyle name="Standard 4 3 6 4 4" xfId="40957"/>
    <cellStyle name="Standard 4 3 6 4 5" xfId="40958"/>
    <cellStyle name="Standard 4 3 6 4 6" xfId="40959"/>
    <cellStyle name="Standard 4 3 6 5" xfId="40960"/>
    <cellStyle name="Standard 4 3 6 5 2" xfId="40961"/>
    <cellStyle name="Standard 4 3 6 5 3" xfId="40962"/>
    <cellStyle name="Standard 4 3 6 5 4" xfId="40963"/>
    <cellStyle name="Standard 4 3 6 5 5" xfId="40964"/>
    <cellStyle name="Standard 4 3 6 6" xfId="40965"/>
    <cellStyle name="Standard 4 3 6 6 2" xfId="40966"/>
    <cellStyle name="Standard 4 3 6 6 3" xfId="40967"/>
    <cellStyle name="Standard 4 3 6 6 4" xfId="40968"/>
    <cellStyle name="Standard 4 3 6 6 5" xfId="40969"/>
    <cellStyle name="Standard 4 3 6 7" xfId="40970"/>
    <cellStyle name="Standard 4 3 6 8" xfId="40971"/>
    <cellStyle name="Standard 4 3 6 9" xfId="40972"/>
    <cellStyle name="Standard 4 3 7" xfId="40973"/>
    <cellStyle name="Standard 4 3 7 2" xfId="40974"/>
    <cellStyle name="Standard 4 3 7 2 2" xfId="40975"/>
    <cellStyle name="Standard 4 3 7 2 2 2" xfId="40976"/>
    <cellStyle name="Standard 4 3 7 2 2 2 2" xfId="40977"/>
    <cellStyle name="Standard 4 3 7 2 2 2 3" xfId="40978"/>
    <cellStyle name="Standard 4 3 7 2 2 2 4" xfId="40979"/>
    <cellStyle name="Standard 4 3 7 2 2 2 5" xfId="40980"/>
    <cellStyle name="Standard 4 3 7 2 2 3" xfId="40981"/>
    <cellStyle name="Standard 4 3 7 2 2 4" xfId="40982"/>
    <cellStyle name="Standard 4 3 7 2 2 5" xfId="40983"/>
    <cellStyle name="Standard 4 3 7 2 2 6" xfId="40984"/>
    <cellStyle name="Standard 4 3 7 2 3" xfId="40985"/>
    <cellStyle name="Standard 4 3 7 2 3 2" xfId="40986"/>
    <cellStyle name="Standard 4 3 7 2 3 3" xfId="40987"/>
    <cellStyle name="Standard 4 3 7 2 3 4" xfId="40988"/>
    <cellStyle name="Standard 4 3 7 2 3 5" xfId="40989"/>
    <cellStyle name="Standard 4 3 7 2 4" xfId="40990"/>
    <cellStyle name="Standard 4 3 7 2 4 2" xfId="40991"/>
    <cellStyle name="Standard 4 3 7 2 4 3" xfId="40992"/>
    <cellStyle name="Standard 4 3 7 2 4 4" xfId="40993"/>
    <cellStyle name="Standard 4 3 7 2 4 5" xfId="40994"/>
    <cellStyle name="Standard 4 3 7 2 5" xfId="40995"/>
    <cellStyle name="Standard 4 3 7 2 6" xfId="40996"/>
    <cellStyle name="Standard 4 3 7 2 7" xfId="40997"/>
    <cellStyle name="Standard 4 3 7 2 8" xfId="40998"/>
    <cellStyle name="Standard 4 3 7 3" xfId="40999"/>
    <cellStyle name="Standard 4 3 7 3 2" xfId="41000"/>
    <cellStyle name="Standard 4 3 7 3 2 2" xfId="41001"/>
    <cellStyle name="Standard 4 3 7 3 2 3" xfId="41002"/>
    <cellStyle name="Standard 4 3 7 3 2 4" xfId="41003"/>
    <cellStyle name="Standard 4 3 7 3 2 5" xfId="41004"/>
    <cellStyle name="Standard 4 3 7 3 3" xfId="41005"/>
    <cellStyle name="Standard 4 3 7 3 4" xfId="41006"/>
    <cellStyle name="Standard 4 3 7 3 5" xfId="41007"/>
    <cellStyle name="Standard 4 3 7 3 6" xfId="41008"/>
    <cellStyle name="Standard 4 3 7 4" xfId="41009"/>
    <cellStyle name="Standard 4 3 7 4 2" xfId="41010"/>
    <cellStyle name="Standard 4 3 7 4 3" xfId="41011"/>
    <cellStyle name="Standard 4 3 7 4 4" xfId="41012"/>
    <cellStyle name="Standard 4 3 7 4 5" xfId="41013"/>
    <cellStyle name="Standard 4 3 7 5" xfId="41014"/>
    <cellStyle name="Standard 4 3 7 5 2" xfId="41015"/>
    <cellStyle name="Standard 4 3 7 5 3" xfId="41016"/>
    <cellStyle name="Standard 4 3 7 5 4" xfId="41017"/>
    <cellStyle name="Standard 4 3 7 5 5" xfId="41018"/>
    <cellStyle name="Standard 4 3 7 6" xfId="41019"/>
    <cellStyle name="Standard 4 3 7 7" xfId="41020"/>
    <cellStyle name="Standard 4 3 7 8" xfId="41021"/>
    <cellStyle name="Standard 4 3 7 9" xfId="41022"/>
    <cellStyle name="Standard 4 3 8" xfId="41023"/>
    <cellStyle name="Standard 4 3 8 2" xfId="41024"/>
    <cellStyle name="Standard 4 3 8 2 2" xfId="41025"/>
    <cellStyle name="Standard 4 3 8 2 2 2" xfId="41026"/>
    <cellStyle name="Standard 4 3 8 2 2 2 2" xfId="41027"/>
    <cellStyle name="Standard 4 3 8 2 2 2 3" xfId="41028"/>
    <cellStyle name="Standard 4 3 8 2 2 2 4" xfId="41029"/>
    <cellStyle name="Standard 4 3 8 2 2 2 5" xfId="41030"/>
    <cellStyle name="Standard 4 3 8 2 2 3" xfId="41031"/>
    <cellStyle name="Standard 4 3 8 2 2 4" xfId="41032"/>
    <cellStyle name="Standard 4 3 8 2 2 5" xfId="41033"/>
    <cellStyle name="Standard 4 3 8 2 2 6" xfId="41034"/>
    <cellStyle name="Standard 4 3 8 2 3" xfId="41035"/>
    <cellStyle name="Standard 4 3 8 2 3 2" xfId="41036"/>
    <cellStyle name="Standard 4 3 8 2 3 3" xfId="41037"/>
    <cellStyle name="Standard 4 3 8 2 3 4" xfId="41038"/>
    <cellStyle name="Standard 4 3 8 2 3 5" xfId="41039"/>
    <cellStyle name="Standard 4 3 8 2 4" xfId="41040"/>
    <cellStyle name="Standard 4 3 8 2 4 2" xfId="41041"/>
    <cellStyle name="Standard 4 3 8 2 4 3" xfId="41042"/>
    <cellStyle name="Standard 4 3 8 2 4 4" xfId="41043"/>
    <cellStyle name="Standard 4 3 8 2 4 5" xfId="41044"/>
    <cellStyle name="Standard 4 3 8 2 5" xfId="41045"/>
    <cellStyle name="Standard 4 3 8 2 6" xfId="41046"/>
    <cellStyle name="Standard 4 3 8 2 7" xfId="41047"/>
    <cellStyle name="Standard 4 3 8 2 8" xfId="41048"/>
    <cellStyle name="Standard 4 3 8 3" xfId="41049"/>
    <cellStyle name="Standard 4 3 8 3 2" xfId="41050"/>
    <cellStyle name="Standard 4 3 8 3 2 2" xfId="41051"/>
    <cellStyle name="Standard 4 3 8 3 2 3" xfId="41052"/>
    <cellStyle name="Standard 4 3 8 3 2 4" xfId="41053"/>
    <cellStyle name="Standard 4 3 8 3 2 5" xfId="41054"/>
    <cellStyle name="Standard 4 3 8 3 3" xfId="41055"/>
    <cellStyle name="Standard 4 3 8 3 4" xfId="41056"/>
    <cellStyle name="Standard 4 3 8 3 5" xfId="41057"/>
    <cellStyle name="Standard 4 3 8 3 6" xfId="41058"/>
    <cellStyle name="Standard 4 3 8 4" xfId="41059"/>
    <cellStyle name="Standard 4 3 8 4 2" xfId="41060"/>
    <cellStyle name="Standard 4 3 8 4 3" xfId="41061"/>
    <cellStyle name="Standard 4 3 8 4 4" xfId="41062"/>
    <cellStyle name="Standard 4 3 8 4 5" xfId="41063"/>
    <cellStyle name="Standard 4 3 8 5" xfId="41064"/>
    <cellStyle name="Standard 4 3 8 5 2" xfId="41065"/>
    <cellStyle name="Standard 4 3 8 5 3" xfId="41066"/>
    <cellStyle name="Standard 4 3 8 5 4" xfId="41067"/>
    <cellStyle name="Standard 4 3 8 5 5" xfId="41068"/>
    <cellStyle name="Standard 4 3 8 6" xfId="41069"/>
    <cellStyle name="Standard 4 3 8 7" xfId="41070"/>
    <cellStyle name="Standard 4 3 8 8" xfId="41071"/>
    <cellStyle name="Standard 4 3 8 9" xfId="41072"/>
    <cellStyle name="Standard 4 3 9" xfId="41073"/>
    <cellStyle name="Standard 4 3 9 2" xfId="41074"/>
    <cellStyle name="Standard 4 3 9 2 2" xfId="41075"/>
    <cellStyle name="Standard 4 3 9 2 2 2" xfId="41076"/>
    <cellStyle name="Standard 4 3 9 2 2 2 2" xfId="41077"/>
    <cellStyle name="Standard 4 3 9 2 2 2 3" xfId="41078"/>
    <cellStyle name="Standard 4 3 9 2 2 2 4" xfId="41079"/>
    <cellStyle name="Standard 4 3 9 2 2 2 5" xfId="41080"/>
    <cellStyle name="Standard 4 3 9 2 2 3" xfId="41081"/>
    <cellStyle name="Standard 4 3 9 2 2 4" xfId="41082"/>
    <cellStyle name="Standard 4 3 9 2 2 5" xfId="41083"/>
    <cellStyle name="Standard 4 3 9 2 2 6" xfId="41084"/>
    <cellStyle name="Standard 4 3 9 2 3" xfId="41085"/>
    <cellStyle name="Standard 4 3 9 2 3 2" xfId="41086"/>
    <cellStyle name="Standard 4 3 9 2 3 3" xfId="41087"/>
    <cellStyle name="Standard 4 3 9 2 3 4" xfId="41088"/>
    <cellStyle name="Standard 4 3 9 2 3 5" xfId="41089"/>
    <cellStyle name="Standard 4 3 9 2 4" xfId="41090"/>
    <cellStyle name="Standard 4 3 9 2 4 2" xfId="41091"/>
    <cellStyle name="Standard 4 3 9 2 4 3" xfId="41092"/>
    <cellStyle name="Standard 4 3 9 2 4 4" xfId="41093"/>
    <cellStyle name="Standard 4 3 9 2 4 5" xfId="41094"/>
    <cellStyle name="Standard 4 3 9 2 5" xfId="41095"/>
    <cellStyle name="Standard 4 3 9 2 6" xfId="41096"/>
    <cellStyle name="Standard 4 3 9 2 7" xfId="41097"/>
    <cellStyle name="Standard 4 3 9 2 8" xfId="41098"/>
    <cellStyle name="Standard 4 3 9 3" xfId="41099"/>
    <cellStyle name="Standard 4 3 9 3 2" xfId="41100"/>
    <cellStyle name="Standard 4 3 9 3 2 2" xfId="41101"/>
    <cellStyle name="Standard 4 3 9 3 2 3" xfId="41102"/>
    <cellStyle name="Standard 4 3 9 3 2 4" xfId="41103"/>
    <cellStyle name="Standard 4 3 9 3 2 5" xfId="41104"/>
    <cellStyle name="Standard 4 3 9 3 3" xfId="41105"/>
    <cellStyle name="Standard 4 3 9 3 4" xfId="41106"/>
    <cellStyle name="Standard 4 3 9 3 5" xfId="41107"/>
    <cellStyle name="Standard 4 3 9 3 6" xfId="41108"/>
    <cellStyle name="Standard 4 3 9 4" xfId="41109"/>
    <cellStyle name="Standard 4 3 9 4 2" xfId="41110"/>
    <cellStyle name="Standard 4 3 9 4 3" xfId="41111"/>
    <cellStyle name="Standard 4 3 9 4 4" xfId="41112"/>
    <cellStyle name="Standard 4 3 9 4 5" xfId="41113"/>
    <cellStyle name="Standard 4 3 9 5" xfId="41114"/>
    <cellStyle name="Standard 4 3 9 5 2" xfId="41115"/>
    <cellStyle name="Standard 4 3 9 5 3" xfId="41116"/>
    <cellStyle name="Standard 4 3 9 5 4" xfId="41117"/>
    <cellStyle name="Standard 4 3 9 5 5" xfId="41118"/>
    <cellStyle name="Standard 4 3 9 6" xfId="41119"/>
    <cellStyle name="Standard 4 3 9 7" xfId="41120"/>
    <cellStyle name="Standard 4 3 9 8" xfId="41121"/>
    <cellStyle name="Standard 4 3 9 9" xfId="41122"/>
    <cellStyle name="Standard 4 4" xfId="41123"/>
    <cellStyle name="Standard 4 4 10" xfId="41124"/>
    <cellStyle name="Standard 4 4 11" xfId="41125"/>
    <cellStyle name="Standard 4 4 11 2" xfId="41126"/>
    <cellStyle name="Standard 4 4 11 2 2" xfId="41127"/>
    <cellStyle name="Standard 4 4 11 2 2 2" xfId="41128"/>
    <cellStyle name="Standard 4 4 11 2 2 2 2" xfId="41129"/>
    <cellStyle name="Standard 4 4 11 2 2 2 3" xfId="41130"/>
    <cellStyle name="Standard 4 4 11 2 2 2 4" xfId="41131"/>
    <cellStyle name="Standard 4 4 11 2 2 2 5" xfId="41132"/>
    <cellStyle name="Standard 4 4 11 2 2 3" xfId="41133"/>
    <cellStyle name="Standard 4 4 11 2 2 4" xfId="41134"/>
    <cellStyle name="Standard 4 4 11 2 2 5" xfId="41135"/>
    <cellStyle name="Standard 4 4 11 2 2 6" xfId="41136"/>
    <cellStyle name="Standard 4 4 11 2 3" xfId="41137"/>
    <cellStyle name="Standard 4 4 11 2 3 2" xfId="41138"/>
    <cellStyle name="Standard 4 4 11 2 3 3" xfId="41139"/>
    <cellStyle name="Standard 4 4 11 2 3 4" xfId="41140"/>
    <cellStyle name="Standard 4 4 11 2 3 5" xfId="41141"/>
    <cellStyle name="Standard 4 4 11 2 4" xfId="41142"/>
    <cellStyle name="Standard 4 4 11 2 4 2" xfId="41143"/>
    <cellStyle name="Standard 4 4 11 2 4 3" xfId="41144"/>
    <cellStyle name="Standard 4 4 11 2 4 4" xfId="41145"/>
    <cellStyle name="Standard 4 4 11 2 4 5" xfId="41146"/>
    <cellStyle name="Standard 4 4 11 2 5" xfId="41147"/>
    <cellStyle name="Standard 4 4 11 2 6" xfId="41148"/>
    <cellStyle name="Standard 4 4 11 2 7" xfId="41149"/>
    <cellStyle name="Standard 4 4 11 2 8" xfId="41150"/>
    <cellStyle name="Standard 4 4 11 3" xfId="41151"/>
    <cellStyle name="Standard 4 4 11 3 2" xfId="41152"/>
    <cellStyle name="Standard 4 4 11 3 2 2" xfId="41153"/>
    <cellStyle name="Standard 4 4 11 3 2 3" xfId="41154"/>
    <cellStyle name="Standard 4 4 11 3 2 4" xfId="41155"/>
    <cellStyle name="Standard 4 4 11 3 2 5" xfId="41156"/>
    <cellStyle name="Standard 4 4 11 3 3" xfId="41157"/>
    <cellStyle name="Standard 4 4 11 3 4" xfId="41158"/>
    <cellStyle name="Standard 4 4 11 3 5" xfId="41159"/>
    <cellStyle name="Standard 4 4 11 3 6" xfId="41160"/>
    <cellStyle name="Standard 4 4 11 4" xfId="41161"/>
    <cellStyle name="Standard 4 4 11 4 2" xfId="41162"/>
    <cellStyle name="Standard 4 4 11 4 3" xfId="41163"/>
    <cellStyle name="Standard 4 4 11 4 4" xfId="41164"/>
    <cellStyle name="Standard 4 4 11 4 5" xfId="41165"/>
    <cellStyle name="Standard 4 4 11 5" xfId="41166"/>
    <cellStyle name="Standard 4 4 11 5 2" xfId="41167"/>
    <cellStyle name="Standard 4 4 11 5 3" xfId="41168"/>
    <cellStyle name="Standard 4 4 11 5 4" xfId="41169"/>
    <cellStyle name="Standard 4 4 11 5 5" xfId="41170"/>
    <cellStyle name="Standard 4 4 11 6" xfId="41171"/>
    <cellStyle name="Standard 4 4 11 7" xfId="41172"/>
    <cellStyle name="Standard 4 4 11 8" xfId="41173"/>
    <cellStyle name="Standard 4 4 11 9" xfId="41174"/>
    <cellStyle name="Standard 4 4 2" xfId="41175"/>
    <cellStyle name="Standard 4 4 2 2" xfId="41176"/>
    <cellStyle name="Standard 4 4 2 2 2" xfId="41177"/>
    <cellStyle name="Standard 4 4 2 2 2 2" xfId="41178"/>
    <cellStyle name="Standard 4 4 2 2 2 2 2" xfId="41179"/>
    <cellStyle name="Standard 4 4 2 2 2 2 2 2" xfId="41180"/>
    <cellStyle name="Standard 4 4 2 2 2 2 2 2 2" xfId="41181"/>
    <cellStyle name="Standard 4 4 2 2 2 2 2 2 2 2" xfId="41182"/>
    <cellStyle name="Standard 4 4 2 2 2 2 2 2 2 2 2" xfId="41183"/>
    <cellStyle name="Standard 4 4 2 2 2 2 2 2 2 2 3" xfId="41184"/>
    <cellStyle name="Standard 4 4 2 2 2 2 2 2 2 2 4" xfId="41185"/>
    <cellStyle name="Standard 4 4 2 2 2 2 2 2 2 2 5" xfId="41186"/>
    <cellStyle name="Standard 4 4 2 2 2 2 2 2 2 3" xfId="41187"/>
    <cellStyle name="Standard 4 4 2 2 2 2 2 2 2 4" xfId="41188"/>
    <cellStyle name="Standard 4 4 2 2 2 2 2 2 2 5" xfId="41189"/>
    <cellStyle name="Standard 4 4 2 2 2 2 2 2 2 6" xfId="41190"/>
    <cellStyle name="Standard 4 4 2 2 2 2 2 2 3" xfId="41191"/>
    <cellStyle name="Standard 4 4 2 2 2 2 2 2 3 2" xfId="41192"/>
    <cellStyle name="Standard 4 4 2 2 2 2 2 2 3 3" xfId="41193"/>
    <cellStyle name="Standard 4 4 2 2 2 2 2 2 3 4" xfId="41194"/>
    <cellStyle name="Standard 4 4 2 2 2 2 2 2 3 5" xfId="41195"/>
    <cellStyle name="Standard 4 4 2 2 2 2 2 2 4" xfId="41196"/>
    <cellStyle name="Standard 4 4 2 2 2 2 2 2 4 2" xfId="41197"/>
    <cellStyle name="Standard 4 4 2 2 2 2 2 2 4 3" xfId="41198"/>
    <cellStyle name="Standard 4 4 2 2 2 2 2 2 4 4" xfId="41199"/>
    <cellStyle name="Standard 4 4 2 2 2 2 2 2 4 5" xfId="41200"/>
    <cellStyle name="Standard 4 4 2 2 2 2 2 2 5" xfId="41201"/>
    <cellStyle name="Standard 4 4 2 2 2 2 2 2 6" xfId="41202"/>
    <cellStyle name="Standard 4 4 2 2 2 2 2 2 7" xfId="41203"/>
    <cellStyle name="Standard 4 4 2 2 2 2 2 2 8" xfId="41204"/>
    <cellStyle name="Standard 4 4 2 2 2 2 2 3" xfId="41205"/>
    <cellStyle name="Standard 4 4 2 2 2 2 2 3 2" xfId="41206"/>
    <cellStyle name="Standard 4 4 2 2 2 2 2 3 2 2" xfId="41207"/>
    <cellStyle name="Standard 4 4 2 2 2 2 2 3 2 3" xfId="41208"/>
    <cellStyle name="Standard 4 4 2 2 2 2 2 3 2 4" xfId="41209"/>
    <cellStyle name="Standard 4 4 2 2 2 2 2 3 2 5" xfId="41210"/>
    <cellStyle name="Standard 4 4 2 2 2 2 2 3 3" xfId="41211"/>
    <cellStyle name="Standard 4 4 2 2 2 2 2 3 4" xfId="41212"/>
    <cellStyle name="Standard 4 4 2 2 2 2 2 3 5" xfId="41213"/>
    <cellStyle name="Standard 4 4 2 2 2 2 2 3 6" xfId="41214"/>
    <cellStyle name="Standard 4 4 2 2 2 2 2 4" xfId="41215"/>
    <cellStyle name="Standard 4 4 2 2 2 2 2 4 2" xfId="41216"/>
    <cellStyle name="Standard 4 4 2 2 2 2 2 4 3" xfId="41217"/>
    <cellStyle name="Standard 4 4 2 2 2 2 2 4 4" xfId="41218"/>
    <cellStyle name="Standard 4 4 2 2 2 2 2 4 5" xfId="41219"/>
    <cellStyle name="Standard 4 4 2 2 2 2 2 5" xfId="41220"/>
    <cellStyle name="Standard 4 4 2 2 2 2 2 5 2" xfId="41221"/>
    <cellStyle name="Standard 4 4 2 2 2 2 2 5 3" xfId="41222"/>
    <cellStyle name="Standard 4 4 2 2 2 2 2 5 4" xfId="41223"/>
    <cellStyle name="Standard 4 4 2 2 2 2 2 5 5" xfId="41224"/>
    <cellStyle name="Standard 4 4 2 2 2 2 2 6" xfId="41225"/>
    <cellStyle name="Standard 4 4 2 2 2 2 2 7" xfId="41226"/>
    <cellStyle name="Standard 4 4 2 2 2 2 2 8" xfId="41227"/>
    <cellStyle name="Standard 4 4 2 2 2 2 2 9" xfId="41228"/>
    <cellStyle name="Standard 4 4 2 2 2 3" xfId="41229"/>
    <cellStyle name="Standard 4 4 2 2 2 3 2" xfId="41230"/>
    <cellStyle name="Standard 4 4 2 2 2 3 2 2" xfId="41231"/>
    <cellStyle name="Standard 4 4 2 2 2 3 2 2 2" xfId="41232"/>
    <cellStyle name="Standard 4 4 2 2 2 3 2 2 2 2" xfId="41233"/>
    <cellStyle name="Standard 4 4 2 2 2 3 2 2 2 3" xfId="41234"/>
    <cellStyle name="Standard 4 4 2 2 2 3 2 2 2 4" xfId="41235"/>
    <cellStyle name="Standard 4 4 2 2 2 3 2 2 2 5" xfId="41236"/>
    <cellStyle name="Standard 4 4 2 2 2 3 2 2 3" xfId="41237"/>
    <cellStyle name="Standard 4 4 2 2 2 3 2 2 4" xfId="41238"/>
    <cellStyle name="Standard 4 4 2 2 2 3 2 2 5" xfId="41239"/>
    <cellStyle name="Standard 4 4 2 2 2 3 2 2 6" xfId="41240"/>
    <cellStyle name="Standard 4 4 2 2 2 3 2 3" xfId="41241"/>
    <cellStyle name="Standard 4 4 2 2 2 3 2 3 2" xfId="41242"/>
    <cellStyle name="Standard 4 4 2 2 2 3 2 3 3" xfId="41243"/>
    <cellStyle name="Standard 4 4 2 2 2 3 2 3 4" xfId="41244"/>
    <cellStyle name="Standard 4 4 2 2 2 3 2 3 5" xfId="41245"/>
    <cellStyle name="Standard 4 4 2 2 2 3 2 4" xfId="41246"/>
    <cellStyle name="Standard 4 4 2 2 2 3 2 4 2" xfId="41247"/>
    <cellStyle name="Standard 4 4 2 2 2 3 2 4 3" xfId="41248"/>
    <cellStyle name="Standard 4 4 2 2 2 3 2 4 4" xfId="41249"/>
    <cellStyle name="Standard 4 4 2 2 2 3 2 4 5" xfId="41250"/>
    <cellStyle name="Standard 4 4 2 2 2 3 2 5" xfId="41251"/>
    <cellStyle name="Standard 4 4 2 2 2 3 2 6" xfId="41252"/>
    <cellStyle name="Standard 4 4 2 2 2 3 2 7" xfId="41253"/>
    <cellStyle name="Standard 4 4 2 2 2 3 2 8" xfId="41254"/>
    <cellStyle name="Standard 4 4 2 2 2 3 3" xfId="41255"/>
    <cellStyle name="Standard 4 4 2 2 2 3 3 2" xfId="41256"/>
    <cellStyle name="Standard 4 4 2 2 2 3 3 2 2" xfId="41257"/>
    <cellStyle name="Standard 4 4 2 2 2 3 3 2 3" xfId="41258"/>
    <cellStyle name="Standard 4 4 2 2 2 3 3 2 4" xfId="41259"/>
    <cellStyle name="Standard 4 4 2 2 2 3 3 2 5" xfId="41260"/>
    <cellStyle name="Standard 4 4 2 2 2 3 3 3" xfId="41261"/>
    <cellStyle name="Standard 4 4 2 2 2 3 3 4" xfId="41262"/>
    <cellStyle name="Standard 4 4 2 2 2 3 3 5" xfId="41263"/>
    <cellStyle name="Standard 4 4 2 2 2 3 3 6" xfId="41264"/>
    <cellStyle name="Standard 4 4 2 2 2 3 4" xfId="41265"/>
    <cellStyle name="Standard 4 4 2 2 2 3 4 2" xfId="41266"/>
    <cellStyle name="Standard 4 4 2 2 2 3 4 3" xfId="41267"/>
    <cellStyle name="Standard 4 4 2 2 2 3 4 4" xfId="41268"/>
    <cellStyle name="Standard 4 4 2 2 2 3 4 5" xfId="41269"/>
    <cellStyle name="Standard 4 4 2 2 2 3 5" xfId="41270"/>
    <cellStyle name="Standard 4 4 2 2 2 3 5 2" xfId="41271"/>
    <cellStyle name="Standard 4 4 2 2 2 3 5 3" xfId="41272"/>
    <cellStyle name="Standard 4 4 2 2 2 3 5 4" xfId="41273"/>
    <cellStyle name="Standard 4 4 2 2 2 3 5 5" xfId="41274"/>
    <cellStyle name="Standard 4 4 2 2 2 3 6" xfId="41275"/>
    <cellStyle name="Standard 4 4 2 2 2 3 7" xfId="41276"/>
    <cellStyle name="Standard 4 4 2 2 2 3 8" xfId="41277"/>
    <cellStyle name="Standard 4 4 2 2 2 3 9" xfId="41278"/>
    <cellStyle name="Standard 4 4 2 2 3" xfId="41279"/>
    <cellStyle name="Standard 4 4 2 2 3 2" xfId="41280"/>
    <cellStyle name="Standard 4 4 2 2 3 3" xfId="41281"/>
    <cellStyle name="Standard 4 4 2 2 3 3 2" xfId="41282"/>
    <cellStyle name="Standard 4 4 2 2 3 3 2 2" xfId="41283"/>
    <cellStyle name="Standard 4 4 2 2 3 3 2 2 2" xfId="41284"/>
    <cellStyle name="Standard 4 4 2 2 3 3 2 2 2 2" xfId="41285"/>
    <cellStyle name="Standard 4 4 2 2 3 3 2 2 2 3" xfId="41286"/>
    <cellStyle name="Standard 4 4 2 2 3 3 2 2 2 4" xfId="41287"/>
    <cellStyle name="Standard 4 4 2 2 3 3 2 2 2 5" xfId="41288"/>
    <cellStyle name="Standard 4 4 2 2 3 3 2 2 3" xfId="41289"/>
    <cellStyle name="Standard 4 4 2 2 3 3 2 2 4" xfId="41290"/>
    <cellStyle name="Standard 4 4 2 2 3 3 2 2 5" xfId="41291"/>
    <cellStyle name="Standard 4 4 2 2 3 3 2 2 6" xfId="41292"/>
    <cellStyle name="Standard 4 4 2 2 3 3 2 3" xfId="41293"/>
    <cellStyle name="Standard 4 4 2 2 3 3 2 3 2" xfId="41294"/>
    <cellStyle name="Standard 4 4 2 2 3 3 2 3 3" xfId="41295"/>
    <cellStyle name="Standard 4 4 2 2 3 3 2 3 4" xfId="41296"/>
    <cellStyle name="Standard 4 4 2 2 3 3 2 3 5" xfId="41297"/>
    <cellStyle name="Standard 4 4 2 2 3 3 2 4" xfId="41298"/>
    <cellStyle name="Standard 4 4 2 2 3 3 2 4 2" xfId="41299"/>
    <cellStyle name="Standard 4 4 2 2 3 3 2 4 3" xfId="41300"/>
    <cellStyle name="Standard 4 4 2 2 3 3 2 4 4" xfId="41301"/>
    <cellStyle name="Standard 4 4 2 2 3 3 2 4 5" xfId="41302"/>
    <cellStyle name="Standard 4 4 2 2 3 3 2 5" xfId="41303"/>
    <cellStyle name="Standard 4 4 2 2 3 3 2 6" xfId="41304"/>
    <cellStyle name="Standard 4 4 2 2 3 3 2 7" xfId="41305"/>
    <cellStyle name="Standard 4 4 2 2 3 3 2 8" xfId="41306"/>
    <cellStyle name="Standard 4 4 2 2 3 3 3" xfId="41307"/>
    <cellStyle name="Standard 4 4 2 2 3 3 3 2" xfId="41308"/>
    <cellStyle name="Standard 4 4 2 2 3 3 3 2 2" xfId="41309"/>
    <cellStyle name="Standard 4 4 2 2 3 3 3 2 3" xfId="41310"/>
    <cellStyle name="Standard 4 4 2 2 3 3 3 2 4" xfId="41311"/>
    <cellStyle name="Standard 4 4 2 2 3 3 3 2 5" xfId="41312"/>
    <cellStyle name="Standard 4 4 2 2 3 3 3 3" xfId="41313"/>
    <cellStyle name="Standard 4 4 2 2 3 3 3 4" xfId="41314"/>
    <cellStyle name="Standard 4 4 2 2 3 3 3 5" xfId="41315"/>
    <cellStyle name="Standard 4 4 2 2 3 3 3 6" xfId="41316"/>
    <cellStyle name="Standard 4 4 2 2 3 3 4" xfId="41317"/>
    <cellStyle name="Standard 4 4 2 2 3 3 4 2" xfId="41318"/>
    <cellStyle name="Standard 4 4 2 2 3 3 4 3" xfId="41319"/>
    <cellStyle name="Standard 4 4 2 2 3 3 4 4" xfId="41320"/>
    <cellStyle name="Standard 4 4 2 2 3 3 4 5" xfId="41321"/>
    <cellStyle name="Standard 4 4 2 2 3 3 5" xfId="41322"/>
    <cellStyle name="Standard 4 4 2 2 3 3 5 2" xfId="41323"/>
    <cellStyle name="Standard 4 4 2 2 3 3 5 3" xfId="41324"/>
    <cellStyle name="Standard 4 4 2 2 3 3 5 4" xfId="41325"/>
    <cellStyle name="Standard 4 4 2 2 3 3 5 5" xfId="41326"/>
    <cellStyle name="Standard 4 4 2 2 3 3 6" xfId="41327"/>
    <cellStyle name="Standard 4 4 2 2 3 3 7" xfId="41328"/>
    <cellStyle name="Standard 4 4 2 2 3 3 8" xfId="41329"/>
    <cellStyle name="Standard 4 4 2 2 3 3 9" xfId="41330"/>
    <cellStyle name="Standard 4 4 2 2 4" xfId="41331"/>
    <cellStyle name="Standard 4 4 2 2 5" xfId="41332"/>
    <cellStyle name="Standard 4 4 2 2 6" xfId="41333"/>
    <cellStyle name="Standard 4 4 2 2 6 2" xfId="41334"/>
    <cellStyle name="Standard 4 4 2 2 6 2 2" xfId="41335"/>
    <cellStyle name="Standard 4 4 2 2 6 2 2 2" xfId="41336"/>
    <cellStyle name="Standard 4 4 2 2 6 2 2 2 2" xfId="41337"/>
    <cellStyle name="Standard 4 4 2 2 6 2 2 2 3" xfId="41338"/>
    <cellStyle name="Standard 4 4 2 2 6 2 2 2 4" xfId="41339"/>
    <cellStyle name="Standard 4 4 2 2 6 2 2 2 5" xfId="41340"/>
    <cellStyle name="Standard 4 4 2 2 6 2 2 3" xfId="41341"/>
    <cellStyle name="Standard 4 4 2 2 6 2 2 4" xfId="41342"/>
    <cellStyle name="Standard 4 4 2 2 6 2 2 5" xfId="41343"/>
    <cellStyle name="Standard 4 4 2 2 6 2 2 6" xfId="41344"/>
    <cellStyle name="Standard 4 4 2 2 6 2 3" xfId="41345"/>
    <cellStyle name="Standard 4 4 2 2 6 2 3 2" xfId="41346"/>
    <cellStyle name="Standard 4 4 2 2 6 2 3 3" xfId="41347"/>
    <cellStyle name="Standard 4 4 2 2 6 2 3 4" xfId="41348"/>
    <cellStyle name="Standard 4 4 2 2 6 2 3 5" xfId="41349"/>
    <cellStyle name="Standard 4 4 2 2 6 2 4" xfId="41350"/>
    <cellStyle name="Standard 4 4 2 2 6 2 4 2" xfId="41351"/>
    <cellStyle name="Standard 4 4 2 2 6 2 4 3" xfId="41352"/>
    <cellStyle name="Standard 4 4 2 2 6 2 4 4" xfId="41353"/>
    <cellStyle name="Standard 4 4 2 2 6 2 4 5" xfId="41354"/>
    <cellStyle name="Standard 4 4 2 2 6 2 5" xfId="41355"/>
    <cellStyle name="Standard 4 4 2 2 6 2 6" xfId="41356"/>
    <cellStyle name="Standard 4 4 2 2 6 2 7" xfId="41357"/>
    <cellStyle name="Standard 4 4 2 2 6 2 8" xfId="41358"/>
    <cellStyle name="Standard 4 4 2 2 6 3" xfId="41359"/>
    <cellStyle name="Standard 4 4 2 2 6 3 2" xfId="41360"/>
    <cellStyle name="Standard 4 4 2 2 6 3 2 2" xfId="41361"/>
    <cellStyle name="Standard 4 4 2 2 6 3 2 3" xfId="41362"/>
    <cellStyle name="Standard 4 4 2 2 6 3 2 4" xfId="41363"/>
    <cellStyle name="Standard 4 4 2 2 6 3 2 5" xfId="41364"/>
    <cellStyle name="Standard 4 4 2 2 6 3 3" xfId="41365"/>
    <cellStyle name="Standard 4 4 2 2 6 3 4" xfId="41366"/>
    <cellStyle name="Standard 4 4 2 2 6 3 5" xfId="41367"/>
    <cellStyle name="Standard 4 4 2 2 6 3 6" xfId="41368"/>
    <cellStyle name="Standard 4 4 2 2 6 4" xfId="41369"/>
    <cellStyle name="Standard 4 4 2 2 6 4 2" xfId="41370"/>
    <cellStyle name="Standard 4 4 2 2 6 4 3" xfId="41371"/>
    <cellStyle name="Standard 4 4 2 2 6 4 4" xfId="41372"/>
    <cellStyle name="Standard 4 4 2 2 6 4 5" xfId="41373"/>
    <cellStyle name="Standard 4 4 2 2 6 5" xfId="41374"/>
    <cellStyle name="Standard 4 4 2 2 6 5 2" xfId="41375"/>
    <cellStyle name="Standard 4 4 2 2 6 5 3" xfId="41376"/>
    <cellStyle name="Standard 4 4 2 2 6 5 4" xfId="41377"/>
    <cellStyle name="Standard 4 4 2 2 6 5 5" xfId="41378"/>
    <cellStyle name="Standard 4 4 2 2 6 6" xfId="41379"/>
    <cellStyle name="Standard 4 4 2 2 6 7" xfId="41380"/>
    <cellStyle name="Standard 4 4 2 2 6 8" xfId="41381"/>
    <cellStyle name="Standard 4 4 2 2 6 9" xfId="41382"/>
    <cellStyle name="Standard 4 4 2 3" xfId="41383"/>
    <cellStyle name="Standard 4 4 2 3 2" xfId="41384"/>
    <cellStyle name="Standard 4 4 2 3 2 2" xfId="41385"/>
    <cellStyle name="Standard 4 4 2 3 2 3" xfId="41386"/>
    <cellStyle name="Standard 4 4 2 3 2 3 2" xfId="41387"/>
    <cellStyle name="Standard 4 4 2 3 2 3 2 2" xfId="41388"/>
    <cellStyle name="Standard 4 4 2 3 2 3 2 2 2" xfId="41389"/>
    <cellStyle name="Standard 4 4 2 3 2 3 2 2 2 2" xfId="41390"/>
    <cellStyle name="Standard 4 4 2 3 2 3 2 2 2 3" xfId="41391"/>
    <cellStyle name="Standard 4 4 2 3 2 3 2 2 2 4" xfId="41392"/>
    <cellStyle name="Standard 4 4 2 3 2 3 2 2 2 5" xfId="41393"/>
    <cellStyle name="Standard 4 4 2 3 2 3 2 2 3" xfId="41394"/>
    <cellStyle name="Standard 4 4 2 3 2 3 2 2 4" xfId="41395"/>
    <cellStyle name="Standard 4 4 2 3 2 3 2 2 5" xfId="41396"/>
    <cellStyle name="Standard 4 4 2 3 2 3 2 2 6" xfId="41397"/>
    <cellStyle name="Standard 4 4 2 3 2 3 2 3" xfId="41398"/>
    <cellStyle name="Standard 4 4 2 3 2 3 2 3 2" xfId="41399"/>
    <cellStyle name="Standard 4 4 2 3 2 3 2 3 3" xfId="41400"/>
    <cellStyle name="Standard 4 4 2 3 2 3 2 3 4" xfId="41401"/>
    <cellStyle name="Standard 4 4 2 3 2 3 2 3 5" xfId="41402"/>
    <cellStyle name="Standard 4 4 2 3 2 3 2 4" xfId="41403"/>
    <cellStyle name="Standard 4 4 2 3 2 3 2 4 2" xfId="41404"/>
    <cellStyle name="Standard 4 4 2 3 2 3 2 4 3" xfId="41405"/>
    <cellStyle name="Standard 4 4 2 3 2 3 2 4 4" xfId="41406"/>
    <cellStyle name="Standard 4 4 2 3 2 3 2 4 5" xfId="41407"/>
    <cellStyle name="Standard 4 4 2 3 2 3 2 5" xfId="41408"/>
    <cellStyle name="Standard 4 4 2 3 2 3 2 6" xfId="41409"/>
    <cellStyle name="Standard 4 4 2 3 2 3 2 7" xfId="41410"/>
    <cellStyle name="Standard 4 4 2 3 2 3 2 8" xfId="41411"/>
    <cellStyle name="Standard 4 4 2 3 2 3 3" xfId="41412"/>
    <cellStyle name="Standard 4 4 2 3 2 3 3 2" xfId="41413"/>
    <cellStyle name="Standard 4 4 2 3 2 3 3 2 2" xfId="41414"/>
    <cellStyle name="Standard 4 4 2 3 2 3 3 2 3" xfId="41415"/>
    <cellStyle name="Standard 4 4 2 3 2 3 3 2 4" xfId="41416"/>
    <cellStyle name="Standard 4 4 2 3 2 3 3 2 5" xfId="41417"/>
    <cellStyle name="Standard 4 4 2 3 2 3 3 3" xfId="41418"/>
    <cellStyle name="Standard 4 4 2 3 2 3 3 4" xfId="41419"/>
    <cellStyle name="Standard 4 4 2 3 2 3 3 5" xfId="41420"/>
    <cellStyle name="Standard 4 4 2 3 2 3 3 6" xfId="41421"/>
    <cellStyle name="Standard 4 4 2 3 2 3 4" xfId="41422"/>
    <cellStyle name="Standard 4 4 2 3 2 3 4 2" xfId="41423"/>
    <cellStyle name="Standard 4 4 2 3 2 3 4 3" xfId="41424"/>
    <cellStyle name="Standard 4 4 2 3 2 3 4 4" xfId="41425"/>
    <cellStyle name="Standard 4 4 2 3 2 3 4 5" xfId="41426"/>
    <cellStyle name="Standard 4 4 2 3 2 3 5" xfId="41427"/>
    <cellStyle name="Standard 4 4 2 3 2 3 5 2" xfId="41428"/>
    <cellStyle name="Standard 4 4 2 3 2 3 5 3" xfId="41429"/>
    <cellStyle name="Standard 4 4 2 3 2 3 5 4" xfId="41430"/>
    <cellStyle name="Standard 4 4 2 3 2 3 5 5" xfId="41431"/>
    <cellStyle name="Standard 4 4 2 3 2 3 6" xfId="41432"/>
    <cellStyle name="Standard 4 4 2 3 2 3 7" xfId="41433"/>
    <cellStyle name="Standard 4 4 2 3 2 3 8" xfId="41434"/>
    <cellStyle name="Standard 4 4 2 3 2 3 9" xfId="41435"/>
    <cellStyle name="Standard 4 4 2 3 3" xfId="41436"/>
    <cellStyle name="Standard 4 4 2 3 3 2" xfId="41437"/>
    <cellStyle name="Standard 4 4 2 3 4" xfId="41438"/>
    <cellStyle name="Standard 4 4 2 3 5" xfId="41439"/>
    <cellStyle name="Standard 4 4 2 3 6" xfId="41440"/>
    <cellStyle name="Standard 4 4 2 3 6 2" xfId="41441"/>
    <cellStyle name="Standard 4 4 2 3 6 2 2" xfId="41442"/>
    <cellStyle name="Standard 4 4 2 3 6 2 2 2" xfId="41443"/>
    <cellStyle name="Standard 4 4 2 3 6 2 2 2 2" xfId="41444"/>
    <cellStyle name="Standard 4 4 2 3 6 2 2 2 3" xfId="41445"/>
    <cellStyle name="Standard 4 4 2 3 6 2 2 2 4" xfId="41446"/>
    <cellStyle name="Standard 4 4 2 3 6 2 2 2 5" xfId="41447"/>
    <cellStyle name="Standard 4 4 2 3 6 2 2 3" xfId="41448"/>
    <cellStyle name="Standard 4 4 2 3 6 2 2 4" xfId="41449"/>
    <cellStyle name="Standard 4 4 2 3 6 2 2 5" xfId="41450"/>
    <cellStyle name="Standard 4 4 2 3 6 2 2 6" xfId="41451"/>
    <cellStyle name="Standard 4 4 2 3 6 2 3" xfId="41452"/>
    <cellStyle name="Standard 4 4 2 3 6 2 3 2" xfId="41453"/>
    <cellStyle name="Standard 4 4 2 3 6 2 3 3" xfId="41454"/>
    <cellStyle name="Standard 4 4 2 3 6 2 3 4" xfId="41455"/>
    <cellStyle name="Standard 4 4 2 3 6 2 3 5" xfId="41456"/>
    <cellStyle name="Standard 4 4 2 3 6 2 4" xfId="41457"/>
    <cellStyle name="Standard 4 4 2 3 6 2 4 2" xfId="41458"/>
    <cellStyle name="Standard 4 4 2 3 6 2 4 3" xfId="41459"/>
    <cellStyle name="Standard 4 4 2 3 6 2 4 4" xfId="41460"/>
    <cellStyle name="Standard 4 4 2 3 6 2 4 5" xfId="41461"/>
    <cellStyle name="Standard 4 4 2 3 6 2 5" xfId="41462"/>
    <cellStyle name="Standard 4 4 2 3 6 2 6" xfId="41463"/>
    <cellStyle name="Standard 4 4 2 3 6 2 7" xfId="41464"/>
    <cellStyle name="Standard 4 4 2 3 6 2 8" xfId="41465"/>
    <cellStyle name="Standard 4 4 2 3 6 3" xfId="41466"/>
    <cellStyle name="Standard 4 4 2 3 6 3 2" xfId="41467"/>
    <cellStyle name="Standard 4 4 2 3 6 3 2 2" xfId="41468"/>
    <cellStyle name="Standard 4 4 2 3 6 3 2 3" xfId="41469"/>
    <cellStyle name="Standard 4 4 2 3 6 3 2 4" xfId="41470"/>
    <cellStyle name="Standard 4 4 2 3 6 3 2 5" xfId="41471"/>
    <cellStyle name="Standard 4 4 2 3 6 3 3" xfId="41472"/>
    <cellStyle name="Standard 4 4 2 3 6 3 4" xfId="41473"/>
    <cellStyle name="Standard 4 4 2 3 6 3 5" xfId="41474"/>
    <cellStyle name="Standard 4 4 2 3 6 3 6" xfId="41475"/>
    <cellStyle name="Standard 4 4 2 3 6 4" xfId="41476"/>
    <cellStyle name="Standard 4 4 2 3 6 4 2" xfId="41477"/>
    <cellStyle name="Standard 4 4 2 3 6 4 3" xfId="41478"/>
    <cellStyle name="Standard 4 4 2 3 6 4 4" xfId="41479"/>
    <cellStyle name="Standard 4 4 2 3 6 4 5" xfId="41480"/>
    <cellStyle name="Standard 4 4 2 3 6 5" xfId="41481"/>
    <cellStyle name="Standard 4 4 2 3 6 5 2" xfId="41482"/>
    <cellStyle name="Standard 4 4 2 3 6 5 3" xfId="41483"/>
    <cellStyle name="Standard 4 4 2 3 6 5 4" xfId="41484"/>
    <cellStyle name="Standard 4 4 2 3 6 5 5" xfId="41485"/>
    <cellStyle name="Standard 4 4 2 3 6 6" xfId="41486"/>
    <cellStyle name="Standard 4 4 2 3 6 7" xfId="41487"/>
    <cellStyle name="Standard 4 4 2 3 6 8" xfId="41488"/>
    <cellStyle name="Standard 4 4 2 3 6 9" xfId="41489"/>
    <cellStyle name="Standard 4 4 2 4" xfId="41490"/>
    <cellStyle name="Standard 4 4 2 4 2" xfId="41491"/>
    <cellStyle name="Standard 4 4 2 4 3" xfId="41492"/>
    <cellStyle name="Standard 4 4 2 4 3 2" xfId="41493"/>
    <cellStyle name="Standard 4 4 2 4 3 2 2" xfId="41494"/>
    <cellStyle name="Standard 4 4 2 4 3 2 2 2" xfId="41495"/>
    <cellStyle name="Standard 4 4 2 4 3 2 2 2 2" xfId="41496"/>
    <cellStyle name="Standard 4 4 2 4 3 2 2 2 3" xfId="41497"/>
    <cellStyle name="Standard 4 4 2 4 3 2 2 2 4" xfId="41498"/>
    <cellStyle name="Standard 4 4 2 4 3 2 2 2 5" xfId="41499"/>
    <cellStyle name="Standard 4 4 2 4 3 2 2 3" xfId="41500"/>
    <cellStyle name="Standard 4 4 2 4 3 2 2 4" xfId="41501"/>
    <cellStyle name="Standard 4 4 2 4 3 2 2 5" xfId="41502"/>
    <cellStyle name="Standard 4 4 2 4 3 2 2 6" xfId="41503"/>
    <cellStyle name="Standard 4 4 2 4 3 2 3" xfId="41504"/>
    <cellStyle name="Standard 4 4 2 4 3 2 3 2" xfId="41505"/>
    <cellStyle name="Standard 4 4 2 4 3 2 3 3" xfId="41506"/>
    <cellStyle name="Standard 4 4 2 4 3 2 3 4" xfId="41507"/>
    <cellStyle name="Standard 4 4 2 4 3 2 3 5" xfId="41508"/>
    <cellStyle name="Standard 4 4 2 4 3 2 4" xfId="41509"/>
    <cellStyle name="Standard 4 4 2 4 3 2 4 2" xfId="41510"/>
    <cellStyle name="Standard 4 4 2 4 3 2 4 3" xfId="41511"/>
    <cellStyle name="Standard 4 4 2 4 3 2 4 4" xfId="41512"/>
    <cellStyle name="Standard 4 4 2 4 3 2 4 5" xfId="41513"/>
    <cellStyle name="Standard 4 4 2 4 3 2 5" xfId="41514"/>
    <cellStyle name="Standard 4 4 2 4 3 2 6" xfId="41515"/>
    <cellStyle name="Standard 4 4 2 4 3 2 7" xfId="41516"/>
    <cellStyle name="Standard 4 4 2 4 3 2 8" xfId="41517"/>
    <cellStyle name="Standard 4 4 2 4 3 3" xfId="41518"/>
    <cellStyle name="Standard 4 4 2 4 3 3 2" xfId="41519"/>
    <cellStyle name="Standard 4 4 2 4 3 3 2 2" xfId="41520"/>
    <cellStyle name="Standard 4 4 2 4 3 3 2 3" xfId="41521"/>
    <cellStyle name="Standard 4 4 2 4 3 3 2 4" xfId="41522"/>
    <cellStyle name="Standard 4 4 2 4 3 3 2 5" xfId="41523"/>
    <cellStyle name="Standard 4 4 2 4 3 3 3" xfId="41524"/>
    <cellStyle name="Standard 4 4 2 4 3 3 4" xfId="41525"/>
    <cellStyle name="Standard 4 4 2 4 3 3 5" xfId="41526"/>
    <cellStyle name="Standard 4 4 2 4 3 3 6" xfId="41527"/>
    <cellStyle name="Standard 4 4 2 4 3 4" xfId="41528"/>
    <cellStyle name="Standard 4 4 2 4 3 4 2" xfId="41529"/>
    <cellStyle name="Standard 4 4 2 4 3 4 3" xfId="41530"/>
    <cellStyle name="Standard 4 4 2 4 3 4 4" xfId="41531"/>
    <cellStyle name="Standard 4 4 2 4 3 4 5" xfId="41532"/>
    <cellStyle name="Standard 4 4 2 4 3 5" xfId="41533"/>
    <cellStyle name="Standard 4 4 2 4 3 5 2" xfId="41534"/>
    <cellStyle name="Standard 4 4 2 4 3 5 3" xfId="41535"/>
    <cellStyle name="Standard 4 4 2 4 3 5 4" xfId="41536"/>
    <cellStyle name="Standard 4 4 2 4 3 5 5" xfId="41537"/>
    <cellStyle name="Standard 4 4 2 4 3 6" xfId="41538"/>
    <cellStyle name="Standard 4 4 2 4 3 7" xfId="41539"/>
    <cellStyle name="Standard 4 4 2 4 3 8" xfId="41540"/>
    <cellStyle name="Standard 4 4 2 4 3 9" xfId="41541"/>
    <cellStyle name="Standard 4 4 2 5" xfId="41542"/>
    <cellStyle name="Standard 4 4 2 5 2" xfId="41543"/>
    <cellStyle name="Standard 4 4 2 6" xfId="41544"/>
    <cellStyle name="Standard 4 4 2 6 2" xfId="41545"/>
    <cellStyle name="Standard 4 4 2 7" xfId="41546"/>
    <cellStyle name="Standard 4 4 2 7 2" xfId="41547"/>
    <cellStyle name="Standard 4 4 2 8" xfId="41548"/>
    <cellStyle name="Standard 4 4 2 9" xfId="41549"/>
    <cellStyle name="Standard 4 4 2 9 2" xfId="41550"/>
    <cellStyle name="Standard 4 4 2 9 2 2" xfId="41551"/>
    <cellStyle name="Standard 4 4 2 9 2 2 2" xfId="41552"/>
    <cellStyle name="Standard 4 4 2 9 2 2 2 2" xfId="41553"/>
    <cellStyle name="Standard 4 4 2 9 2 2 2 3" xfId="41554"/>
    <cellStyle name="Standard 4 4 2 9 2 2 2 4" xfId="41555"/>
    <cellStyle name="Standard 4 4 2 9 2 2 2 5" xfId="41556"/>
    <cellStyle name="Standard 4 4 2 9 2 2 3" xfId="41557"/>
    <cellStyle name="Standard 4 4 2 9 2 2 4" xfId="41558"/>
    <cellStyle name="Standard 4 4 2 9 2 2 5" xfId="41559"/>
    <cellStyle name="Standard 4 4 2 9 2 2 6" xfId="41560"/>
    <cellStyle name="Standard 4 4 2 9 2 3" xfId="41561"/>
    <cellStyle name="Standard 4 4 2 9 2 3 2" xfId="41562"/>
    <cellStyle name="Standard 4 4 2 9 2 3 3" xfId="41563"/>
    <cellStyle name="Standard 4 4 2 9 2 3 4" xfId="41564"/>
    <cellStyle name="Standard 4 4 2 9 2 3 5" xfId="41565"/>
    <cellStyle name="Standard 4 4 2 9 2 4" xfId="41566"/>
    <cellStyle name="Standard 4 4 2 9 2 4 2" xfId="41567"/>
    <cellStyle name="Standard 4 4 2 9 2 4 3" xfId="41568"/>
    <cellStyle name="Standard 4 4 2 9 2 4 4" xfId="41569"/>
    <cellStyle name="Standard 4 4 2 9 2 4 5" xfId="41570"/>
    <cellStyle name="Standard 4 4 2 9 2 5" xfId="41571"/>
    <cellStyle name="Standard 4 4 2 9 2 6" xfId="41572"/>
    <cellStyle name="Standard 4 4 2 9 2 7" xfId="41573"/>
    <cellStyle name="Standard 4 4 2 9 2 8" xfId="41574"/>
    <cellStyle name="Standard 4 4 2 9 3" xfId="41575"/>
    <cellStyle name="Standard 4 4 2 9 3 2" xfId="41576"/>
    <cellStyle name="Standard 4 4 2 9 3 2 2" xfId="41577"/>
    <cellStyle name="Standard 4 4 2 9 3 2 3" xfId="41578"/>
    <cellStyle name="Standard 4 4 2 9 3 2 4" xfId="41579"/>
    <cellStyle name="Standard 4 4 2 9 3 2 5" xfId="41580"/>
    <cellStyle name="Standard 4 4 2 9 3 3" xfId="41581"/>
    <cellStyle name="Standard 4 4 2 9 3 4" xfId="41582"/>
    <cellStyle name="Standard 4 4 2 9 3 5" xfId="41583"/>
    <cellStyle name="Standard 4 4 2 9 3 6" xfId="41584"/>
    <cellStyle name="Standard 4 4 2 9 4" xfId="41585"/>
    <cellStyle name="Standard 4 4 2 9 4 2" xfId="41586"/>
    <cellStyle name="Standard 4 4 2 9 4 3" xfId="41587"/>
    <cellStyle name="Standard 4 4 2 9 4 4" xfId="41588"/>
    <cellStyle name="Standard 4 4 2 9 4 5" xfId="41589"/>
    <cellStyle name="Standard 4 4 2 9 5" xfId="41590"/>
    <cellStyle name="Standard 4 4 2 9 5 2" xfId="41591"/>
    <cellStyle name="Standard 4 4 2 9 5 3" xfId="41592"/>
    <cellStyle name="Standard 4 4 2 9 5 4" xfId="41593"/>
    <cellStyle name="Standard 4 4 2 9 5 5" xfId="41594"/>
    <cellStyle name="Standard 4 4 2 9 6" xfId="41595"/>
    <cellStyle name="Standard 4 4 2 9 7" xfId="41596"/>
    <cellStyle name="Standard 4 4 2 9 8" xfId="41597"/>
    <cellStyle name="Standard 4 4 2 9 9" xfId="41598"/>
    <cellStyle name="Standard 4 4 3" xfId="41599"/>
    <cellStyle name="Standard 4 4 3 2" xfId="41600"/>
    <cellStyle name="Standard 4 4 3 2 2" xfId="41601"/>
    <cellStyle name="Standard 4 4 3 2 2 2" xfId="41602"/>
    <cellStyle name="Standard 4 4 3 2 2 2 2" xfId="41603"/>
    <cellStyle name="Standard 4 4 3 2 2 2 2 2" xfId="41604"/>
    <cellStyle name="Standard 4 4 3 2 2 2 2 2 2" xfId="41605"/>
    <cellStyle name="Standard 4 4 3 2 2 2 2 2 2 2" xfId="41606"/>
    <cellStyle name="Standard 4 4 3 2 2 2 2 2 2 3" xfId="41607"/>
    <cellStyle name="Standard 4 4 3 2 2 2 2 2 2 4" xfId="41608"/>
    <cellStyle name="Standard 4 4 3 2 2 2 2 2 2 5" xfId="41609"/>
    <cellStyle name="Standard 4 4 3 2 2 2 2 2 3" xfId="41610"/>
    <cellStyle name="Standard 4 4 3 2 2 2 2 2 4" xfId="41611"/>
    <cellStyle name="Standard 4 4 3 2 2 2 2 2 5" xfId="41612"/>
    <cellStyle name="Standard 4 4 3 2 2 2 2 2 6" xfId="41613"/>
    <cellStyle name="Standard 4 4 3 2 2 2 2 3" xfId="41614"/>
    <cellStyle name="Standard 4 4 3 2 2 2 2 3 2" xfId="41615"/>
    <cellStyle name="Standard 4 4 3 2 2 2 2 3 3" xfId="41616"/>
    <cellStyle name="Standard 4 4 3 2 2 2 2 3 4" xfId="41617"/>
    <cellStyle name="Standard 4 4 3 2 2 2 2 3 5" xfId="41618"/>
    <cellStyle name="Standard 4 4 3 2 2 2 2 4" xfId="41619"/>
    <cellStyle name="Standard 4 4 3 2 2 2 2 4 2" xfId="41620"/>
    <cellStyle name="Standard 4 4 3 2 2 2 2 4 3" xfId="41621"/>
    <cellStyle name="Standard 4 4 3 2 2 2 2 4 4" xfId="41622"/>
    <cellStyle name="Standard 4 4 3 2 2 2 2 4 5" xfId="41623"/>
    <cellStyle name="Standard 4 4 3 2 2 2 2 5" xfId="41624"/>
    <cellStyle name="Standard 4 4 3 2 2 2 2 6" xfId="41625"/>
    <cellStyle name="Standard 4 4 3 2 2 2 2 7" xfId="41626"/>
    <cellStyle name="Standard 4 4 3 2 2 2 2 8" xfId="41627"/>
    <cellStyle name="Standard 4 4 3 2 2 2 3" xfId="41628"/>
    <cellStyle name="Standard 4 4 3 2 2 2 3 2" xfId="41629"/>
    <cellStyle name="Standard 4 4 3 2 2 2 3 2 2" xfId="41630"/>
    <cellStyle name="Standard 4 4 3 2 2 2 3 2 3" xfId="41631"/>
    <cellStyle name="Standard 4 4 3 2 2 2 3 2 4" xfId="41632"/>
    <cellStyle name="Standard 4 4 3 2 2 2 3 2 5" xfId="41633"/>
    <cellStyle name="Standard 4 4 3 2 2 2 3 3" xfId="41634"/>
    <cellStyle name="Standard 4 4 3 2 2 2 3 4" xfId="41635"/>
    <cellStyle name="Standard 4 4 3 2 2 2 3 5" xfId="41636"/>
    <cellStyle name="Standard 4 4 3 2 2 2 3 6" xfId="41637"/>
    <cellStyle name="Standard 4 4 3 2 2 2 4" xfId="41638"/>
    <cellStyle name="Standard 4 4 3 2 2 2 4 2" xfId="41639"/>
    <cellStyle name="Standard 4 4 3 2 2 2 4 3" xfId="41640"/>
    <cellStyle name="Standard 4 4 3 2 2 2 4 4" xfId="41641"/>
    <cellStyle name="Standard 4 4 3 2 2 2 4 5" xfId="41642"/>
    <cellStyle name="Standard 4 4 3 2 2 2 5" xfId="41643"/>
    <cellStyle name="Standard 4 4 3 2 2 2 5 2" xfId="41644"/>
    <cellStyle name="Standard 4 4 3 2 2 2 5 3" xfId="41645"/>
    <cellStyle name="Standard 4 4 3 2 2 2 5 4" xfId="41646"/>
    <cellStyle name="Standard 4 4 3 2 2 2 5 5" xfId="41647"/>
    <cellStyle name="Standard 4 4 3 2 2 2 6" xfId="41648"/>
    <cellStyle name="Standard 4 4 3 2 2 2 7" xfId="41649"/>
    <cellStyle name="Standard 4 4 3 2 2 2 8" xfId="41650"/>
    <cellStyle name="Standard 4 4 3 2 2 2 9" xfId="41651"/>
    <cellStyle name="Standard 4 4 3 2 3" xfId="41652"/>
    <cellStyle name="Standard 4 4 3 2 3 2" xfId="41653"/>
    <cellStyle name="Standard 4 4 3 2 3 2 2" xfId="41654"/>
    <cellStyle name="Standard 4 4 3 2 3 2 2 2" xfId="41655"/>
    <cellStyle name="Standard 4 4 3 2 3 2 2 2 2" xfId="41656"/>
    <cellStyle name="Standard 4 4 3 2 3 2 2 2 3" xfId="41657"/>
    <cellStyle name="Standard 4 4 3 2 3 2 2 2 4" xfId="41658"/>
    <cellStyle name="Standard 4 4 3 2 3 2 2 2 5" xfId="41659"/>
    <cellStyle name="Standard 4 4 3 2 3 2 2 3" xfId="41660"/>
    <cellStyle name="Standard 4 4 3 2 3 2 2 4" xfId="41661"/>
    <cellStyle name="Standard 4 4 3 2 3 2 2 5" xfId="41662"/>
    <cellStyle name="Standard 4 4 3 2 3 2 2 6" xfId="41663"/>
    <cellStyle name="Standard 4 4 3 2 3 2 3" xfId="41664"/>
    <cellStyle name="Standard 4 4 3 2 3 2 3 2" xfId="41665"/>
    <cellStyle name="Standard 4 4 3 2 3 2 3 3" xfId="41666"/>
    <cellStyle name="Standard 4 4 3 2 3 2 3 4" xfId="41667"/>
    <cellStyle name="Standard 4 4 3 2 3 2 3 5" xfId="41668"/>
    <cellStyle name="Standard 4 4 3 2 3 2 4" xfId="41669"/>
    <cellStyle name="Standard 4 4 3 2 3 2 4 2" xfId="41670"/>
    <cellStyle name="Standard 4 4 3 2 3 2 4 3" xfId="41671"/>
    <cellStyle name="Standard 4 4 3 2 3 2 4 4" xfId="41672"/>
    <cellStyle name="Standard 4 4 3 2 3 2 4 5" xfId="41673"/>
    <cellStyle name="Standard 4 4 3 2 3 2 5" xfId="41674"/>
    <cellStyle name="Standard 4 4 3 2 3 2 6" xfId="41675"/>
    <cellStyle name="Standard 4 4 3 2 3 2 7" xfId="41676"/>
    <cellStyle name="Standard 4 4 3 2 3 2 8" xfId="41677"/>
    <cellStyle name="Standard 4 4 3 2 3 3" xfId="41678"/>
    <cellStyle name="Standard 4 4 3 2 3 3 2" xfId="41679"/>
    <cellStyle name="Standard 4 4 3 2 3 3 2 2" xfId="41680"/>
    <cellStyle name="Standard 4 4 3 2 3 3 2 3" xfId="41681"/>
    <cellStyle name="Standard 4 4 3 2 3 3 2 4" xfId="41682"/>
    <cellStyle name="Standard 4 4 3 2 3 3 2 5" xfId="41683"/>
    <cellStyle name="Standard 4 4 3 2 3 3 3" xfId="41684"/>
    <cellStyle name="Standard 4 4 3 2 3 3 4" xfId="41685"/>
    <cellStyle name="Standard 4 4 3 2 3 3 5" xfId="41686"/>
    <cellStyle name="Standard 4 4 3 2 3 3 6" xfId="41687"/>
    <cellStyle name="Standard 4 4 3 2 3 4" xfId="41688"/>
    <cellStyle name="Standard 4 4 3 2 3 4 2" xfId="41689"/>
    <cellStyle name="Standard 4 4 3 2 3 4 3" xfId="41690"/>
    <cellStyle name="Standard 4 4 3 2 3 4 4" xfId="41691"/>
    <cellStyle name="Standard 4 4 3 2 3 4 5" xfId="41692"/>
    <cellStyle name="Standard 4 4 3 2 3 5" xfId="41693"/>
    <cellStyle name="Standard 4 4 3 2 3 5 2" xfId="41694"/>
    <cellStyle name="Standard 4 4 3 2 3 5 3" xfId="41695"/>
    <cellStyle name="Standard 4 4 3 2 3 5 4" xfId="41696"/>
    <cellStyle name="Standard 4 4 3 2 3 5 5" xfId="41697"/>
    <cellStyle name="Standard 4 4 3 2 3 6" xfId="41698"/>
    <cellStyle name="Standard 4 4 3 2 3 7" xfId="41699"/>
    <cellStyle name="Standard 4 4 3 2 3 8" xfId="41700"/>
    <cellStyle name="Standard 4 4 3 2 3 9" xfId="41701"/>
    <cellStyle name="Standard 4 4 3 3" xfId="41702"/>
    <cellStyle name="Standard 4 4 3 3 2" xfId="41703"/>
    <cellStyle name="Standard 4 4 3 3 3" xfId="41704"/>
    <cellStyle name="Standard 4 4 3 3 3 2" xfId="41705"/>
    <cellStyle name="Standard 4 4 3 3 3 2 2" xfId="41706"/>
    <cellStyle name="Standard 4 4 3 3 3 2 2 2" xfId="41707"/>
    <cellStyle name="Standard 4 4 3 3 3 2 2 2 2" xfId="41708"/>
    <cellStyle name="Standard 4 4 3 3 3 2 2 2 3" xfId="41709"/>
    <cellStyle name="Standard 4 4 3 3 3 2 2 2 4" xfId="41710"/>
    <cellStyle name="Standard 4 4 3 3 3 2 2 2 5" xfId="41711"/>
    <cellStyle name="Standard 4 4 3 3 3 2 2 3" xfId="41712"/>
    <cellStyle name="Standard 4 4 3 3 3 2 2 4" xfId="41713"/>
    <cellStyle name="Standard 4 4 3 3 3 2 2 5" xfId="41714"/>
    <cellStyle name="Standard 4 4 3 3 3 2 2 6" xfId="41715"/>
    <cellStyle name="Standard 4 4 3 3 3 2 3" xfId="41716"/>
    <cellStyle name="Standard 4 4 3 3 3 2 3 2" xfId="41717"/>
    <cellStyle name="Standard 4 4 3 3 3 2 3 3" xfId="41718"/>
    <cellStyle name="Standard 4 4 3 3 3 2 3 4" xfId="41719"/>
    <cellStyle name="Standard 4 4 3 3 3 2 3 5" xfId="41720"/>
    <cellStyle name="Standard 4 4 3 3 3 2 4" xfId="41721"/>
    <cellStyle name="Standard 4 4 3 3 3 2 4 2" xfId="41722"/>
    <cellStyle name="Standard 4 4 3 3 3 2 4 3" xfId="41723"/>
    <cellStyle name="Standard 4 4 3 3 3 2 4 4" xfId="41724"/>
    <cellStyle name="Standard 4 4 3 3 3 2 4 5" xfId="41725"/>
    <cellStyle name="Standard 4 4 3 3 3 2 5" xfId="41726"/>
    <cellStyle name="Standard 4 4 3 3 3 2 6" xfId="41727"/>
    <cellStyle name="Standard 4 4 3 3 3 2 7" xfId="41728"/>
    <cellStyle name="Standard 4 4 3 3 3 2 8" xfId="41729"/>
    <cellStyle name="Standard 4 4 3 3 3 3" xfId="41730"/>
    <cellStyle name="Standard 4 4 3 3 3 3 2" xfId="41731"/>
    <cellStyle name="Standard 4 4 3 3 3 3 2 2" xfId="41732"/>
    <cellStyle name="Standard 4 4 3 3 3 3 2 3" xfId="41733"/>
    <cellStyle name="Standard 4 4 3 3 3 3 2 4" xfId="41734"/>
    <cellStyle name="Standard 4 4 3 3 3 3 2 5" xfId="41735"/>
    <cellStyle name="Standard 4 4 3 3 3 3 3" xfId="41736"/>
    <cellStyle name="Standard 4 4 3 3 3 3 4" xfId="41737"/>
    <cellStyle name="Standard 4 4 3 3 3 3 5" xfId="41738"/>
    <cellStyle name="Standard 4 4 3 3 3 3 6" xfId="41739"/>
    <cellStyle name="Standard 4 4 3 3 3 4" xfId="41740"/>
    <cellStyle name="Standard 4 4 3 3 3 4 2" xfId="41741"/>
    <cellStyle name="Standard 4 4 3 3 3 4 3" xfId="41742"/>
    <cellStyle name="Standard 4 4 3 3 3 4 4" xfId="41743"/>
    <cellStyle name="Standard 4 4 3 3 3 4 5" xfId="41744"/>
    <cellStyle name="Standard 4 4 3 3 3 5" xfId="41745"/>
    <cellStyle name="Standard 4 4 3 3 3 5 2" xfId="41746"/>
    <cellStyle name="Standard 4 4 3 3 3 5 3" xfId="41747"/>
    <cellStyle name="Standard 4 4 3 3 3 5 4" xfId="41748"/>
    <cellStyle name="Standard 4 4 3 3 3 5 5" xfId="41749"/>
    <cellStyle name="Standard 4 4 3 3 3 6" xfId="41750"/>
    <cellStyle name="Standard 4 4 3 3 3 7" xfId="41751"/>
    <cellStyle name="Standard 4 4 3 3 3 8" xfId="41752"/>
    <cellStyle name="Standard 4 4 3 3 3 9" xfId="41753"/>
    <cellStyle name="Standard 4 4 3 4" xfId="41754"/>
    <cellStyle name="Standard 4 4 3 4 2" xfId="41755"/>
    <cellStyle name="Standard 4 4 3 5" xfId="41756"/>
    <cellStyle name="Standard 4 4 3 6" xfId="41757"/>
    <cellStyle name="Standard 4 4 3 6 2" xfId="41758"/>
    <cellStyle name="Standard 4 4 3 6 2 2" xfId="41759"/>
    <cellStyle name="Standard 4 4 3 6 2 2 2" xfId="41760"/>
    <cellStyle name="Standard 4 4 3 6 2 2 2 2" xfId="41761"/>
    <cellStyle name="Standard 4 4 3 6 2 2 2 3" xfId="41762"/>
    <cellStyle name="Standard 4 4 3 6 2 2 2 4" xfId="41763"/>
    <cellStyle name="Standard 4 4 3 6 2 2 2 5" xfId="41764"/>
    <cellStyle name="Standard 4 4 3 6 2 2 3" xfId="41765"/>
    <cellStyle name="Standard 4 4 3 6 2 2 4" xfId="41766"/>
    <cellStyle name="Standard 4 4 3 6 2 2 5" xfId="41767"/>
    <cellStyle name="Standard 4 4 3 6 2 2 6" xfId="41768"/>
    <cellStyle name="Standard 4 4 3 6 2 3" xfId="41769"/>
    <cellStyle name="Standard 4 4 3 6 2 3 2" xfId="41770"/>
    <cellStyle name="Standard 4 4 3 6 2 3 3" xfId="41771"/>
    <cellStyle name="Standard 4 4 3 6 2 3 4" xfId="41772"/>
    <cellStyle name="Standard 4 4 3 6 2 3 5" xfId="41773"/>
    <cellStyle name="Standard 4 4 3 6 2 4" xfId="41774"/>
    <cellStyle name="Standard 4 4 3 6 2 4 2" xfId="41775"/>
    <cellStyle name="Standard 4 4 3 6 2 4 3" xfId="41776"/>
    <cellStyle name="Standard 4 4 3 6 2 4 4" xfId="41777"/>
    <cellStyle name="Standard 4 4 3 6 2 4 5" xfId="41778"/>
    <cellStyle name="Standard 4 4 3 6 2 5" xfId="41779"/>
    <cellStyle name="Standard 4 4 3 6 2 6" xfId="41780"/>
    <cellStyle name="Standard 4 4 3 6 2 7" xfId="41781"/>
    <cellStyle name="Standard 4 4 3 6 2 8" xfId="41782"/>
    <cellStyle name="Standard 4 4 3 6 3" xfId="41783"/>
    <cellStyle name="Standard 4 4 3 6 3 2" xfId="41784"/>
    <cellStyle name="Standard 4 4 3 6 3 2 2" xfId="41785"/>
    <cellStyle name="Standard 4 4 3 6 3 2 3" xfId="41786"/>
    <cellStyle name="Standard 4 4 3 6 3 2 4" xfId="41787"/>
    <cellStyle name="Standard 4 4 3 6 3 2 5" xfId="41788"/>
    <cellStyle name="Standard 4 4 3 6 3 3" xfId="41789"/>
    <cellStyle name="Standard 4 4 3 6 3 4" xfId="41790"/>
    <cellStyle name="Standard 4 4 3 6 3 5" xfId="41791"/>
    <cellStyle name="Standard 4 4 3 6 3 6" xfId="41792"/>
    <cellStyle name="Standard 4 4 3 6 4" xfId="41793"/>
    <cellStyle name="Standard 4 4 3 6 4 2" xfId="41794"/>
    <cellStyle name="Standard 4 4 3 6 4 3" xfId="41795"/>
    <cellStyle name="Standard 4 4 3 6 4 4" xfId="41796"/>
    <cellStyle name="Standard 4 4 3 6 4 5" xfId="41797"/>
    <cellStyle name="Standard 4 4 3 6 5" xfId="41798"/>
    <cellStyle name="Standard 4 4 3 6 5 2" xfId="41799"/>
    <cellStyle name="Standard 4 4 3 6 5 3" xfId="41800"/>
    <cellStyle name="Standard 4 4 3 6 5 4" xfId="41801"/>
    <cellStyle name="Standard 4 4 3 6 5 5" xfId="41802"/>
    <cellStyle name="Standard 4 4 3 6 6" xfId="41803"/>
    <cellStyle name="Standard 4 4 3 6 7" xfId="41804"/>
    <cellStyle name="Standard 4 4 3 6 8" xfId="41805"/>
    <cellStyle name="Standard 4 4 3 6 9" xfId="41806"/>
    <cellStyle name="Standard 4 4 4" xfId="41807"/>
    <cellStyle name="Standard 4 4 4 2" xfId="41808"/>
    <cellStyle name="Standard 4 4 4 2 2" xfId="41809"/>
    <cellStyle name="Standard 4 4 4 2 3" xfId="41810"/>
    <cellStyle name="Standard 4 4 4 2 3 2" xfId="41811"/>
    <cellStyle name="Standard 4 4 4 2 3 2 2" xfId="41812"/>
    <cellStyle name="Standard 4 4 4 2 3 2 2 2" xfId="41813"/>
    <cellStyle name="Standard 4 4 4 2 3 2 2 2 2" xfId="41814"/>
    <cellStyle name="Standard 4 4 4 2 3 2 2 2 3" xfId="41815"/>
    <cellStyle name="Standard 4 4 4 2 3 2 2 2 4" xfId="41816"/>
    <cellStyle name="Standard 4 4 4 2 3 2 2 2 5" xfId="41817"/>
    <cellStyle name="Standard 4 4 4 2 3 2 2 3" xfId="41818"/>
    <cellStyle name="Standard 4 4 4 2 3 2 2 4" xfId="41819"/>
    <cellStyle name="Standard 4 4 4 2 3 2 2 5" xfId="41820"/>
    <cellStyle name="Standard 4 4 4 2 3 2 2 6" xfId="41821"/>
    <cellStyle name="Standard 4 4 4 2 3 2 3" xfId="41822"/>
    <cellStyle name="Standard 4 4 4 2 3 2 3 2" xfId="41823"/>
    <cellStyle name="Standard 4 4 4 2 3 2 3 3" xfId="41824"/>
    <cellStyle name="Standard 4 4 4 2 3 2 3 4" xfId="41825"/>
    <cellStyle name="Standard 4 4 4 2 3 2 3 5" xfId="41826"/>
    <cellStyle name="Standard 4 4 4 2 3 2 4" xfId="41827"/>
    <cellStyle name="Standard 4 4 4 2 3 2 4 2" xfId="41828"/>
    <cellStyle name="Standard 4 4 4 2 3 2 4 3" xfId="41829"/>
    <cellStyle name="Standard 4 4 4 2 3 2 4 4" xfId="41830"/>
    <cellStyle name="Standard 4 4 4 2 3 2 4 5" xfId="41831"/>
    <cellStyle name="Standard 4 4 4 2 3 2 5" xfId="41832"/>
    <cellStyle name="Standard 4 4 4 2 3 2 6" xfId="41833"/>
    <cellStyle name="Standard 4 4 4 2 3 2 7" xfId="41834"/>
    <cellStyle name="Standard 4 4 4 2 3 2 8" xfId="41835"/>
    <cellStyle name="Standard 4 4 4 2 3 3" xfId="41836"/>
    <cellStyle name="Standard 4 4 4 2 3 3 2" xfId="41837"/>
    <cellStyle name="Standard 4 4 4 2 3 3 2 2" xfId="41838"/>
    <cellStyle name="Standard 4 4 4 2 3 3 2 3" xfId="41839"/>
    <cellStyle name="Standard 4 4 4 2 3 3 2 4" xfId="41840"/>
    <cellStyle name="Standard 4 4 4 2 3 3 2 5" xfId="41841"/>
    <cellStyle name="Standard 4 4 4 2 3 3 3" xfId="41842"/>
    <cellStyle name="Standard 4 4 4 2 3 3 4" xfId="41843"/>
    <cellStyle name="Standard 4 4 4 2 3 3 5" xfId="41844"/>
    <cellStyle name="Standard 4 4 4 2 3 3 6" xfId="41845"/>
    <cellStyle name="Standard 4 4 4 2 3 4" xfId="41846"/>
    <cellStyle name="Standard 4 4 4 2 3 4 2" xfId="41847"/>
    <cellStyle name="Standard 4 4 4 2 3 4 3" xfId="41848"/>
    <cellStyle name="Standard 4 4 4 2 3 4 4" xfId="41849"/>
    <cellStyle name="Standard 4 4 4 2 3 4 5" xfId="41850"/>
    <cellStyle name="Standard 4 4 4 2 3 5" xfId="41851"/>
    <cellStyle name="Standard 4 4 4 2 3 5 2" xfId="41852"/>
    <cellStyle name="Standard 4 4 4 2 3 5 3" xfId="41853"/>
    <cellStyle name="Standard 4 4 4 2 3 5 4" xfId="41854"/>
    <cellStyle name="Standard 4 4 4 2 3 5 5" xfId="41855"/>
    <cellStyle name="Standard 4 4 4 2 3 6" xfId="41856"/>
    <cellStyle name="Standard 4 4 4 2 3 7" xfId="41857"/>
    <cellStyle name="Standard 4 4 4 2 3 8" xfId="41858"/>
    <cellStyle name="Standard 4 4 4 2 3 9" xfId="41859"/>
    <cellStyle name="Standard 4 4 4 3" xfId="41860"/>
    <cellStyle name="Standard 4 4 4 3 2" xfId="41861"/>
    <cellStyle name="Standard 4 4 4 4" xfId="41862"/>
    <cellStyle name="Standard 4 4 4 5" xfId="41863"/>
    <cellStyle name="Standard 4 4 4 6" xfId="41864"/>
    <cellStyle name="Standard 4 4 4 6 2" xfId="41865"/>
    <cellStyle name="Standard 4 4 4 6 2 2" xfId="41866"/>
    <cellStyle name="Standard 4 4 4 6 2 2 2" xfId="41867"/>
    <cellStyle name="Standard 4 4 4 6 2 2 2 2" xfId="41868"/>
    <cellStyle name="Standard 4 4 4 6 2 2 2 3" xfId="41869"/>
    <cellStyle name="Standard 4 4 4 6 2 2 2 4" xfId="41870"/>
    <cellStyle name="Standard 4 4 4 6 2 2 2 5" xfId="41871"/>
    <cellStyle name="Standard 4 4 4 6 2 2 3" xfId="41872"/>
    <cellStyle name="Standard 4 4 4 6 2 2 4" xfId="41873"/>
    <cellStyle name="Standard 4 4 4 6 2 2 5" xfId="41874"/>
    <cellStyle name="Standard 4 4 4 6 2 2 6" xfId="41875"/>
    <cellStyle name="Standard 4 4 4 6 2 3" xfId="41876"/>
    <cellStyle name="Standard 4 4 4 6 2 3 2" xfId="41877"/>
    <cellStyle name="Standard 4 4 4 6 2 3 3" xfId="41878"/>
    <cellStyle name="Standard 4 4 4 6 2 3 4" xfId="41879"/>
    <cellStyle name="Standard 4 4 4 6 2 3 5" xfId="41880"/>
    <cellStyle name="Standard 4 4 4 6 2 4" xfId="41881"/>
    <cellStyle name="Standard 4 4 4 6 2 4 2" xfId="41882"/>
    <cellStyle name="Standard 4 4 4 6 2 4 3" xfId="41883"/>
    <cellStyle name="Standard 4 4 4 6 2 4 4" xfId="41884"/>
    <cellStyle name="Standard 4 4 4 6 2 4 5" xfId="41885"/>
    <cellStyle name="Standard 4 4 4 6 2 5" xfId="41886"/>
    <cellStyle name="Standard 4 4 4 6 2 6" xfId="41887"/>
    <cellStyle name="Standard 4 4 4 6 2 7" xfId="41888"/>
    <cellStyle name="Standard 4 4 4 6 2 8" xfId="41889"/>
    <cellStyle name="Standard 4 4 4 6 3" xfId="41890"/>
    <cellStyle name="Standard 4 4 4 6 3 2" xfId="41891"/>
    <cellStyle name="Standard 4 4 4 6 3 2 2" xfId="41892"/>
    <cellStyle name="Standard 4 4 4 6 3 2 3" xfId="41893"/>
    <cellStyle name="Standard 4 4 4 6 3 2 4" xfId="41894"/>
    <cellStyle name="Standard 4 4 4 6 3 2 5" xfId="41895"/>
    <cellStyle name="Standard 4 4 4 6 3 3" xfId="41896"/>
    <cellStyle name="Standard 4 4 4 6 3 4" xfId="41897"/>
    <cellStyle name="Standard 4 4 4 6 3 5" xfId="41898"/>
    <cellStyle name="Standard 4 4 4 6 3 6" xfId="41899"/>
    <cellStyle name="Standard 4 4 4 6 4" xfId="41900"/>
    <cellStyle name="Standard 4 4 4 6 4 2" xfId="41901"/>
    <cellStyle name="Standard 4 4 4 6 4 3" xfId="41902"/>
    <cellStyle name="Standard 4 4 4 6 4 4" xfId="41903"/>
    <cellStyle name="Standard 4 4 4 6 4 5" xfId="41904"/>
    <cellStyle name="Standard 4 4 4 6 5" xfId="41905"/>
    <cellStyle name="Standard 4 4 4 6 5 2" xfId="41906"/>
    <cellStyle name="Standard 4 4 4 6 5 3" xfId="41907"/>
    <cellStyle name="Standard 4 4 4 6 5 4" xfId="41908"/>
    <cellStyle name="Standard 4 4 4 6 5 5" xfId="41909"/>
    <cellStyle name="Standard 4 4 4 6 6" xfId="41910"/>
    <cellStyle name="Standard 4 4 4 6 7" xfId="41911"/>
    <cellStyle name="Standard 4 4 4 6 8" xfId="41912"/>
    <cellStyle name="Standard 4 4 4 6 9" xfId="41913"/>
    <cellStyle name="Standard 4 4 5" xfId="41914"/>
    <cellStyle name="Standard 4 4 5 2" xfId="41915"/>
    <cellStyle name="Standard 4 4 5 2 2" xfId="41916"/>
    <cellStyle name="Standard 4 4 5 2 3" xfId="41917"/>
    <cellStyle name="Standard 4 4 5 2 3 2" xfId="41918"/>
    <cellStyle name="Standard 4 4 5 2 3 2 2" xfId="41919"/>
    <cellStyle name="Standard 4 4 5 2 3 2 2 2" xfId="41920"/>
    <cellStyle name="Standard 4 4 5 2 3 2 2 2 2" xfId="41921"/>
    <cellStyle name="Standard 4 4 5 2 3 2 2 2 3" xfId="41922"/>
    <cellStyle name="Standard 4 4 5 2 3 2 2 2 4" xfId="41923"/>
    <cellStyle name="Standard 4 4 5 2 3 2 2 2 5" xfId="41924"/>
    <cellStyle name="Standard 4 4 5 2 3 2 2 3" xfId="41925"/>
    <cellStyle name="Standard 4 4 5 2 3 2 2 4" xfId="41926"/>
    <cellStyle name="Standard 4 4 5 2 3 2 2 5" xfId="41927"/>
    <cellStyle name="Standard 4 4 5 2 3 2 2 6" xfId="41928"/>
    <cellStyle name="Standard 4 4 5 2 3 2 3" xfId="41929"/>
    <cellStyle name="Standard 4 4 5 2 3 2 3 2" xfId="41930"/>
    <cellStyle name="Standard 4 4 5 2 3 2 3 3" xfId="41931"/>
    <cellStyle name="Standard 4 4 5 2 3 2 3 4" xfId="41932"/>
    <cellStyle name="Standard 4 4 5 2 3 2 3 5" xfId="41933"/>
    <cellStyle name="Standard 4 4 5 2 3 2 4" xfId="41934"/>
    <cellStyle name="Standard 4 4 5 2 3 2 4 2" xfId="41935"/>
    <cellStyle name="Standard 4 4 5 2 3 2 4 3" xfId="41936"/>
    <cellStyle name="Standard 4 4 5 2 3 2 4 4" xfId="41937"/>
    <cellStyle name="Standard 4 4 5 2 3 2 4 5" xfId="41938"/>
    <cellStyle name="Standard 4 4 5 2 3 2 5" xfId="41939"/>
    <cellStyle name="Standard 4 4 5 2 3 2 6" xfId="41940"/>
    <cellStyle name="Standard 4 4 5 2 3 2 7" xfId="41941"/>
    <cellStyle name="Standard 4 4 5 2 3 2 8" xfId="41942"/>
    <cellStyle name="Standard 4 4 5 2 3 3" xfId="41943"/>
    <cellStyle name="Standard 4 4 5 2 3 3 2" xfId="41944"/>
    <cellStyle name="Standard 4 4 5 2 3 3 2 2" xfId="41945"/>
    <cellStyle name="Standard 4 4 5 2 3 3 2 3" xfId="41946"/>
    <cellStyle name="Standard 4 4 5 2 3 3 2 4" xfId="41947"/>
    <cellStyle name="Standard 4 4 5 2 3 3 2 5" xfId="41948"/>
    <cellStyle name="Standard 4 4 5 2 3 3 3" xfId="41949"/>
    <cellStyle name="Standard 4 4 5 2 3 3 4" xfId="41950"/>
    <cellStyle name="Standard 4 4 5 2 3 3 5" xfId="41951"/>
    <cellStyle name="Standard 4 4 5 2 3 3 6" xfId="41952"/>
    <cellStyle name="Standard 4 4 5 2 3 4" xfId="41953"/>
    <cellStyle name="Standard 4 4 5 2 3 4 2" xfId="41954"/>
    <cellStyle name="Standard 4 4 5 2 3 4 3" xfId="41955"/>
    <cellStyle name="Standard 4 4 5 2 3 4 4" xfId="41956"/>
    <cellStyle name="Standard 4 4 5 2 3 4 5" xfId="41957"/>
    <cellStyle name="Standard 4 4 5 2 3 5" xfId="41958"/>
    <cellStyle name="Standard 4 4 5 2 3 5 2" xfId="41959"/>
    <cellStyle name="Standard 4 4 5 2 3 5 3" xfId="41960"/>
    <cellStyle name="Standard 4 4 5 2 3 5 4" xfId="41961"/>
    <cellStyle name="Standard 4 4 5 2 3 5 5" xfId="41962"/>
    <cellStyle name="Standard 4 4 5 2 3 6" xfId="41963"/>
    <cellStyle name="Standard 4 4 5 2 3 7" xfId="41964"/>
    <cellStyle name="Standard 4 4 5 2 3 8" xfId="41965"/>
    <cellStyle name="Standard 4 4 5 2 3 9" xfId="41966"/>
    <cellStyle name="Standard 4 4 5 3" xfId="41967"/>
    <cellStyle name="Standard 4 4 5 3 2" xfId="41968"/>
    <cellStyle name="Standard 4 4 5 4" xfId="41969"/>
    <cellStyle name="Standard 4 4 5 5" xfId="41970"/>
    <cellStyle name="Standard 4 4 5 6" xfId="41971"/>
    <cellStyle name="Standard 4 4 5 6 2" xfId="41972"/>
    <cellStyle name="Standard 4 4 5 6 2 2" xfId="41973"/>
    <cellStyle name="Standard 4 4 5 6 2 2 2" xfId="41974"/>
    <cellStyle name="Standard 4 4 5 6 2 2 2 2" xfId="41975"/>
    <cellStyle name="Standard 4 4 5 6 2 2 2 3" xfId="41976"/>
    <cellStyle name="Standard 4 4 5 6 2 2 2 4" xfId="41977"/>
    <cellStyle name="Standard 4 4 5 6 2 2 2 5" xfId="41978"/>
    <cellStyle name="Standard 4 4 5 6 2 2 3" xfId="41979"/>
    <cellStyle name="Standard 4 4 5 6 2 2 4" xfId="41980"/>
    <cellStyle name="Standard 4 4 5 6 2 2 5" xfId="41981"/>
    <cellStyle name="Standard 4 4 5 6 2 2 6" xfId="41982"/>
    <cellStyle name="Standard 4 4 5 6 2 3" xfId="41983"/>
    <cellStyle name="Standard 4 4 5 6 2 3 2" xfId="41984"/>
    <cellStyle name="Standard 4 4 5 6 2 3 3" xfId="41985"/>
    <cellStyle name="Standard 4 4 5 6 2 3 4" xfId="41986"/>
    <cellStyle name="Standard 4 4 5 6 2 3 5" xfId="41987"/>
    <cellStyle name="Standard 4 4 5 6 2 4" xfId="41988"/>
    <cellStyle name="Standard 4 4 5 6 2 4 2" xfId="41989"/>
    <cellStyle name="Standard 4 4 5 6 2 4 3" xfId="41990"/>
    <cellStyle name="Standard 4 4 5 6 2 4 4" xfId="41991"/>
    <cellStyle name="Standard 4 4 5 6 2 4 5" xfId="41992"/>
    <cellStyle name="Standard 4 4 5 6 2 5" xfId="41993"/>
    <cellStyle name="Standard 4 4 5 6 2 6" xfId="41994"/>
    <cellStyle name="Standard 4 4 5 6 2 7" xfId="41995"/>
    <cellStyle name="Standard 4 4 5 6 2 8" xfId="41996"/>
    <cellStyle name="Standard 4 4 5 6 3" xfId="41997"/>
    <cellStyle name="Standard 4 4 5 6 3 2" xfId="41998"/>
    <cellStyle name="Standard 4 4 5 6 3 2 2" xfId="41999"/>
    <cellStyle name="Standard 4 4 5 6 3 2 3" xfId="42000"/>
    <cellStyle name="Standard 4 4 5 6 3 2 4" xfId="42001"/>
    <cellStyle name="Standard 4 4 5 6 3 2 5" xfId="42002"/>
    <cellStyle name="Standard 4 4 5 6 3 3" xfId="42003"/>
    <cellStyle name="Standard 4 4 5 6 3 4" xfId="42004"/>
    <cellStyle name="Standard 4 4 5 6 3 5" xfId="42005"/>
    <cellStyle name="Standard 4 4 5 6 3 6" xfId="42006"/>
    <cellStyle name="Standard 4 4 5 6 4" xfId="42007"/>
    <cellStyle name="Standard 4 4 5 6 4 2" xfId="42008"/>
    <cellStyle name="Standard 4 4 5 6 4 3" xfId="42009"/>
    <cellStyle name="Standard 4 4 5 6 4 4" xfId="42010"/>
    <cellStyle name="Standard 4 4 5 6 4 5" xfId="42011"/>
    <cellStyle name="Standard 4 4 5 6 5" xfId="42012"/>
    <cellStyle name="Standard 4 4 5 6 5 2" xfId="42013"/>
    <cellStyle name="Standard 4 4 5 6 5 3" xfId="42014"/>
    <cellStyle name="Standard 4 4 5 6 5 4" xfId="42015"/>
    <cellStyle name="Standard 4 4 5 6 5 5" xfId="42016"/>
    <cellStyle name="Standard 4 4 5 6 6" xfId="42017"/>
    <cellStyle name="Standard 4 4 5 6 7" xfId="42018"/>
    <cellStyle name="Standard 4 4 5 6 8" xfId="42019"/>
    <cellStyle name="Standard 4 4 5 6 9" xfId="42020"/>
    <cellStyle name="Standard 4 4 6" xfId="42021"/>
    <cellStyle name="Standard 4 4 6 2" xfId="42022"/>
    <cellStyle name="Standard 4 4 6 3" xfId="42023"/>
    <cellStyle name="Standard 4 4 6 3 2" xfId="42024"/>
    <cellStyle name="Standard 4 4 6 3 2 2" xfId="42025"/>
    <cellStyle name="Standard 4 4 6 3 2 2 2" xfId="42026"/>
    <cellStyle name="Standard 4 4 6 3 2 2 2 2" xfId="42027"/>
    <cellStyle name="Standard 4 4 6 3 2 2 2 3" xfId="42028"/>
    <cellStyle name="Standard 4 4 6 3 2 2 2 4" xfId="42029"/>
    <cellStyle name="Standard 4 4 6 3 2 2 2 5" xfId="42030"/>
    <cellStyle name="Standard 4 4 6 3 2 2 3" xfId="42031"/>
    <cellStyle name="Standard 4 4 6 3 2 2 4" xfId="42032"/>
    <cellStyle name="Standard 4 4 6 3 2 2 5" xfId="42033"/>
    <cellStyle name="Standard 4 4 6 3 2 2 6" xfId="42034"/>
    <cellStyle name="Standard 4 4 6 3 2 3" xfId="42035"/>
    <cellStyle name="Standard 4 4 6 3 2 3 2" xfId="42036"/>
    <cellStyle name="Standard 4 4 6 3 2 3 3" xfId="42037"/>
    <cellStyle name="Standard 4 4 6 3 2 3 4" xfId="42038"/>
    <cellStyle name="Standard 4 4 6 3 2 3 5" xfId="42039"/>
    <cellStyle name="Standard 4 4 6 3 2 4" xfId="42040"/>
    <cellStyle name="Standard 4 4 6 3 2 4 2" xfId="42041"/>
    <cellStyle name="Standard 4 4 6 3 2 4 3" xfId="42042"/>
    <cellStyle name="Standard 4 4 6 3 2 4 4" xfId="42043"/>
    <cellStyle name="Standard 4 4 6 3 2 4 5" xfId="42044"/>
    <cellStyle name="Standard 4 4 6 3 2 5" xfId="42045"/>
    <cellStyle name="Standard 4 4 6 3 2 6" xfId="42046"/>
    <cellStyle name="Standard 4 4 6 3 2 7" xfId="42047"/>
    <cellStyle name="Standard 4 4 6 3 2 8" xfId="42048"/>
    <cellStyle name="Standard 4 4 6 3 3" xfId="42049"/>
    <cellStyle name="Standard 4 4 6 3 3 2" xfId="42050"/>
    <cellStyle name="Standard 4 4 6 3 3 2 2" xfId="42051"/>
    <cellStyle name="Standard 4 4 6 3 3 2 3" xfId="42052"/>
    <cellStyle name="Standard 4 4 6 3 3 2 4" xfId="42053"/>
    <cellStyle name="Standard 4 4 6 3 3 2 5" xfId="42054"/>
    <cellStyle name="Standard 4 4 6 3 3 3" xfId="42055"/>
    <cellStyle name="Standard 4 4 6 3 3 4" xfId="42056"/>
    <cellStyle name="Standard 4 4 6 3 3 5" xfId="42057"/>
    <cellStyle name="Standard 4 4 6 3 3 6" xfId="42058"/>
    <cellStyle name="Standard 4 4 6 3 4" xfId="42059"/>
    <cellStyle name="Standard 4 4 6 3 4 2" xfId="42060"/>
    <cellStyle name="Standard 4 4 6 3 4 3" xfId="42061"/>
    <cellStyle name="Standard 4 4 6 3 4 4" xfId="42062"/>
    <cellStyle name="Standard 4 4 6 3 4 5" xfId="42063"/>
    <cellStyle name="Standard 4 4 6 3 5" xfId="42064"/>
    <cellStyle name="Standard 4 4 6 3 5 2" xfId="42065"/>
    <cellStyle name="Standard 4 4 6 3 5 3" xfId="42066"/>
    <cellStyle name="Standard 4 4 6 3 5 4" xfId="42067"/>
    <cellStyle name="Standard 4 4 6 3 5 5" xfId="42068"/>
    <cellStyle name="Standard 4 4 6 3 6" xfId="42069"/>
    <cellStyle name="Standard 4 4 6 3 7" xfId="42070"/>
    <cellStyle name="Standard 4 4 6 3 8" xfId="42071"/>
    <cellStyle name="Standard 4 4 6 3 9" xfId="42072"/>
    <cellStyle name="Standard 4 4 7" xfId="42073"/>
    <cellStyle name="Standard 4 4 7 2" xfId="42074"/>
    <cellStyle name="Standard 4 4 7 3" xfId="42075"/>
    <cellStyle name="Standard 4 4 7 3 2" xfId="42076"/>
    <cellStyle name="Standard 4 4 7 3 2 2" xfId="42077"/>
    <cellStyle name="Standard 4 4 7 3 2 2 2" xfId="42078"/>
    <cellStyle name="Standard 4 4 7 3 2 2 2 2" xfId="42079"/>
    <cellStyle name="Standard 4 4 7 3 2 2 2 3" xfId="42080"/>
    <cellStyle name="Standard 4 4 7 3 2 2 2 4" xfId="42081"/>
    <cellStyle name="Standard 4 4 7 3 2 2 2 5" xfId="42082"/>
    <cellStyle name="Standard 4 4 7 3 2 2 3" xfId="42083"/>
    <cellStyle name="Standard 4 4 7 3 2 2 4" xfId="42084"/>
    <cellStyle name="Standard 4 4 7 3 2 2 5" xfId="42085"/>
    <cellStyle name="Standard 4 4 7 3 2 2 6" xfId="42086"/>
    <cellStyle name="Standard 4 4 7 3 2 3" xfId="42087"/>
    <cellStyle name="Standard 4 4 7 3 2 3 2" xfId="42088"/>
    <cellStyle name="Standard 4 4 7 3 2 3 3" xfId="42089"/>
    <cellStyle name="Standard 4 4 7 3 2 3 4" xfId="42090"/>
    <cellStyle name="Standard 4 4 7 3 2 3 5" xfId="42091"/>
    <cellStyle name="Standard 4 4 7 3 2 4" xfId="42092"/>
    <cellStyle name="Standard 4 4 7 3 2 4 2" xfId="42093"/>
    <cellStyle name="Standard 4 4 7 3 2 4 3" xfId="42094"/>
    <cellStyle name="Standard 4 4 7 3 2 4 4" xfId="42095"/>
    <cellStyle name="Standard 4 4 7 3 2 4 5" xfId="42096"/>
    <cellStyle name="Standard 4 4 7 3 2 5" xfId="42097"/>
    <cellStyle name="Standard 4 4 7 3 2 6" xfId="42098"/>
    <cellStyle name="Standard 4 4 7 3 2 7" xfId="42099"/>
    <cellStyle name="Standard 4 4 7 3 2 8" xfId="42100"/>
    <cellStyle name="Standard 4 4 7 3 3" xfId="42101"/>
    <cellStyle name="Standard 4 4 7 3 3 2" xfId="42102"/>
    <cellStyle name="Standard 4 4 7 3 3 2 2" xfId="42103"/>
    <cellStyle name="Standard 4 4 7 3 3 2 3" xfId="42104"/>
    <cellStyle name="Standard 4 4 7 3 3 2 4" xfId="42105"/>
    <cellStyle name="Standard 4 4 7 3 3 2 5" xfId="42106"/>
    <cellStyle name="Standard 4 4 7 3 3 3" xfId="42107"/>
    <cellStyle name="Standard 4 4 7 3 3 4" xfId="42108"/>
    <cellStyle name="Standard 4 4 7 3 3 5" xfId="42109"/>
    <cellStyle name="Standard 4 4 7 3 3 6" xfId="42110"/>
    <cellStyle name="Standard 4 4 7 3 4" xfId="42111"/>
    <cellStyle name="Standard 4 4 7 3 4 2" xfId="42112"/>
    <cellStyle name="Standard 4 4 7 3 4 3" xfId="42113"/>
    <cellStyle name="Standard 4 4 7 3 4 4" xfId="42114"/>
    <cellStyle name="Standard 4 4 7 3 4 5" xfId="42115"/>
    <cellStyle name="Standard 4 4 7 3 5" xfId="42116"/>
    <cellStyle name="Standard 4 4 7 3 5 2" xfId="42117"/>
    <cellStyle name="Standard 4 4 7 3 5 3" xfId="42118"/>
    <cellStyle name="Standard 4 4 7 3 5 4" xfId="42119"/>
    <cellStyle name="Standard 4 4 7 3 5 5" xfId="42120"/>
    <cellStyle name="Standard 4 4 7 3 6" xfId="42121"/>
    <cellStyle name="Standard 4 4 7 3 7" xfId="42122"/>
    <cellStyle name="Standard 4 4 7 3 8" xfId="42123"/>
    <cellStyle name="Standard 4 4 7 3 9" xfId="42124"/>
    <cellStyle name="Standard 4 4 8" xfId="42125"/>
    <cellStyle name="Standard 4 4 8 2" xfId="42126"/>
    <cellStyle name="Standard 4 4 9" xfId="42127"/>
    <cellStyle name="Standard 4 4 9 2" xfId="42128"/>
    <cellStyle name="Standard 4 5" xfId="42129"/>
    <cellStyle name="Standard 4 5 2" xfId="42130"/>
    <cellStyle name="Standard 4 5 2 10" xfId="42131"/>
    <cellStyle name="Standard 4 5 2 11" xfId="42132"/>
    <cellStyle name="Standard 4 5 2 2" xfId="42133"/>
    <cellStyle name="Standard 4 5 2 2 10" xfId="42134"/>
    <cellStyle name="Standard 4 5 2 2 2" xfId="42135"/>
    <cellStyle name="Standard 4 5 2 2 2 2" xfId="42136"/>
    <cellStyle name="Standard 4 5 2 2 2 2 2" xfId="42137"/>
    <cellStyle name="Standard 4 5 2 2 2 2 2 2" xfId="42138"/>
    <cellStyle name="Standard 4 5 2 2 2 2 2 2 2" xfId="42139"/>
    <cellStyle name="Standard 4 5 2 2 2 2 2 2 3" xfId="42140"/>
    <cellStyle name="Standard 4 5 2 2 2 2 2 2 4" xfId="42141"/>
    <cellStyle name="Standard 4 5 2 2 2 2 2 2 5" xfId="42142"/>
    <cellStyle name="Standard 4 5 2 2 2 2 2 3" xfId="42143"/>
    <cellStyle name="Standard 4 5 2 2 2 2 2 4" xfId="42144"/>
    <cellStyle name="Standard 4 5 2 2 2 2 2 5" xfId="42145"/>
    <cellStyle name="Standard 4 5 2 2 2 2 2 6" xfId="42146"/>
    <cellStyle name="Standard 4 5 2 2 2 2 3" xfId="42147"/>
    <cellStyle name="Standard 4 5 2 2 2 2 3 2" xfId="42148"/>
    <cellStyle name="Standard 4 5 2 2 2 2 3 3" xfId="42149"/>
    <cellStyle name="Standard 4 5 2 2 2 2 3 4" xfId="42150"/>
    <cellStyle name="Standard 4 5 2 2 2 2 3 5" xfId="42151"/>
    <cellStyle name="Standard 4 5 2 2 2 2 4" xfId="42152"/>
    <cellStyle name="Standard 4 5 2 2 2 2 4 2" xfId="42153"/>
    <cellStyle name="Standard 4 5 2 2 2 2 4 3" xfId="42154"/>
    <cellStyle name="Standard 4 5 2 2 2 2 4 4" xfId="42155"/>
    <cellStyle name="Standard 4 5 2 2 2 2 4 5" xfId="42156"/>
    <cellStyle name="Standard 4 5 2 2 2 2 5" xfId="42157"/>
    <cellStyle name="Standard 4 5 2 2 2 2 6" xfId="42158"/>
    <cellStyle name="Standard 4 5 2 2 2 2 7" xfId="42159"/>
    <cellStyle name="Standard 4 5 2 2 2 2 8" xfId="42160"/>
    <cellStyle name="Standard 4 5 2 2 2 3" xfId="42161"/>
    <cellStyle name="Standard 4 5 2 2 2 3 2" xfId="42162"/>
    <cellStyle name="Standard 4 5 2 2 2 3 2 2" xfId="42163"/>
    <cellStyle name="Standard 4 5 2 2 2 3 2 3" xfId="42164"/>
    <cellStyle name="Standard 4 5 2 2 2 3 2 4" xfId="42165"/>
    <cellStyle name="Standard 4 5 2 2 2 3 2 5" xfId="42166"/>
    <cellStyle name="Standard 4 5 2 2 2 3 3" xfId="42167"/>
    <cellStyle name="Standard 4 5 2 2 2 3 4" xfId="42168"/>
    <cellStyle name="Standard 4 5 2 2 2 3 5" xfId="42169"/>
    <cellStyle name="Standard 4 5 2 2 2 3 6" xfId="42170"/>
    <cellStyle name="Standard 4 5 2 2 2 4" xfId="42171"/>
    <cellStyle name="Standard 4 5 2 2 2 4 2" xfId="42172"/>
    <cellStyle name="Standard 4 5 2 2 2 4 3" xfId="42173"/>
    <cellStyle name="Standard 4 5 2 2 2 4 4" xfId="42174"/>
    <cellStyle name="Standard 4 5 2 2 2 4 5" xfId="42175"/>
    <cellStyle name="Standard 4 5 2 2 2 5" xfId="42176"/>
    <cellStyle name="Standard 4 5 2 2 2 5 2" xfId="42177"/>
    <cellStyle name="Standard 4 5 2 2 2 5 3" xfId="42178"/>
    <cellStyle name="Standard 4 5 2 2 2 5 4" xfId="42179"/>
    <cellStyle name="Standard 4 5 2 2 2 5 5" xfId="42180"/>
    <cellStyle name="Standard 4 5 2 2 2 6" xfId="42181"/>
    <cellStyle name="Standard 4 5 2 2 2 7" xfId="42182"/>
    <cellStyle name="Standard 4 5 2 2 2 8" xfId="42183"/>
    <cellStyle name="Standard 4 5 2 2 2 9" xfId="42184"/>
    <cellStyle name="Standard 4 5 2 2 3" xfId="42185"/>
    <cellStyle name="Standard 4 5 2 2 3 2" xfId="42186"/>
    <cellStyle name="Standard 4 5 2 2 3 2 2" xfId="42187"/>
    <cellStyle name="Standard 4 5 2 2 3 2 2 2" xfId="42188"/>
    <cellStyle name="Standard 4 5 2 2 3 2 2 3" xfId="42189"/>
    <cellStyle name="Standard 4 5 2 2 3 2 2 4" xfId="42190"/>
    <cellStyle name="Standard 4 5 2 2 3 2 2 5" xfId="42191"/>
    <cellStyle name="Standard 4 5 2 2 3 2 3" xfId="42192"/>
    <cellStyle name="Standard 4 5 2 2 3 2 4" xfId="42193"/>
    <cellStyle name="Standard 4 5 2 2 3 2 5" xfId="42194"/>
    <cellStyle name="Standard 4 5 2 2 3 2 6" xfId="42195"/>
    <cellStyle name="Standard 4 5 2 2 3 3" xfId="42196"/>
    <cellStyle name="Standard 4 5 2 2 3 3 2" xfId="42197"/>
    <cellStyle name="Standard 4 5 2 2 3 3 3" xfId="42198"/>
    <cellStyle name="Standard 4 5 2 2 3 3 4" xfId="42199"/>
    <cellStyle name="Standard 4 5 2 2 3 3 5" xfId="42200"/>
    <cellStyle name="Standard 4 5 2 2 3 4" xfId="42201"/>
    <cellStyle name="Standard 4 5 2 2 3 4 2" xfId="42202"/>
    <cellStyle name="Standard 4 5 2 2 3 4 3" xfId="42203"/>
    <cellStyle name="Standard 4 5 2 2 3 4 4" xfId="42204"/>
    <cellStyle name="Standard 4 5 2 2 3 4 5" xfId="42205"/>
    <cellStyle name="Standard 4 5 2 2 3 5" xfId="42206"/>
    <cellStyle name="Standard 4 5 2 2 3 6" xfId="42207"/>
    <cellStyle name="Standard 4 5 2 2 3 7" xfId="42208"/>
    <cellStyle name="Standard 4 5 2 2 3 8" xfId="42209"/>
    <cellStyle name="Standard 4 5 2 2 4" xfId="42210"/>
    <cellStyle name="Standard 4 5 2 2 4 2" xfId="42211"/>
    <cellStyle name="Standard 4 5 2 2 4 2 2" xfId="42212"/>
    <cellStyle name="Standard 4 5 2 2 4 2 3" xfId="42213"/>
    <cellStyle name="Standard 4 5 2 2 4 2 4" xfId="42214"/>
    <cellStyle name="Standard 4 5 2 2 4 2 5" xfId="42215"/>
    <cellStyle name="Standard 4 5 2 2 4 3" xfId="42216"/>
    <cellStyle name="Standard 4 5 2 2 4 4" xfId="42217"/>
    <cellStyle name="Standard 4 5 2 2 4 5" xfId="42218"/>
    <cellStyle name="Standard 4 5 2 2 4 6" xfId="42219"/>
    <cellStyle name="Standard 4 5 2 2 5" xfId="42220"/>
    <cellStyle name="Standard 4 5 2 2 5 2" xfId="42221"/>
    <cellStyle name="Standard 4 5 2 2 5 3" xfId="42222"/>
    <cellStyle name="Standard 4 5 2 2 5 4" xfId="42223"/>
    <cellStyle name="Standard 4 5 2 2 5 5" xfId="42224"/>
    <cellStyle name="Standard 4 5 2 2 6" xfId="42225"/>
    <cellStyle name="Standard 4 5 2 2 6 2" xfId="42226"/>
    <cellStyle name="Standard 4 5 2 2 6 3" xfId="42227"/>
    <cellStyle name="Standard 4 5 2 2 6 4" xfId="42228"/>
    <cellStyle name="Standard 4 5 2 2 6 5" xfId="42229"/>
    <cellStyle name="Standard 4 5 2 2 7" xfId="42230"/>
    <cellStyle name="Standard 4 5 2 2 8" xfId="42231"/>
    <cellStyle name="Standard 4 5 2 2 9" xfId="42232"/>
    <cellStyle name="Standard 4 5 2 3" xfId="42233"/>
    <cellStyle name="Standard 4 5 2 3 2" xfId="42234"/>
    <cellStyle name="Standard 4 5 2 3 2 2" xfId="42235"/>
    <cellStyle name="Standard 4 5 2 3 2 2 2" xfId="42236"/>
    <cellStyle name="Standard 4 5 2 3 2 2 2 2" xfId="42237"/>
    <cellStyle name="Standard 4 5 2 3 2 2 2 3" xfId="42238"/>
    <cellStyle name="Standard 4 5 2 3 2 2 2 4" xfId="42239"/>
    <cellStyle name="Standard 4 5 2 3 2 2 2 5" xfId="42240"/>
    <cellStyle name="Standard 4 5 2 3 2 2 3" xfId="42241"/>
    <cellStyle name="Standard 4 5 2 3 2 2 4" xfId="42242"/>
    <cellStyle name="Standard 4 5 2 3 2 2 5" xfId="42243"/>
    <cellStyle name="Standard 4 5 2 3 2 2 6" xfId="42244"/>
    <cellStyle name="Standard 4 5 2 3 2 3" xfId="42245"/>
    <cellStyle name="Standard 4 5 2 3 2 3 2" xfId="42246"/>
    <cellStyle name="Standard 4 5 2 3 2 3 3" xfId="42247"/>
    <cellStyle name="Standard 4 5 2 3 2 3 4" xfId="42248"/>
    <cellStyle name="Standard 4 5 2 3 2 3 5" xfId="42249"/>
    <cellStyle name="Standard 4 5 2 3 2 4" xfId="42250"/>
    <cellStyle name="Standard 4 5 2 3 2 4 2" xfId="42251"/>
    <cellStyle name="Standard 4 5 2 3 2 4 3" xfId="42252"/>
    <cellStyle name="Standard 4 5 2 3 2 4 4" xfId="42253"/>
    <cellStyle name="Standard 4 5 2 3 2 4 5" xfId="42254"/>
    <cellStyle name="Standard 4 5 2 3 2 5" xfId="42255"/>
    <cellStyle name="Standard 4 5 2 3 2 6" xfId="42256"/>
    <cellStyle name="Standard 4 5 2 3 2 7" xfId="42257"/>
    <cellStyle name="Standard 4 5 2 3 2 8" xfId="42258"/>
    <cellStyle name="Standard 4 5 2 3 3" xfId="42259"/>
    <cellStyle name="Standard 4 5 2 3 3 2" xfId="42260"/>
    <cellStyle name="Standard 4 5 2 3 3 2 2" xfId="42261"/>
    <cellStyle name="Standard 4 5 2 3 3 2 3" xfId="42262"/>
    <cellStyle name="Standard 4 5 2 3 3 2 4" xfId="42263"/>
    <cellStyle name="Standard 4 5 2 3 3 2 5" xfId="42264"/>
    <cellStyle name="Standard 4 5 2 3 3 3" xfId="42265"/>
    <cellStyle name="Standard 4 5 2 3 3 4" xfId="42266"/>
    <cellStyle name="Standard 4 5 2 3 3 5" xfId="42267"/>
    <cellStyle name="Standard 4 5 2 3 3 6" xfId="42268"/>
    <cellStyle name="Standard 4 5 2 3 4" xfId="42269"/>
    <cellStyle name="Standard 4 5 2 3 4 2" xfId="42270"/>
    <cellStyle name="Standard 4 5 2 3 4 3" xfId="42271"/>
    <cellStyle name="Standard 4 5 2 3 4 4" xfId="42272"/>
    <cellStyle name="Standard 4 5 2 3 4 5" xfId="42273"/>
    <cellStyle name="Standard 4 5 2 3 5" xfId="42274"/>
    <cellStyle name="Standard 4 5 2 3 5 2" xfId="42275"/>
    <cellStyle name="Standard 4 5 2 3 5 3" xfId="42276"/>
    <cellStyle name="Standard 4 5 2 3 5 4" xfId="42277"/>
    <cellStyle name="Standard 4 5 2 3 5 5" xfId="42278"/>
    <cellStyle name="Standard 4 5 2 3 6" xfId="42279"/>
    <cellStyle name="Standard 4 5 2 3 7" xfId="42280"/>
    <cellStyle name="Standard 4 5 2 3 8" xfId="42281"/>
    <cellStyle name="Standard 4 5 2 3 9" xfId="42282"/>
    <cellStyle name="Standard 4 5 2 4" xfId="42283"/>
    <cellStyle name="Standard 4 5 2 4 2" xfId="42284"/>
    <cellStyle name="Standard 4 5 2 4 2 2" xfId="42285"/>
    <cellStyle name="Standard 4 5 2 4 2 2 2" xfId="42286"/>
    <cellStyle name="Standard 4 5 2 4 2 2 3" xfId="42287"/>
    <cellStyle name="Standard 4 5 2 4 2 2 4" xfId="42288"/>
    <cellStyle name="Standard 4 5 2 4 2 2 5" xfId="42289"/>
    <cellStyle name="Standard 4 5 2 4 2 3" xfId="42290"/>
    <cellStyle name="Standard 4 5 2 4 2 4" xfId="42291"/>
    <cellStyle name="Standard 4 5 2 4 2 5" xfId="42292"/>
    <cellStyle name="Standard 4 5 2 4 2 6" xfId="42293"/>
    <cellStyle name="Standard 4 5 2 4 3" xfId="42294"/>
    <cellStyle name="Standard 4 5 2 4 3 2" xfId="42295"/>
    <cellStyle name="Standard 4 5 2 4 3 3" xfId="42296"/>
    <cellStyle name="Standard 4 5 2 4 3 4" xfId="42297"/>
    <cellStyle name="Standard 4 5 2 4 3 5" xfId="42298"/>
    <cellStyle name="Standard 4 5 2 4 4" xfId="42299"/>
    <cellStyle name="Standard 4 5 2 4 4 2" xfId="42300"/>
    <cellStyle name="Standard 4 5 2 4 4 3" xfId="42301"/>
    <cellStyle name="Standard 4 5 2 4 4 4" xfId="42302"/>
    <cellStyle name="Standard 4 5 2 4 4 5" xfId="42303"/>
    <cellStyle name="Standard 4 5 2 4 5" xfId="42304"/>
    <cellStyle name="Standard 4 5 2 4 6" xfId="42305"/>
    <cellStyle name="Standard 4 5 2 4 7" xfId="42306"/>
    <cellStyle name="Standard 4 5 2 4 8" xfId="42307"/>
    <cellStyle name="Standard 4 5 2 5" xfId="42308"/>
    <cellStyle name="Standard 4 5 2 5 2" xfId="42309"/>
    <cellStyle name="Standard 4 5 2 5 2 2" xfId="42310"/>
    <cellStyle name="Standard 4 5 2 5 2 3" xfId="42311"/>
    <cellStyle name="Standard 4 5 2 5 2 4" xfId="42312"/>
    <cellStyle name="Standard 4 5 2 5 2 5" xfId="42313"/>
    <cellStyle name="Standard 4 5 2 5 3" xfId="42314"/>
    <cellStyle name="Standard 4 5 2 5 4" xfId="42315"/>
    <cellStyle name="Standard 4 5 2 5 5" xfId="42316"/>
    <cellStyle name="Standard 4 5 2 5 6" xfId="42317"/>
    <cellStyle name="Standard 4 5 2 6" xfId="42318"/>
    <cellStyle name="Standard 4 5 2 6 2" xfId="42319"/>
    <cellStyle name="Standard 4 5 2 6 3" xfId="42320"/>
    <cellStyle name="Standard 4 5 2 6 4" xfId="42321"/>
    <cellStyle name="Standard 4 5 2 6 5" xfId="42322"/>
    <cellStyle name="Standard 4 5 2 7" xfId="42323"/>
    <cellStyle name="Standard 4 5 2 7 2" xfId="42324"/>
    <cellStyle name="Standard 4 5 2 7 3" xfId="42325"/>
    <cellStyle name="Standard 4 5 2 7 4" xfId="42326"/>
    <cellStyle name="Standard 4 5 2 7 5" xfId="42327"/>
    <cellStyle name="Standard 4 5 2 8" xfId="42328"/>
    <cellStyle name="Standard 4 5 2 9" xfId="42329"/>
    <cellStyle name="Standard 4 5 3" xfId="42330"/>
    <cellStyle name="Standard 4 5 3 10" xfId="42331"/>
    <cellStyle name="Standard 4 5 3 2" xfId="42332"/>
    <cellStyle name="Standard 4 5 3 2 2" xfId="42333"/>
    <cellStyle name="Standard 4 5 3 2 2 2" xfId="42334"/>
    <cellStyle name="Standard 4 5 3 2 2 2 2" xfId="42335"/>
    <cellStyle name="Standard 4 5 3 2 2 2 2 2" xfId="42336"/>
    <cellStyle name="Standard 4 5 3 2 2 2 2 3" xfId="42337"/>
    <cellStyle name="Standard 4 5 3 2 2 2 2 4" xfId="42338"/>
    <cellStyle name="Standard 4 5 3 2 2 2 2 5" xfId="42339"/>
    <cellStyle name="Standard 4 5 3 2 2 2 3" xfId="42340"/>
    <cellStyle name="Standard 4 5 3 2 2 2 4" xfId="42341"/>
    <cellStyle name="Standard 4 5 3 2 2 2 5" xfId="42342"/>
    <cellStyle name="Standard 4 5 3 2 2 2 6" xfId="42343"/>
    <cellStyle name="Standard 4 5 3 2 2 3" xfId="42344"/>
    <cellStyle name="Standard 4 5 3 2 2 3 2" xfId="42345"/>
    <cellStyle name="Standard 4 5 3 2 2 3 3" xfId="42346"/>
    <cellStyle name="Standard 4 5 3 2 2 3 4" xfId="42347"/>
    <cellStyle name="Standard 4 5 3 2 2 3 5" xfId="42348"/>
    <cellStyle name="Standard 4 5 3 2 2 4" xfId="42349"/>
    <cellStyle name="Standard 4 5 3 2 2 4 2" xfId="42350"/>
    <cellStyle name="Standard 4 5 3 2 2 4 3" xfId="42351"/>
    <cellStyle name="Standard 4 5 3 2 2 4 4" xfId="42352"/>
    <cellStyle name="Standard 4 5 3 2 2 4 5" xfId="42353"/>
    <cellStyle name="Standard 4 5 3 2 2 5" xfId="42354"/>
    <cellStyle name="Standard 4 5 3 2 2 6" xfId="42355"/>
    <cellStyle name="Standard 4 5 3 2 2 7" xfId="42356"/>
    <cellStyle name="Standard 4 5 3 2 2 8" xfId="42357"/>
    <cellStyle name="Standard 4 5 3 2 3" xfId="42358"/>
    <cellStyle name="Standard 4 5 3 2 3 2" xfId="42359"/>
    <cellStyle name="Standard 4 5 3 2 3 2 2" xfId="42360"/>
    <cellStyle name="Standard 4 5 3 2 3 2 3" xfId="42361"/>
    <cellStyle name="Standard 4 5 3 2 3 2 4" xfId="42362"/>
    <cellStyle name="Standard 4 5 3 2 3 2 5" xfId="42363"/>
    <cellStyle name="Standard 4 5 3 2 3 3" xfId="42364"/>
    <cellStyle name="Standard 4 5 3 2 3 4" xfId="42365"/>
    <cellStyle name="Standard 4 5 3 2 3 5" xfId="42366"/>
    <cellStyle name="Standard 4 5 3 2 3 6" xfId="42367"/>
    <cellStyle name="Standard 4 5 3 2 4" xfId="42368"/>
    <cellStyle name="Standard 4 5 3 2 4 2" xfId="42369"/>
    <cellStyle name="Standard 4 5 3 2 4 3" xfId="42370"/>
    <cellStyle name="Standard 4 5 3 2 4 4" xfId="42371"/>
    <cellStyle name="Standard 4 5 3 2 4 5" xfId="42372"/>
    <cellStyle name="Standard 4 5 3 2 5" xfId="42373"/>
    <cellStyle name="Standard 4 5 3 2 5 2" xfId="42374"/>
    <cellStyle name="Standard 4 5 3 2 5 3" xfId="42375"/>
    <cellStyle name="Standard 4 5 3 2 5 4" xfId="42376"/>
    <cellStyle name="Standard 4 5 3 2 5 5" xfId="42377"/>
    <cellStyle name="Standard 4 5 3 2 6" xfId="42378"/>
    <cellStyle name="Standard 4 5 3 2 7" xfId="42379"/>
    <cellStyle name="Standard 4 5 3 2 8" xfId="42380"/>
    <cellStyle name="Standard 4 5 3 2 9" xfId="42381"/>
    <cellStyle name="Standard 4 5 3 3" xfId="42382"/>
    <cellStyle name="Standard 4 5 3 3 2" xfId="42383"/>
    <cellStyle name="Standard 4 5 3 3 2 2" xfId="42384"/>
    <cellStyle name="Standard 4 5 3 3 2 2 2" xfId="42385"/>
    <cellStyle name="Standard 4 5 3 3 2 2 3" xfId="42386"/>
    <cellStyle name="Standard 4 5 3 3 2 2 4" xfId="42387"/>
    <cellStyle name="Standard 4 5 3 3 2 2 5" xfId="42388"/>
    <cellStyle name="Standard 4 5 3 3 2 3" xfId="42389"/>
    <cellStyle name="Standard 4 5 3 3 2 4" xfId="42390"/>
    <cellStyle name="Standard 4 5 3 3 2 5" xfId="42391"/>
    <cellStyle name="Standard 4 5 3 3 2 6" xfId="42392"/>
    <cellStyle name="Standard 4 5 3 3 3" xfId="42393"/>
    <cellStyle name="Standard 4 5 3 3 3 2" xfId="42394"/>
    <cellStyle name="Standard 4 5 3 3 3 3" xfId="42395"/>
    <cellStyle name="Standard 4 5 3 3 3 4" xfId="42396"/>
    <cellStyle name="Standard 4 5 3 3 3 5" xfId="42397"/>
    <cellStyle name="Standard 4 5 3 3 4" xfId="42398"/>
    <cellStyle name="Standard 4 5 3 3 4 2" xfId="42399"/>
    <cellStyle name="Standard 4 5 3 3 4 3" xfId="42400"/>
    <cellStyle name="Standard 4 5 3 3 4 4" xfId="42401"/>
    <cellStyle name="Standard 4 5 3 3 4 5" xfId="42402"/>
    <cellStyle name="Standard 4 5 3 3 5" xfId="42403"/>
    <cellStyle name="Standard 4 5 3 3 6" xfId="42404"/>
    <cellStyle name="Standard 4 5 3 3 7" xfId="42405"/>
    <cellStyle name="Standard 4 5 3 3 8" xfId="42406"/>
    <cellStyle name="Standard 4 5 3 4" xfId="42407"/>
    <cellStyle name="Standard 4 5 3 4 2" xfId="42408"/>
    <cellStyle name="Standard 4 5 3 4 2 2" xfId="42409"/>
    <cellStyle name="Standard 4 5 3 4 2 3" xfId="42410"/>
    <cellStyle name="Standard 4 5 3 4 2 4" xfId="42411"/>
    <cellStyle name="Standard 4 5 3 4 2 5" xfId="42412"/>
    <cellStyle name="Standard 4 5 3 4 3" xfId="42413"/>
    <cellStyle name="Standard 4 5 3 4 4" xfId="42414"/>
    <cellStyle name="Standard 4 5 3 4 5" xfId="42415"/>
    <cellStyle name="Standard 4 5 3 4 6" xfId="42416"/>
    <cellStyle name="Standard 4 5 3 5" xfId="42417"/>
    <cellStyle name="Standard 4 5 3 5 2" xfId="42418"/>
    <cellStyle name="Standard 4 5 3 5 3" xfId="42419"/>
    <cellStyle name="Standard 4 5 3 5 4" xfId="42420"/>
    <cellStyle name="Standard 4 5 3 5 5" xfId="42421"/>
    <cellStyle name="Standard 4 5 3 6" xfId="42422"/>
    <cellStyle name="Standard 4 5 3 6 2" xfId="42423"/>
    <cellStyle name="Standard 4 5 3 6 3" xfId="42424"/>
    <cellStyle name="Standard 4 5 3 6 4" xfId="42425"/>
    <cellStyle name="Standard 4 5 3 6 5" xfId="42426"/>
    <cellStyle name="Standard 4 5 3 7" xfId="42427"/>
    <cellStyle name="Standard 4 5 3 8" xfId="42428"/>
    <cellStyle name="Standard 4 5 3 9" xfId="42429"/>
    <cellStyle name="Standard 4 5 4" xfId="42430"/>
    <cellStyle name="Standard 4 5 4 2" xfId="42431"/>
    <cellStyle name="Standard 4 5 4 2 2" xfId="42432"/>
    <cellStyle name="Standard 4 5 4 2 2 2" xfId="42433"/>
    <cellStyle name="Standard 4 5 4 2 2 2 2" xfId="42434"/>
    <cellStyle name="Standard 4 5 4 2 2 2 3" xfId="42435"/>
    <cellStyle name="Standard 4 5 4 2 2 2 4" xfId="42436"/>
    <cellStyle name="Standard 4 5 4 2 2 2 5" xfId="42437"/>
    <cellStyle name="Standard 4 5 4 2 2 3" xfId="42438"/>
    <cellStyle name="Standard 4 5 4 2 2 4" xfId="42439"/>
    <cellStyle name="Standard 4 5 4 2 2 5" xfId="42440"/>
    <cellStyle name="Standard 4 5 4 2 2 6" xfId="42441"/>
    <cellStyle name="Standard 4 5 4 2 3" xfId="42442"/>
    <cellStyle name="Standard 4 5 4 2 3 2" xfId="42443"/>
    <cellStyle name="Standard 4 5 4 2 3 3" xfId="42444"/>
    <cellStyle name="Standard 4 5 4 2 3 4" xfId="42445"/>
    <cellStyle name="Standard 4 5 4 2 3 5" xfId="42446"/>
    <cellStyle name="Standard 4 5 4 2 4" xfId="42447"/>
    <cellStyle name="Standard 4 5 4 2 4 2" xfId="42448"/>
    <cellStyle name="Standard 4 5 4 2 4 3" xfId="42449"/>
    <cellStyle name="Standard 4 5 4 2 4 4" xfId="42450"/>
    <cellStyle name="Standard 4 5 4 2 4 5" xfId="42451"/>
    <cellStyle name="Standard 4 5 4 2 5" xfId="42452"/>
    <cellStyle name="Standard 4 5 4 2 6" xfId="42453"/>
    <cellStyle name="Standard 4 5 4 2 7" xfId="42454"/>
    <cellStyle name="Standard 4 5 4 2 8" xfId="42455"/>
    <cellStyle name="Standard 4 5 4 3" xfId="42456"/>
    <cellStyle name="Standard 4 5 4 3 2" xfId="42457"/>
    <cellStyle name="Standard 4 5 4 3 2 2" xfId="42458"/>
    <cellStyle name="Standard 4 5 4 3 2 3" xfId="42459"/>
    <cellStyle name="Standard 4 5 4 3 2 4" xfId="42460"/>
    <cellStyle name="Standard 4 5 4 3 2 5" xfId="42461"/>
    <cellStyle name="Standard 4 5 4 3 3" xfId="42462"/>
    <cellStyle name="Standard 4 5 4 3 4" xfId="42463"/>
    <cellStyle name="Standard 4 5 4 3 5" xfId="42464"/>
    <cellStyle name="Standard 4 5 4 3 6" xfId="42465"/>
    <cellStyle name="Standard 4 5 4 4" xfId="42466"/>
    <cellStyle name="Standard 4 5 4 4 2" xfId="42467"/>
    <cellStyle name="Standard 4 5 4 4 3" xfId="42468"/>
    <cellStyle name="Standard 4 5 4 4 4" xfId="42469"/>
    <cellStyle name="Standard 4 5 4 4 5" xfId="42470"/>
    <cellStyle name="Standard 4 5 4 5" xfId="42471"/>
    <cellStyle name="Standard 4 5 4 5 2" xfId="42472"/>
    <cellStyle name="Standard 4 5 4 5 3" xfId="42473"/>
    <cellStyle name="Standard 4 5 4 5 4" xfId="42474"/>
    <cellStyle name="Standard 4 5 4 5 5" xfId="42475"/>
    <cellStyle name="Standard 4 5 4 6" xfId="42476"/>
    <cellStyle name="Standard 4 5 4 7" xfId="42477"/>
    <cellStyle name="Standard 4 5 4 8" xfId="42478"/>
    <cellStyle name="Standard 4 5 4 9" xfId="42479"/>
    <cellStyle name="Standard 4 5 5" xfId="42480"/>
    <cellStyle name="Standard 4 5 5 2" xfId="42481"/>
    <cellStyle name="Standard 4 5 5 2 2" xfId="42482"/>
    <cellStyle name="Standard 4 5 5 2 2 2" xfId="42483"/>
    <cellStyle name="Standard 4 5 5 2 2 2 2" xfId="42484"/>
    <cellStyle name="Standard 4 5 5 2 2 2 3" xfId="42485"/>
    <cellStyle name="Standard 4 5 5 2 2 2 4" xfId="42486"/>
    <cellStyle name="Standard 4 5 5 2 2 2 5" xfId="42487"/>
    <cellStyle name="Standard 4 5 5 2 2 3" xfId="42488"/>
    <cellStyle name="Standard 4 5 5 2 2 4" xfId="42489"/>
    <cellStyle name="Standard 4 5 5 2 2 5" xfId="42490"/>
    <cellStyle name="Standard 4 5 5 2 2 6" xfId="42491"/>
    <cellStyle name="Standard 4 5 5 2 3" xfId="42492"/>
    <cellStyle name="Standard 4 5 5 2 3 2" xfId="42493"/>
    <cellStyle name="Standard 4 5 5 2 3 3" xfId="42494"/>
    <cellStyle name="Standard 4 5 5 2 3 4" xfId="42495"/>
    <cellStyle name="Standard 4 5 5 2 3 5" xfId="42496"/>
    <cellStyle name="Standard 4 5 5 2 4" xfId="42497"/>
    <cellStyle name="Standard 4 5 5 2 4 2" xfId="42498"/>
    <cellStyle name="Standard 4 5 5 2 4 3" xfId="42499"/>
    <cellStyle name="Standard 4 5 5 2 4 4" xfId="42500"/>
    <cellStyle name="Standard 4 5 5 2 4 5" xfId="42501"/>
    <cellStyle name="Standard 4 5 5 2 5" xfId="42502"/>
    <cellStyle name="Standard 4 5 5 2 6" xfId="42503"/>
    <cellStyle name="Standard 4 5 5 2 7" xfId="42504"/>
    <cellStyle name="Standard 4 5 5 2 8" xfId="42505"/>
    <cellStyle name="Standard 4 5 5 3" xfId="42506"/>
    <cellStyle name="Standard 4 5 5 3 2" xfId="42507"/>
    <cellStyle name="Standard 4 5 5 3 2 2" xfId="42508"/>
    <cellStyle name="Standard 4 5 5 3 2 3" xfId="42509"/>
    <cellStyle name="Standard 4 5 5 3 2 4" xfId="42510"/>
    <cellStyle name="Standard 4 5 5 3 2 5" xfId="42511"/>
    <cellStyle name="Standard 4 5 5 3 3" xfId="42512"/>
    <cellStyle name="Standard 4 5 5 3 4" xfId="42513"/>
    <cellStyle name="Standard 4 5 5 3 5" xfId="42514"/>
    <cellStyle name="Standard 4 5 5 3 6" xfId="42515"/>
    <cellStyle name="Standard 4 5 5 4" xfId="42516"/>
    <cellStyle name="Standard 4 5 5 4 2" xfId="42517"/>
    <cellStyle name="Standard 4 5 5 4 3" xfId="42518"/>
    <cellStyle name="Standard 4 5 5 4 4" xfId="42519"/>
    <cellStyle name="Standard 4 5 5 4 5" xfId="42520"/>
    <cellStyle name="Standard 4 5 5 5" xfId="42521"/>
    <cellStyle name="Standard 4 5 5 5 2" xfId="42522"/>
    <cellStyle name="Standard 4 5 5 5 3" xfId="42523"/>
    <cellStyle name="Standard 4 5 5 5 4" xfId="42524"/>
    <cellStyle name="Standard 4 5 5 5 5" xfId="42525"/>
    <cellStyle name="Standard 4 5 5 6" xfId="42526"/>
    <cellStyle name="Standard 4 5 5 7" xfId="42527"/>
    <cellStyle name="Standard 4 5 5 8" xfId="42528"/>
    <cellStyle name="Standard 4 5 5 9" xfId="42529"/>
    <cellStyle name="Standard 4 5 6" xfId="42530"/>
    <cellStyle name="Standard 4 6" xfId="42531"/>
    <cellStyle name="Standard 4 6 10" xfId="42532"/>
    <cellStyle name="Standard 4 6 11" xfId="42533"/>
    <cellStyle name="Standard 4 6 2" xfId="42534"/>
    <cellStyle name="Standard 4 6 2 10" xfId="42535"/>
    <cellStyle name="Standard 4 6 2 2" xfId="42536"/>
    <cellStyle name="Standard 4 6 2 2 2" xfId="42537"/>
    <cellStyle name="Standard 4 6 2 2 2 2" xfId="42538"/>
    <cellStyle name="Standard 4 6 2 2 2 2 2" xfId="42539"/>
    <cellStyle name="Standard 4 6 2 2 2 2 2 2" xfId="42540"/>
    <cellStyle name="Standard 4 6 2 2 2 2 2 3" xfId="42541"/>
    <cellStyle name="Standard 4 6 2 2 2 2 2 4" xfId="42542"/>
    <cellStyle name="Standard 4 6 2 2 2 2 2 5" xfId="42543"/>
    <cellStyle name="Standard 4 6 2 2 2 2 3" xfId="42544"/>
    <cellStyle name="Standard 4 6 2 2 2 2 4" xfId="42545"/>
    <cellStyle name="Standard 4 6 2 2 2 2 5" xfId="42546"/>
    <cellStyle name="Standard 4 6 2 2 2 2 6" xfId="42547"/>
    <cellStyle name="Standard 4 6 2 2 2 3" xfId="42548"/>
    <cellStyle name="Standard 4 6 2 2 2 3 2" xfId="42549"/>
    <cellStyle name="Standard 4 6 2 2 2 3 3" xfId="42550"/>
    <cellStyle name="Standard 4 6 2 2 2 3 4" xfId="42551"/>
    <cellStyle name="Standard 4 6 2 2 2 3 5" xfId="42552"/>
    <cellStyle name="Standard 4 6 2 2 2 4" xfId="42553"/>
    <cellStyle name="Standard 4 6 2 2 2 4 2" xfId="42554"/>
    <cellStyle name="Standard 4 6 2 2 2 4 3" xfId="42555"/>
    <cellStyle name="Standard 4 6 2 2 2 4 4" xfId="42556"/>
    <cellStyle name="Standard 4 6 2 2 2 4 5" xfId="42557"/>
    <cellStyle name="Standard 4 6 2 2 2 5" xfId="42558"/>
    <cellStyle name="Standard 4 6 2 2 2 6" xfId="42559"/>
    <cellStyle name="Standard 4 6 2 2 2 7" xfId="42560"/>
    <cellStyle name="Standard 4 6 2 2 2 8" xfId="42561"/>
    <cellStyle name="Standard 4 6 2 2 3" xfId="42562"/>
    <cellStyle name="Standard 4 6 2 2 3 2" xfId="42563"/>
    <cellStyle name="Standard 4 6 2 2 3 2 2" xfId="42564"/>
    <cellStyle name="Standard 4 6 2 2 3 2 3" xfId="42565"/>
    <cellStyle name="Standard 4 6 2 2 3 2 4" xfId="42566"/>
    <cellStyle name="Standard 4 6 2 2 3 2 5" xfId="42567"/>
    <cellStyle name="Standard 4 6 2 2 3 3" xfId="42568"/>
    <cellStyle name="Standard 4 6 2 2 3 4" xfId="42569"/>
    <cellStyle name="Standard 4 6 2 2 3 5" xfId="42570"/>
    <cellStyle name="Standard 4 6 2 2 3 6" xfId="42571"/>
    <cellStyle name="Standard 4 6 2 2 4" xfId="42572"/>
    <cellStyle name="Standard 4 6 2 2 4 2" xfId="42573"/>
    <cellStyle name="Standard 4 6 2 2 4 3" xfId="42574"/>
    <cellStyle name="Standard 4 6 2 2 4 4" xfId="42575"/>
    <cellStyle name="Standard 4 6 2 2 4 5" xfId="42576"/>
    <cellStyle name="Standard 4 6 2 2 5" xfId="42577"/>
    <cellStyle name="Standard 4 6 2 2 5 2" xfId="42578"/>
    <cellStyle name="Standard 4 6 2 2 5 3" xfId="42579"/>
    <cellStyle name="Standard 4 6 2 2 5 4" xfId="42580"/>
    <cellStyle name="Standard 4 6 2 2 5 5" xfId="42581"/>
    <cellStyle name="Standard 4 6 2 2 6" xfId="42582"/>
    <cellStyle name="Standard 4 6 2 2 7" xfId="42583"/>
    <cellStyle name="Standard 4 6 2 2 8" xfId="42584"/>
    <cellStyle name="Standard 4 6 2 2 9" xfId="42585"/>
    <cellStyle name="Standard 4 6 2 3" xfId="42586"/>
    <cellStyle name="Standard 4 6 2 3 2" xfId="42587"/>
    <cellStyle name="Standard 4 6 2 3 2 2" xfId="42588"/>
    <cellStyle name="Standard 4 6 2 3 2 2 2" xfId="42589"/>
    <cellStyle name="Standard 4 6 2 3 2 2 3" xfId="42590"/>
    <cellStyle name="Standard 4 6 2 3 2 2 4" xfId="42591"/>
    <cellStyle name="Standard 4 6 2 3 2 2 5" xfId="42592"/>
    <cellStyle name="Standard 4 6 2 3 2 3" xfId="42593"/>
    <cellStyle name="Standard 4 6 2 3 2 4" xfId="42594"/>
    <cellStyle name="Standard 4 6 2 3 2 5" xfId="42595"/>
    <cellStyle name="Standard 4 6 2 3 2 6" xfId="42596"/>
    <cellStyle name="Standard 4 6 2 3 3" xfId="42597"/>
    <cellStyle name="Standard 4 6 2 3 3 2" xfId="42598"/>
    <cellStyle name="Standard 4 6 2 3 3 3" xfId="42599"/>
    <cellStyle name="Standard 4 6 2 3 3 4" xfId="42600"/>
    <cellStyle name="Standard 4 6 2 3 3 5" xfId="42601"/>
    <cellStyle name="Standard 4 6 2 3 4" xfId="42602"/>
    <cellStyle name="Standard 4 6 2 3 4 2" xfId="42603"/>
    <cellStyle name="Standard 4 6 2 3 4 3" xfId="42604"/>
    <cellStyle name="Standard 4 6 2 3 4 4" xfId="42605"/>
    <cellStyle name="Standard 4 6 2 3 4 5" xfId="42606"/>
    <cellStyle name="Standard 4 6 2 3 5" xfId="42607"/>
    <cellStyle name="Standard 4 6 2 3 6" xfId="42608"/>
    <cellStyle name="Standard 4 6 2 3 7" xfId="42609"/>
    <cellStyle name="Standard 4 6 2 3 8" xfId="42610"/>
    <cellStyle name="Standard 4 6 2 4" xfId="42611"/>
    <cellStyle name="Standard 4 6 2 4 2" xfId="42612"/>
    <cellStyle name="Standard 4 6 2 4 2 2" xfId="42613"/>
    <cellStyle name="Standard 4 6 2 4 2 3" xfId="42614"/>
    <cellStyle name="Standard 4 6 2 4 2 4" xfId="42615"/>
    <cellStyle name="Standard 4 6 2 4 2 5" xfId="42616"/>
    <cellStyle name="Standard 4 6 2 4 3" xfId="42617"/>
    <cellStyle name="Standard 4 6 2 4 4" xfId="42618"/>
    <cellStyle name="Standard 4 6 2 4 5" xfId="42619"/>
    <cellStyle name="Standard 4 6 2 4 6" xfId="42620"/>
    <cellStyle name="Standard 4 6 2 5" xfId="42621"/>
    <cellStyle name="Standard 4 6 2 5 2" xfId="42622"/>
    <cellStyle name="Standard 4 6 2 5 3" xfId="42623"/>
    <cellStyle name="Standard 4 6 2 5 4" xfId="42624"/>
    <cellStyle name="Standard 4 6 2 5 5" xfId="42625"/>
    <cellStyle name="Standard 4 6 2 6" xfId="42626"/>
    <cellStyle name="Standard 4 6 2 6 2" xfId="42627"/>
    <cellStyle name="Standard 4 6 2 6 3" xfId="42628"/>
    <cellStyle name="Standard 4 6 2 6 4" xfId="42629"/>
    <cellStyle name="Standard 4 6 2 6 5" xfId="42630"/>
    <cellStyle name="Standard 4 6 2 7" xfId="42631"/>
    <cellStyle name="Standard 4 6 2 8" xfId="42632"/>
    <cellStyle name="Standard 4 6 2 9" xfId="42633"/>
    <cellStyle name="Standard 4 6 3" xfId="42634"/>
    <cellStyle name="Standard 4 6 3 2" xfId="42635"/>
    <cellStyle name="Standard 4 6 3 2 2" xfId="42636"/>
    <cellStyle name="Standard 4 6 3 2 2 2" xfId="42637"/>
    <cellStyle name="Standard 4 6 3 2 2 2 2" xfId="42638"/>
    <cellStyle name="Standard 4 6 3 2 2 2 3" xfId="42639"/>
    <cellStyle name="Standard 4 6 3 2 2 2 4" xfId="42640"/>
    <cellStyle name="Standard 4 6 3 2 2 2 5" xfId="42641"/>
    <cellStyle name="Standard 4 6 3 2 2 3" xfId="42642"/>
    <cellStyle name="Standard 4 6 3 2 2 4" xfId="42643"/>
    <cellStyle name="Standard 4 6 3 2 2 5" xfId="42644"/>
    <cellStyle name="Standard 4 6 3 2 2 6" xfId="42645"/>
    <cellStyle name="Standard 4 6 3 2 3" xfId="42646"/>
    <cellStyle name="Standard 4 6 3 2 3 2" xfId="42647"/>
    <cellStyle name="Standard 4 6 3 2 3 3" xfId="42648"/>
    <cellStyle name="Standard 4 6 3 2 3 4" xfId="42649"/>
    <cellStyle name="Standard 4 6 3 2 3 5" xfId="42650"/>
    <cellStyle name="Standard 4 6 3 2 4" xfId="42651"/>
    <cellStyle name="Standard 4 6 3 2 4 2" xfId="42652"/>
    <cellStyle name="Standard 4 6 3 2 4 3" xfId="42653"/>
    <cellStyle name="Standard 4 6 3 2 4 4" xfId="42654"/>
    <cellStyle name="Standard 4 6 3 2 4 5" xfId="42655"/>
    <cellStyle name="Standard 4 6 3 2 5" xfId="42656"/>
    <cellStyle name="Standard 4 6 3 2 6" xfId="42657"/>
    <cellStyle name="Standard 4 6 3 2 7" xfId="42658"/>
    <cellStyle name="Standard 4 6 3 2 8" xfId="42659"/>
    <cellStyle name="Standard 4 6 3 3" xfId="42660"/>
    <cellStyle name="Standard 4 6 3 3 2" xfId="42661"/>
    <cellStyle name="Standard 4 6 3 3 2 2" xfId="42662"/>
    <cellStyle name="Standard 4 6 3 3 2 3" xfId="42663"/>
    <cellStyle name="Standard 4 6 3 3 2 4" xfId="42664"/>
    <cellStyle name="Standard 4 6 3 3 2 5" xfId="42665"/>
    <cellStyle name="Standard 4 6 3 3 3" xfId="42666"/>
    <cellStyle name="Standard 4 6 3 3 4" xfId="42667"/>
    <cellStyle name="Standard 4 6 3 3 5" xfId="42668"/>
    <cellStyle name="Standard 4 6 3 3 6" xfId="42669"/>
    <cellStyle name="Standard 4 6 3 4" xfId="42670"/>
    <cellStyle name="Standard 4 6 3 4 2" xfId="42671"/>
    <cellStyle name="Standard 4 6 3 4 3" xfId="42672"/>
    <cellStyle name="Standard 4 6 3 4 4" xfId="42673"/>
    <cellStyle name="Standard 4 6 3 4 5" xfId="42674"/>
    <cellStyle name="Standard 4 6 3 5" xfId="42675"/>
    <cellStyle name="Standard 4 6 3 5 2" xfId="42676"/>
    <cellStyle name="Standard 4 6 3 5 3" xfId="42677"/>
    <cellStyle name="Standard 4 6 3 5 4" xfId="42678"/>
    <cellStyle name="Standard 4 6 3 5 5" xfId="42679"/>
    <cellStyle name="Standard 4 6 3 6" xfId="42680"/>
    <cellStyle name="Standard 4 6 3 7" xfId="42681"/>
    <cellStyle name="Standard 4 6 3 8" xfId="42682"/>
    <cellStyle name="Standard 4 6 3 9" xfId="42683"/>
    <cellStyle name="Standard 4 6 4" xfId="42684"/>
    <cellStyle name="Standard 4 6 4 2" xfId="42685"/>
    <cellStyle name="Standard 4 6 4 2 2" xfId="42686"/>
    <cellStyle name="Standard 4 6 4 2 2 2" xfId="42687"/>
    <cellStyle name="Standard 4 6 4 2 2 3" xfId="42688"/>
    <cellStyle name="Standard 4 6 4 2 2 4" xfId="42689"/>
    <cellStyle name="Standard 4 6 4 2 2 5" xfId="42690"/>
    <cellStyle name="Standard 4 6 4 2 3" xfId="42691"/>
    <cellStyle name="Standard 4 6 4 2 4" xfId="42692"/>
    <cellStyle name="Standard 4 6 4 2 5" xfId="42693"/>
    <cellStyle name="Standard 4 6 4 2 6" xfId="42694"/>
    <cellStyle name="Standard 4 6 4 3" xfId="42695"/>
    <cellStyle name="Standard 4 6 4 3 2" xfId="42696"/>
    <cellStyle name="Standard 4 6 4 3 3" xfId="42697"/>
    <cellStyle name="Standard 4 6 4 3 4" xfId="42698"/>
    <cellStyle name="Standard 4 6 4 3 5" xfId="42699"/>
    <cellStyle name="Standard 4 6 4 4" xfId="42700"/>
    <cellStyle name="Standard 4 6 4 4 2" xfId="42701"/>
    <cellStyle name="Standard 4 6 4 4 3" xfId="42702"/>
    <cellStyle name="Standard 4 6 4 4 4" xfId="42703"/>
    <cellStyle name="Standard 4 6 4 4 5" xfId="42704"/>
    <cellStyle name="Standard 4 6 4 5" xfId="42705"/>
    <cellStyle name="Standard 4 6 4 6" xfId="42706"/>
    <cellStyle name="Standard 4 6 4 7" xfId="42707"/>
    <cellStyle name="Standard 4 6 4 8" xfId="42708"/>
    <cellStyle name="Standard 4 6 5" xfId="42709"/>
    <cellStyle name="Standard 4 6 5 2" xfId="42710"/>
    <cellStyle name="Standard 4 6 5 2 2" xfId="42711"/>
    <cellStyle name="Standard 4 6 5 2 3" xfId="42712"/>
    <cellStyle name="Standard 4 6 5 2 4" xfId="42713"/>
    <cellStyle name="Standard 4 6 5 2 5" xfId="42714"/>
    <cellStyle name="Standard 4 6 5 3" xfId="42715"/>
    <cellStyle name="Standard 4 6 5 4" xfId="42716"/>
    <cellStyle name="Standard 4 6 5 5" xfId="42717"/>
    <cellStyle name="Standard 4 6 5 6" xfId="42718"/>
    <cellStyle name="Standard 4 6 6" xfId="42719"/>
    <cellStyle name="Standard 4 6 6 2" xfId="42720"/>
    <cellStyle name="Standard 4 6 6 3" xfId="42721"/>
    <cellStyle name="Standard 4 6 6 4" xfId="42722"/>
    <cellStyle name="Standard 4 6 6 5" xfId="42723"/>
    <cellStyle name="Standard 4 6 7" xfId="42724"/>
    <cellStyle name="Standard 4 6 7 2" xfId="42725"/>
    <cellStyle name="Standard 4 6 7 3" xfId="42726"/>
    <cellStyle name="Standard 4 6 7 4" xfId="42727"/>
    <cellStyle name="Standard 4 6 7 5" xfId="42728"/>
    <cellStyle name="Standard 4 6 8" xfId="42729"/>
    <cellStyle name="Standard 4 6 9" xfId="42730"/>
    <cellStyle name="Standard 4 7" xfId="42731"/>
    <cellStyle name="Standard 4 7 10" xfId="42732"/>
    <cellStyle name="Standard 4 7 2" xfId="42733"/>
    <cellStyle name="Standard 4 7 2 2" xfId="42734"/>
    <cellStyle name="Standard 4 7 2 2 2" xfId="42735"/>
    <cellStyle name="Standard 4 7 2 2 2 2" xfId="42736"/>
    <cellStyle name="Standard 4 7 2 2 2 2 2" xfId="42737"/>
    <cellStyle name="Standard 4 7 2 2 2 2 3" xfId="42738"/>
    <cellStyle name="Standard 4 7 2 2 2 2 4" xfId="42739"/>
    <cellStyle name="Standard 4 7 2 2 2 2 5" xfId="42740"/>
    <cellStyle name="Standard 4 7 2 2 2 3" xfId="42741"/>
    <cellStyle name="Standard 4 7 2 2 2 4" xfId="42742"/>
    <cellStyle name="Standard 4 7 2 2 2 5" xfId="42743"/>
    <cellStyle name="Standard 4 7 2 2 2 6" xfId="42744"/>
    <cellStyle name="Standard 4 7 2 2 3" xfId="42745"/>
    <cellStyle name="Standard 4 7 2 2 3 2" xfId="42746"/>
    <cellStyle name="Standard 4 7 2 2 3 3" xfId="42747"/>
    <cellStyle name="Standard 4 7 2 2 3 4" xfId="42748"/>
    <cellStyle name="Standard 4 7 2 2 3 5" xfId="42749"/>
    <cellStyle name="Standard 4 7 2 2 4" xfId="42750"/>
    <cellStyle name="Standard 4 7 2 2 4 2" xfId="42751"/>
    <cellStyle name="Standard 4 7 2 2 4 3" xfId="42752"/>
    <cellStyle name="Standard 4 7 2 2 4 4" xfId="42753"/>
    <cellStyle name="Standard 4 7 2 2 4 5" xfId="42754"/>
    <cellStyle name="Standard 4 7 2 2 5" xfId="42755"/>
    <cellStyle name="Standard 4 7 2 2 6" xfId="42756"/>
    <cellStyle name="Standard 4 7 2 2 7" xfId="42757"/>
    <cellStyle name="Standard 4 7 2 2 8" xfId="42758"/>
    <cellStyle name="Standard 4 7 2 3" xfId="42759"/>
    <cellStyle name="Standard 4 7 2 3 2" xfId="42760"/>
    <cellStyle name="Standard 4 7 2 3 2 2" xfId="42761"/>
    <cellStyle name="Standard 4 7 2 3 2 3" xfId="42762"/>
    <cellStyle name="Standard 4 7 2 3 2 4" xfId="42763"/>
    <cellStyle name="Standard 4 7 2 3 2 5" xfId="42764"/>
    <cellStyle name="Standard 4 7 2 3 3" xfId="42765"/>
    <cellStyle name="Standard 4 7 2 3 4" xfId="42766"/>
    <cellStyle name="Standard 4 7 2 3 5" xfId="42767"/>
    <cellStyle name="Standard 4 7 2 3 6" xfId="42768"/>
    <cellStyle name="Standard 4 7 2 4" xfId="42769"/>
    <cellStyle name="Standard 4 7 2 4 2" xfId="42770"/>
    <cellStyle name="Standard 4 7 2 4 3" xfId="42771"/>
    <cellStyle name="Standard 4 7 2 4 4" xfId="42772"/>
    <cellStyle name="Standard 4 7 2 4 5" xfId="42773"/>
    <cellStyle name="Standard 4 7 2 5" xfId="42774"/>
    <cellStyle name="Standard 4 7 2 5 2" xfId="42775"/>
    <cellStyle name="Standard 4 7 2 5 3" xfId="42776"/>
    <cellStyle name="Standard 4 7 2 5 4" xfId="42777"/>
    <cellStyle name="Standard 4 7 2 5 5" xfId="42778"/>
    <cellStyle name="Standard 4 7 2 6" xfId="42779"/>
    <cellStyle name="Standard 4 7 2 7" xfId="42780"/>
    <cellStyle name="Standard 4 7 2 8" xfId="42781"/>
    <cellStyle name="Standard 4 7 2 9" xfId="42782"/>
    <cellStyle name="Standard 4 7 3" xfId="42783"/>
    <cellStyle name="Standard 4 7 3 2" xfId="42784"/>
    <cellStyle name="Standard 4 7 3 2 2" xfId="42785"/>
    <cellStyle name="Standard 4 7 3 2 2 2" xfId="42786"/>
    <cellStyle name="Standard 4 7 3 2 2 3" xfId="42787"/>
    <cellStyle name="Standard 4 7 3 2 2 4" xfId="42788"/>
    <cellStyle name="Standard 4 7 3 2 2 5" xfId="42789"/>
    <cellStyle name="Standard 4 7 3 2 3" xfId="42790"/>
    <cellStyle name="Standard 4 7 3 2 4" xfId="42791"/>
    <cellStyle name="Standard 4 7 3 2 5" xfId="42792"/>
    <cellStyle name="Standard 4 7 3 2 6" xfId="42793"/>
    <cellStyle name="Standard 4 7 3 3" xfId="42794"/>
    <cellStyle name="Standard 4 7 3 3 2" xfId="42795"/>
    <cellStyle name="Standard 4 7 3 3 3" xfId="42796"/>
    <cellStyle name="Standard 4 7 3 3 4" xfId="42797"/>
    <cellStyle name="Standard 4 7 3 3 5" xfId="42798"/>
    <cellStyle name="Standard 4 7 3 4" xfId="42799"/>
    <cellStyle name="Standard 4 7 3 4 2" xfId="42800"/>
    <cellStyle name="Standard 4 7 3 4 3" xfId="42801"/>
    <cellStyle name="Standard 4 7 3 4 4" xfId="42802"/>
    <cellStyle name="Standard 4 7 3 4 5" xfId="42803"/>
    <cellStyle name="Standard 4 7 3 5" xfId="42804"/>
    <cellStyle name="Standard 4 7 3 6" xfId="42805"/>
    <cellStyle name="Standard 4 7 3 7" xfId="42806"/>
    <cellStyle name="Standard 4 7 3 8" xfId="42807"/>
    <cellStyle name="Standard 4 7 4" xfId="42808"/>
    <cellStyle name="Standard 4 7 4 2" xfId="42809"/>
    <cellStyle name="Standard 4 7 4 2 2" xfId="42810"/>
    <cellStyle name="Standard 4 7 4 2 3" xfId="42811"/>
    <cellStyle name="Standard 4 7 4 2 4" xfId="42812"/>
    <cellStyle name="Standard 4 7 4 2 5" xfId="42813"/>
    <cellStyle name="Standard 4 7 4 3" xfId="42814"/>
    <cellStyle name="Standard 4 7 4 4" xfId="42815"/>
    <cellStyle name="Standard 4 7 4 5" xfId="42816"/>
    <cellStyle name="Standard 4 7 4 6" xfId="42817"/>
    <cellStyle name="Standard 4 7 5" xfId="42818"/>
    <cellStyle name="Standard 4 7 5 2" xfId="42819"/>
    <cellStyle name="Standard 4 7 5 3" xfId="42820"/>
    <cellStyle name="Standard 4 7 5 4" xfId="42821"/>
    <cellStyle name="Standard 4 7 5 5" xfId="42822"/>
    <cellStyle name="Standard 4 7 6" xfId="42823"/>
    <cellStyle name="Standard 4 7 6 2" xfId="42824"/>
    <cellStyle name="Standard 4 7 6 3" xfId="42825"/>
    <cellStyle name="Standard 4 7 6 4" xfId="42826"/>
    <cellStyle name="Standard 4 7 6 5" xfId="42827"/>
    <cellStyle name="Standard 4 7 7" xfId="42828"/>
    <cellStyle name="Standard 4 7 8" xfId="42829"/>
    <cellStyle name="Standard 4 7 9" xfId="42830"/>
    <cellStyle name="Standard 4 8" xfId="42831"/>
    <cellStyle name="Standard 4 8 10" xfId="42832"/>
    <cellStyle name="Standard 4 8 11" xfId="42833"/>
    <cellStyle name="Standard 4 8 2" xfId="42834"/>
    <cellStyle name="Standard 4 8 2 2" xfId="42835"/>
    <cellStyle name="Standard 4 8 3" xfId="42836"/>
    <cellStyle name="Standard 4 8 3 2" xfId="42837"/>
    <cellStyle name="Standard 4 8 3 2 2" xfId="42838"/>
    <cellStyle name="Standard 4 8 3 2 2 2" xfId="42839"/>
    <cellStyle name="Standard 4 8 3 2 2 2 2" xfId="42840"/>
    <cellStyle name="Standard 4 8 3 2 2 2 3" xfId="42841"/>
    <cellStyle name="Standard 4 8 3 2 2 2 4" xfId="42842"/>
    <cellStyle name="Standard 4 8 3 2 2 2 5" xfId="42843"/>
    <cellStyle name="Standard 4 8 3 2 2 3" xfId="42844"/>
    <cellStyle name="Standard 4 8 3 2 2 4" xfId="42845"/>
    <cellStyle name="Standard 4 8 3 2 2 5" xfId="42846"/>
    <cellStyle name="Standard 4 8 3 2 2 6" xfId="42847"/>
    <cellStyle name="Standard 4 8 3 2 3" xfId="42848"/>
    <cellStyle name="Standard 4 8 3 2 3 2" xfId="42849"/>
    <cellStyle name="Standard 4 8 3 2 3 3" xfId="42850"/>
    <cellStyle name="Standard 4 8 3 2 3 4" xfId="42851"/>
    <cellStyle name="Standard 4 8 3 2 3 5" xfId="42852"/>
    <cellStyle name="Standard 4 8 3 2 4" xfId="42853"/>
    <cellStyle name="Standard 4 8 3 2 4 2" xfId="42854"/>
    <cellStyle name="Standard 4 8 3 2 4 3" xfId="42855"/>
    <cellStyle name="Standard 4 8 3 2 4 4" xfId="42856"/>
    <cellStyle name="Standard 4 8 3 2 4 5" xfId="42857"/>
    <cellStyle name="Standard 4 8 3 2 5" xfId="42858"/>
    <cellStyle name="Standard 4 8 3 2 6" xfId="42859"/>
    <cellStyle name="Standard 4 8 3 2 7" xfId="42860"/>
    <cellStyle name="Standard 4 8 3 2 8" xfId="42861"/>
    <cellStyle name="Standard 4 8 3 3" xfId="42862"/>
    <cellStyle name="Standard 4 8 3 3 2" xfId="42863"/>
    <cellStyle name="Standard 4 8 3 3 2 2" xfId="42864"/>
    <cellStyle name="Standard 4 8 3 3 2 3" xfId="42865"/>
    <cellStyle name="Standard 4 8 3 3 2 4" xfId="42866"/>
    <cellStyle name="Standard 4 8 3 3 2 5" xfId="42867"/>
    <cellStyle name="Standard 4 8 3 3 3" xfId="42868"/>
    <cellStyle name="Standard 4 8 3 3 4" xfId="42869"/>
    <cellStyle name="Standard 4 8 3 3 5" xfId="42870"/>
    <cellStyle name="Standard 4 8 3 3 6" xfId="42871"/>
    <cellStyle name="Standard 4 8 3 4" xfId="42872"/>
    <cellStyle name="Standard 4 8 3 4 2" xfId="42873"/>
    <cellStyle name="Standard 4 8 3 4 3" xfId="42874"/>
    <cellStyle name="Standard 4 8 3 4 4" xfId="42875"/>
    <cellStyle name="Standard 4 8 3 4 5" xfId="42876"/>
    <cellStyle name="Standard 4 8 3 5" xfId="42877"/>
    <cellStyle name="Standard 4 8 3 5 2" xfId="42878"/>
    <cellStyle name="Standard 4 8 3 5 3" xfId="42879"/>
    <cellStyle name="Standard 4 8 3 5 4" xfId="42880"/>
    <cellStyle name="Standard 4 8 3 5 5" xfId="42881"/>
    <cellStyle name="Standard 4 8 3 6" xfId="42882"/>
    <cellStyle name="Standard 4 8 3 7" xfId="42883"/>
    <cellStyle name="Standard 4 8 3 8" xfId="42884"/>
    <cellStyle name="Standard 4 8 3 9" xfId="42885"/>
    <cellStyle name="Standard 4 8 4" xfId="42886"/>
    <cellStyle name="Standard 4 8 4 2" xfId="42887"/>
    <cellStyle name="Standard 4 8 4 2 2" xfId="42888"/>
    <cellStyle name="Standard 4 8 4 2 2 2" xfId="42889"/>
    <cellStyle name="Standard 4 8 4 2 2 3" xfId="42890"/>
    <cellStyle name="Standard 4 8 4 2 2 4" xfId="42891"/>
    <cellStyle name="Standard 4 8 4 2 2 5" xfId="42892"/>
    <cellStyle name="Standard 4 8 4 2 3" xfId="42893"/>
    <cellStyle name="Standard 4 8 4 2 4" xfId="42894"/>
    <cellStyle name="Standard 4 8 4 2 5" xfId="42895"/>
    <cellStyle name="Standard 4 8 4 2 6" xfId="42896"/>
    <cellStyle name="Standard 4 8 4 3" xfId="42897"/>
    <cellStyle name="Standard 4 8 4 3 2" xfId="42898"/>
    <cellStyle name="Standard 4 8 4 3 3" xfId="42899"/>
    <cellStyle name="Standard 4 8 4 3 4" xfId="42900"/>
    <cellStyle name="Standard 4 8 4 3 5" xfId="42901"/>
    <cellStyle name="Standard 4 8 4 4" xfId="42902"/>
    <cellStyle name="Standard 4 8 4 4 2" xfId="42903"/>
    <cellStyle name="Standard 4 8 4 4 3" xfId="42904"/>
    <cellStyle name="Standard 4 8 4 4 4" xfId="42905"/>
    <cellStyle name="Standard 4 8 4 4 5" xfId="42906"/>
    <cellStyle name="Standard 4 8 4 5" xfId="42907"/>
    <cellStyle name="Standard 4 8 4 6" xfId="42908"/>
    <cellStyle name="Standard 4 8 4 7" xfId="42909"/>
    <cellStyle name="Standard 4 8 4 8" xfId="42910"/>
    <cellStyle name="Standard 4 8 5" xfId="42911"/>
    <cellStyle name="Standard 4 8 5 2" xfId="42912"/>
    <cellStyle name="Standard 4 8 5 2 2" xfId="42913"/>
    <cellStyle name="Standard 4 8 5 2 3" xfId="42914"/>
    <cellStyle name="Standard 4 8 5 2 4" xfId="42915"/>
    <cellStyle name="Standard 4 8 5 2 5" xfId="42916"/>
    <cellStyle name="Standard 4 8 5 3" xfId="42917"/>
    <cellStyle name="Standard 4 8 5 4" xfId="42918"/>
    <cellStyle name="Standard 4 8 5 5" xfId="42919"/>
    <cellStyle name="Standard 4 8 5 6" xfId="42920"/>
    <cellStyle name="Standard 4 8 6" xfId="42921"/>
    <cellStyle name="Standard 4 8 6 2" xfId="42922"/>
    <cellStyle name="Standard 4 8 6 3" xfId="42923"/>
    <cellStyle name="Standard 4 8 6 4" xfId="42924"/>
    <cellStyle name="Standard 4 8 6 5" xfId="42925"/>
    <cellStyle name="Standard 4 8 7" xfId="42926"/>
    <cellStyle name="Standard 4 8 7 2" xfId="42927"/>
    <cellStyle name="Standard 4 8 7 3" xfId="42928"/>
    <cellStyle name="Standard 4 8 7 4" xfId="42929"/>
    <cellStyle name="Standard 4 8 7 5" xfId="42930"/>
    <cellStyle name="Standard 4 8 8" xfId="42931"/>
    <cellStyle name="Standard 4 8 9" xfId="42932"/>
    <cellStyle name="Standard 4 9" xfId="42933"/>
    <cellStyle name="Standard 4 9 2" xfId="42934"/>
    <cellStyle name="Standard 4 9 2 2" xfId="42935"/>
    <cellStyle name="Standard 4 9 2 2 2" xfId="42936"/>
    <cellStyle name="Standard 4 9 2 2 2 2" xfId="42937"/>
    <cellStyle name="Standard 4 9 2 2 2 3" xfId="42938"/>
    <cellStyle name="Standard 4 9 2 2 2 4" xfId="42939"/>
    <cellStyle name="Standard 4 9 2 2 2 5" xfId="42940"/>
    <cellStyle name="Standard 4 9 2 2 3" xfId="42941"/>
    <cellStyle name="Standard 4 9 2 2 4" xfId="42942"/>
    <cellStyle name="Standard 4 9 2 2 5" xfId="42943"/>
    <cellStyle name="Standard 4 9 2 2 6" xfId="42944"/>
    <cellStyle name="Standard 4 9 2 3" xfId="42945"/>
    <cellStyle name="Standard 4 9 2 3 2" xfId="42946"/>
    <cellStyle name="Standard 4 9 2 3 3" xfId="42947"/>
    <cellStyle name="Standard 4 9 2 3 4" xfId="42948"/>
    <cellStyle name="Standard 4 9 2 3 5" xfId="42949"/>
    <cellStyle name="Standard 4 9 2 4" xfId="42950"/>
    <cellStyle name="Standard 4 9 2 4 2" xfId="42951"/>
    <cellStyle name="Standard 4 9 2 4 3" xfId="42952"/>
    <cellStyle name="Standard 4 9 2 4 4" xfId="42953"/>
    <cellStyle name="Standard 4 9 2 4 5" xfId="42954"/>
    <cellStyle name="Standard 4 9 2 5" xfId="42955"/>
    <cellStyle name="Standard 4 9 2 6" xfId="42956"/>
    <cellStyle name="Standard 4 9 2 7" xfId="42957"/>
    <cellStyle name="Standard 4 9 2 8" xfId="42958"/>
    <cellStyle name="Standard 4 9 3" xfId="42959"/>
    <cellStyle name="Standard 4 9 3 2" xfId="42960"/>
    <cellStyle name="Standard 4 9 3 2 2" xfId="42961"/>
    <cellStyle name="Standard 4 9 3 2 3" xfId="42962"/>
    <cellStyle name="Standard 4 9 3 2 4" xfId="42963"/>
    <cellStyle name="Standard 4 9 3 2 5" xfId="42964"/>
    <cellStyle name="Standard 4 9 3 3" xfId="42965"/>
    <cellStyle name="Standard 4 9 3 4" xfId="42966"/>
    <cellStyle name="Standard 4 9 3 5" xfId="42967"/>
    <cellStyle name="Standard 4 9 3 6" xfId="42968"/>
    <cellStyle name="Standard 4 9 4" xfId="42969"/>
    <cellStyle name="Standard 4 9 4 2" xfId="42970"/>
    <cellStyle name="Standard 4 9 4 3" xfId="42971"/>
    <cellStyle name="Standard 4 9 4 4" xfId="42972"/>
    <cellStyle name="Standard 4 9 4 5" xfId="42973"/>
    <cellStyle name="Standard 4 9 5" xfId="42974"/>
    <cellStyle name="Standard 4 9 5 2" xfId="42975"/>
    <cellStyle name="Standard 4 9 5 3" xfId="42976"/>
    <cellStyle name="Standard 4 9 5 4" xfId="42977"/>
    <cellStyle name="Standard 4 9 5 5" xfId="42978"/>
    <cellStyle name="Standard 4 9 6" xfId="42979"/>
    <cellStyle name="Standard 4 9 7" xfId="42980"/>
    <cellStyle name="Standard 4 9 8" xfId="42981"/>
    <cellStyle name="Standard 4 9 9" xfId="42982"/>
    <cellStyle name="Standard 5" xfId="42983"/>
    <cellStyle name="Standard 5 10" xfId="42984"/>
    <cellStyle name="Standard 5 10 2" xfId="42985"/>
    <cellStyle name="Standard 5 10 2 2" xfId="42986"/>
    <cellStyle name="Standard 5 10 3" xfId="42987"/>
    <cellStyle name="Standard 5 10 3 2" xfId="42988"/>
    <cellStyle name="Standard 5 10 4" xfId="42989"/>
    <cellStyle name="Standard 5 10 5" xfId="42990"/>
    <cellStyle name="Standard 5 11" xfId="42991"/>
    <cellStyle name="Standard 5 11 2" xfId="42992"/>
    <cellStyle name="Standard 5 11 2 2" xfId="42993"/>
    <cellStyle name="Standard 5 11 3" xfId="42994"/>
    <cellStyle name="Standard 5 11 3 2" xfId="42995"/>
    <cellStyle name="Standard 5 11 4" xfId="42996"/>
    <cellStyle name="Standard 5 11 5" xfId="42997"/>
    <cellStyle name="Standard 5 12" xfId="42998"/>
    <cellStyle name="Standard 5 12 2" xfId="42999"/>
    <cellStyle name="Standard 5 13" xfId="43000"/>
    <cellStyle name="Standard 5 13 2" xfId="43001"/>
    <cellStyle name="Standard 5 13 3" xfId="43002"/>
    <cellStyle name="Standard 5 14" xfId="43003"/>
    <cellStyle name="Standard 5 14 2" xfId="43004"/>
    <cellStyle name="Standard 5 15" xfId="43005"/>
    <cellStyle name="Standard 5 15 2" xfId="43006"/>
    <cellStyle name="Standard 5 16" xfId="43007"/>
    <cellStyle name="Standard 5 17" xfId="43008"/>
    <cellStyle name="Standard 5 17 2" xfId="43009"/>
    <cellStyle name="Standard 5 2" xfId="43010"/>
    <cellStyle name="Standard 5 2 10" xfId="43011"/>
    <cellStyle name="Standard 5 2 10 2" xfId="43012"/>
    <cellStyle name="Standard 5 2 10 2 2" xfId="43013"/>
    <cellStyle name="Standard 5 2 10 3" xfId="43014"/>
    <cellStyle name="Standard 5 2 10 3 2" xfId="43015"/>
    <cellStyle name="Standard 5 2 10 4" xfId="43016"/>
    <cellStyle name="Standard 5 2 10 5" xfId="43017"/>
    <cellStyle name="Standard 5 2 11" xfId="43018"/>
    <cellStyle name="Standard 5 2 11 2" xfId="43019"/>
    <cellStyle name="Standard 5 2 12" xfId="43020"/>
    <cellStyle name="Standard 5 2 12 2" xfId="43021"/>
    <cellStyle name="Standard 5 2 13" xfId="43022"/>
    <cellStyle name="Standard 5 2 13 2" xfId="43023"/>
    <cellStyle name="Standard 5 2 14" xfId="43024"/>
    <cellStyle name="Standard 5 2 14 2" xfId="43025"/>
    <cellStyle name="Standard 5 2 15" xfId="43026"/>
    <cellStyle name="Standard 5 2 16" xfId="43027"/>
    <cellStyle name="Standard 5 2 16 2" xfId="43028"/>
    <cellStyle name="Standard 5 2 2" xfId="43029"/>
    <cellStyle name="Standard 5 2 2 10" xfId="43030"/>
    <cellStyle name="Standard 5 2 2 10 2" xfId="43031"/>
    <cellStyle name="Standard 5 2 2 11" xfId="43032"/>
    <cellStyle name="Standard 5 2 2 11 2" xfId="43033"/>
    <cellStyle name="Standard 5 2 2 12" xfId="43034"/>
    <cellStyle name="Standard 5 2 2 12 2" xfId="43035"/>
    <cellStyle name="Standard 5 2 2 13" xfId="43036"/>
    <cellStyle name="Standard 5 2 2 2" xfId="43037"/>
    <cellStyle name="Standard 5 2 2 2 10" xfId="43038"/>
    <cellStyle name="Standard 5 2 2 2 10 2" xfId="43039"/>
    <cellStyle name="Standard 5 2 2 2 11" xfId="43040"/>
    <cellStyle name="Standard 5 2 2 2 11 2" xfId="43041"/>
    <cellStyle name="Standard 5 2 2 2 12" xfId="43042"/>
    <cellStyle name="Standard 5 2 2 2 2" xfId="43043"/>
    <cellStyle name="Standard 5 2 2 2 2 10" xfId="43044"/>
    <cellStyle name="Standard 5 2 2 2 2 2" xfId="43045"/>
    <cellStyle name="Standard 5 2 2 2 2 2 2" xfId="43046"/>
    <cellStyle name="Standard 5 2 2 2 2 2 2 2" xfId="43047"/>
    <cellStyle name="Standard 5 2 2 2 2 2 2 2 2" xfId="43048"/>
    <cellStyle name="Standard 5 2 2 2 2 2 2 3" xfId="43049"/>
    <cellStyle name="Standard 5 2 2 2 2 2 2 3 2" xfId="43050"/>
    <cellStyle name="Standard 5 2 2 2 2 2 2 4" xfId="43051"/>
    <cellStyle name="Standard 5 2 2 2 2 2 2 5" xfId="43052"/>
    <cellStyle name="Standard 5 2 2 2 2 2 3" xfId="43053"/>
    <cellStyle name="Standard 5 2 2 2 2 2 3 2" xfId="43054"/>
    <cellStyle name="Standard 5 2 2 2 2 2 3 2 2" xfId="43055"/>
    <cellStyle name="Standard 5 2 2 2 2 2 3 3" xfId="43056"/>
    <cellStyle name="Standard 5 2 2 2 2 2 3 3 2" xfId="43057"/>
    <cellStyle name="Standard 5 2 2 2 2 2 3 4" xfId="43058"/>
    <cellStyle name="Standard 5 2 2 2 2 2 3 5" xfId="43059"/>
    <cellStyle name="Standard 5 2 2 2 2 2 4" xfId="43060"/>
    <cellStyle name="Standard 5 2 2 2 2 2 4 2" xfId="43061"/>
    <cellStyle name="Standard 5 2 2 2 2 2 5" xfId="43062"/>
    <cellStyle name="Standard 5 2 2 2 2 2 5 2" xfId="43063"/>
    <cellStyle name="Standard 5 2 2 2 2 2 6" xfId="43064"/>
    <cellStyle name="Standard 5 2 2 2 2 2 6 2" xfId="43065"/>
    <cellStyle name="Standard 5 2 2 2 2 2 7" xfId="43066"/>
    <cellStyle name="Standard 5 2 2 2 2 2 7 2" xfId="43067"/>
    <cellStyle name="Standard 5 2 2 2 2 2 8" xfId="43068"/>
    <cellStyle name="Standard 5 2 2 2 2 3" xfId="43069"/>
    <cellStyle name="Standard 5 2 2 2 2 3 2" xfId="43070"/>
    <cellStyle name="Standard 5 2 2 2 2 3 2 2" xfId="43071"/>
    <cellStyle name="Standard 5 2 2 2 2 3 3" xfId="43072"/>
    <cellStyle name="Standard 5 2 2 2 2 3 3 2" xfId="43073"/>
    <cellStyle name="Standard 5 2 2 2 2 3 4" xfId="43074"/>
    <cellStyle name="Standard 5 2 2 2 2 3 4 2" xfId="43075"/>
    <cellStyle name="Standard 5 2 2 2 2 3 5" xfId="43076"/>
    <cellStyle name="Standard 5 2 2 2 2 4" xfId="43077"/>
    <cellStyle name="Standard 5 2 2 2 2 4 2" xfId="43078"/>
    <cellStyle name="Standard 5 2 2 2 2 4 2 2" xfId="43079"/>
    <cellStyle name="Standard 5 2 2 2 2 4 3" xfId="43080"/>
    <cellStyle name="Standard 5 2 2 2 2 4 3 2" xfId="43081"/>
    <cellStyle name="Standard 5 2 2 2 2 4 4" xfId="43082"/>
    <cellStyle name="Standard 5 2 2 2 2 4 5" xfId="43083"/>
    <cellStyle name="Standard 5 2 2 2 2 5" xfId="43084"/>
    <cellStyle name="Standard 5 2 2 2 2 5 2" xfId="43085"/>
    <cellStyle name="Standard 5 2 2 2 2 5 2 2" xfId="43086"/>
    <cellStyle name="Standard 5 2 2 2 2 5 3" xfId="43087"/>
    <cellStyle name="Standard 5 2 2 2 2 5 3 2" xfId="43088"/>
    <cellStyle name="Standard 5 2 2 2 2 5 4" xfId="43089"/>
    <cellStyle name="Standard 5 2 2 2 2 5 5" xfId="43090"/>
    <cellStyle name="Standard 5 2 2 2 2 6" xfId="43091"/>
    <cellStyle name="Standard 5 2 2 2 2 6 2" xfId="43092"/>
    <cellStyle name="Standard 5 2 2 2 2 7" xfId="43093"/>
    <cellStyle name="Standard 5 2 2 2 2 7 2" xfId="43094"/>
    <cellStyle name="Standard 5 2 2 2 2 8" xfId="43095"/>
    <cellStyle name="Standard 5 2 2 2 2 8 2" xfId="43096"/>
    <cellStyle name="Standard 5 2 2 2 2 9" xfId="43097"/>
    <cellStyle name="Standard 5 2 2 2 2 9 2" xfId="43098"/>
    <cellStyle name="Standard 5 2 2 2 3" xfId="43099"/>
    <cellStyle name="Standard 5 2 2 2 3 2" xfId="43100"/>
    <cellStyle name="Standard 5 2 2 2 3 2 2" xfId="43101"/>
    <cellStyle name="Standard 5 2 2 2 3 2 2 2" xfId="43102"/>
    <cellStyle name="Standard 5 2 2 2 3 2 3" xfId="43103"/>
    <cellStyle name="Standard 5 2 2 2 3 2 3 2" xfId="43104"/>
    <cellStyle name="Standard 5 2 2 2 3 2 4" xfId="43105"/>
    <cellStyle name="Standard 5 2 2 2 3 2 4 2" xfId="43106"/>
    <cellStyle name="Standard 5 2 2 2 3 2 5" xfId="43107"/>
    <cellStyle name="Standard 5 2 2 2 3 3" xfId="43108"/>
    <cellStyle name="Standard 5 2 2 2 3 3 2" xfId="43109"/>
    <cellStyle name="Standard 5 2 2 2 3 3 2 2" xfId="43110"/>
    <cellStyle name="Standard 5 2 2 2 3 3 3" xfId="43111"/>
    <cellStyle name="Standard 5 2 2 2 3 3 3 2" xfId="43112"/>
    <cellStyle name="Standard 5 2 2 2 3 3 4" xfId="43113"/>
    <cellStyle name="Standard 5 2 2 2 3 3 5" xfId="43114"/>
    <cellStyle name="Standard 5 2 2 2 3 4" xfId="43115"/>
    <cellStyle name="Standard 5 2 2 2 3 4 2" xfId="43116"/>
    <cellStyle name="Standard 5 2 2 2 3 4 2 2" xfId="43117"/>
    <cellStyle name="Standard 5 2 2 2 3 4 3" xfId="43118"/>
    <cellStyle name="Standard 5 2 2 2 3 4 3 2" xfId="43119"/>
    <cellStyle name="Standard 5 2 2 2 3 4 4" xfId="43120"/>
    <cellStyle name="Standard 5 2 2 2 3 4 5" xfId="43121"/>
    <cellStyle name="Standard 5 2 2 2 3 5" xfId="43122"/>
    <cellStyle name="Standard 5 2 2 2 3 5 2" xfId="43123"/>
    <cellStyle name="Standard 5 2 2 2 3 6" xfId="43124"/>
    <cellStyle name="Standard 5 2 2 2 3 6 2" xfId="43125"/>
    <cellStyle name="Standard 5 2 2 2 3 7" xfId="43126"/>
    <cellStyle name="Standard 5 2 2 2 3 7 2" xfId="43127"/>
    <cellStyle name="Standard 5 2 2 2 3 8" xfId="43128"/>
    <cellStyle name="Standard 5 2 2 2 3 8 2" xfId="43129"/>
    <cellStyle name="Standard 5 2 2 2 3 9" xfId="43130"/>
    <cellStyle name="Standard 5 2 2 2 4" xfId="43131"/>
    <cellStyle name="Standard 5 2 2 2 4 2" xfId="43132"/>
    <cellStyle name="Standard 5 2 2 2 4 2 2" xfId="43133"/>
    <cellStyle name="Standard 5 2 2 2 4 2 2 2" xfId="43134"/>
    <cellStyle name="Standard 5 2 2 2 4 2 3" xfId="43135"/>
    <cellStyle name="Standard 5 2 2 2 4 2 3 2" xfId="43136"/>
    <cellStyle name="Standard 5 2 2 2 4 2 4" xfId="43137"/>
    <cellStyle name="Standard 5 2 2 2 4 2 5" xfId="43138"/>
    <cellStyle name="Standard 5 2 2 2 4 3" xfId="43139"/>
    <cellStyle name="Standard 5 2 2 2 4 3 2" xfId="43140"/>
    <cellStyle name="Standard 5 2 2 2 4 3 2 2" xfId="43141"/>
    <cellStyle name="Standard 5 2 2 2 4 3 3" xfId="43142"/>
    <cellStyle name="Standard 5 2 2 2 4 3 3 2" xfId="43143"/>
    <cellStyle name="Standard 5 2 2 2 4 3 4" xfId="43144"/>
    <cellStyle name="Standard 5 2 2 2 4 3 5" xfId="43145"/>
    <cellStyle name="Standard 5 2 2 2 4 4" xfId="43146"/>
    <cellStyle name="Standard 5 2 2 2 4 4 2" xfId="43147"/>
    <cellStyle name="Standard 5 2 2 2 4 5" xfId="43148"/>
    <cellStyle name="Standard 5 2 2 2 4 5 2" xfId="43149"/>
    <cellStyle name="Standard 5 2 2 2 4 6" xfId="43150"/>
    <cellStyle name="Standard 5 2 2 2 4 6 2" xfId="43151"/>
    <cellStyle name="Standard 5 2 2 2 4 7" xfId="43152"/>
    <cellStyle name="Standard 5 2 2 2 4 7 2" xfId="43153"/>
    <cellStyle name="Standard 5 2 2 2 4 8" xfId="43154"/>
    <cellStyle name="Standard 5 2 2 2 5" xfId="43155"/>
    <cellStyle name="Standard 5 2 2 2 5 2" xfId="43156"/>
    <cellStyle name="Standard 5 2 2 2 5 2 2" xfId="43157"/>
    <cellStyle name="Standard 5 2 2 2 5 3" xfId="43158"/>
    <cellStyle name="Standard 5 2 2 2 5 3 2" xfId="43159"/>
    <cellStyle name="Standard 5 2 2 2 5 4" xfId="43160"/>
    <cellStyle name="Standard 5 2 2 2 5 4 2" xfId="43161"/>
    <cellStyle name="Standard 5 2 2 2 5 5" xfId="43162"/>
    <cellStyle name="Standard 5 2 2 2 6" xfId="43163"/>
    <cellStyle name="Standard 5 2 2 2 6 2" xfId="43164"/>
    <cellStyle name="Standard 5 2 2 2 6 2 2" xfId="43165"/>
    <cellStyle name="Standard 5 2 2 2 6 3" xfId="43166"/>
    <cellStyle name="Standard 5 2 2 2 6 3 2" xfId="43167"/>
    <cellStyle name="Standard 5 2 2 2 6 4" xfId="43168"/>
    <cellStyle name="Standard 5 2 2 2 6 5" xfId="43169"/>
    <cellStyle name="Standard 5 2 2 2 7" xfId="43170"/>
    <cellStyle name="Standard 5 2 2 2 7 2" xfId="43171"/>
    <cellStyle name="Standard 5 2 2 2 7 2 2" xfId="43172"/>
    <cellStyle name="Standard 5 2 2 2 7 3" xfId="43173"/>
    <cellStyle name="Standard 5 2 2 2 7 3 2" xfId="43174"/>
    <cellStyle name="Standard 5 2 2 2 7 4" xfId="43175"/>
    <cellStyle name="Standard 5 2 2 2 7 5" xfId="43176"/>
    <cellStyle name="Standard 5 2 2 2 8" xfId="43177"/>
    <cellStyle name="Standard 5 2 2 2 8 2" xfId="43178"/>
    <cellStyle name="Standard 5 2 2 2 9" xfId="43179"/>
    <cellStyle name="Standard 5 2 2 2 9 2" xfId="43180"/>
    <cellStyle name="Standard 5 2 2 3" xfId="43181"/>
    <cellStyle name="Standard 5 2 2 3 10" xfId="43182"/>
    <cellStyle name="Standard 5 2 2 3 10 2" xfId="43183"/>
    <cellStyle name="Standard 5 2 2 3 11" xfId="43184"/>
    <cellStyle name="Standard 5 2 2 3 2" xfId="43185"/>
    <cellStyle name="Standard 5 2 2 3 2 2" xfId="43186"/>
    <cellStyle name="Standard 5 2 2 3 2 2 2" xfId="43187"/>
    <cellStyle name="Standard 5 2 2 3 2 2 2 2" xfId="43188"/>
    <cellStyle name="Standard 5 2 2 3 2 2 3" xfId="43189"/>
    <cellStyle name="Standard 5 2 2 3 2 2 3 2" xfId="43190"/>
    <cellStyle name="Standard 5 2 2 3 2 2 4" xfId="43191"/>
    <cellStyle name="Standard 5 2 2 3 2 2 4 2" xfId="43192"/>
    <cellStyle name="Standard 5 2 2 3 2 2 5" xfId="43193"/>
    <cellStyle name="Standard 5 2 2 3 2 3" xfId="43194"/>
    <cellStyle name="Standard 5 2 2 3 2 3 2" xfId="43195"/>
    <cellStyle name="Standard 5 2 2 3 2 3 2 2" xfId="43196"/>
    <cellStyle name="Standard 5 2 2 3 2 3 3" xfId="43197"/>
    <cellStyle name="Standard 5 2 2 3 2 3 3 2" xfId="43198"/>
    <cellStyle name="Standard 5 2 2 3 2 3 4" xfId="43199"/>
    <cellStyle name="Standard 5 2 2 3 2 3 5" xfId="43200"/>
    <cellStyle name="Standard 5 2 2 3 2 4" xfId="43201"/>
    <cellStyle name="Standard 5 2 2 3 2 4 2" xfId="43202"/>
    <cellStyle name="Standard 5 2 2 3 2 4 2 2" xfId="43203"/>
    <cellStyle name="Standard 5 2 2 3 2 4 3" xfId="43204"/>
    <cellStyle name="Standard 5 2 2 3 2 4 3 2" xfId="43205"/>
    <cellStyle name="Standard 5 2 2 3 2 4 4" xfId="43206"/>
    <cellStyle name="Standard 5 2 2 3 2 4 5" xfId="43207"/>
    <cellStyle name="Standard 5 2 2 3 2 5" xfId="43208"/>
    <cellStyle name="Standard 5 2 2 3 2 5 2" xfId="43209"/>
    <cellStyle name="Standard 5 2 2 3 2 6" xfId="43210"/>
    <cellStyle name="Standard 5 2 2 3 2 6 2" xfId="43211"/>
    <cellStyle name="Standard 5 2 2 3 2 7" xfId="43212"/>
    <cellStyle name="Standard 5 2 2 3 2 7 2" xfId="43213"/>
    <cellStyle name="Standard 5 2 2 3 2 8" xfId="43214"/>
    <cellStyle name="Standard 5 2 2 3 2 8 2" xfId="43215"/>
    <cellStyle name="Standard 5 2 2 3 2 9" xfId="43216"/>
    <cellStyle name="Standard 5 2 2 3 3" xfId="43217"/>
    <cellStyle name="Standard 5 2 2 3 3 2" xfId="43218"/>
    <cellStyle name="Standard 5 2 2 3 3 2 2" xfId="43219"/>
    <cellStyle name="Standard 5 2 2 3 3 2 2 2" xfId="43220"/>
    <cellStyle name="Standard 5 2 2 3 3 2 3" xfId="43221"/>
    <cellStyle name="Standard 5 2 2 3 3 2 3 2" xfId="43222"/>
    <cellStyle name="Standard 5 2 2 3 3 2 4" xfId="43223"/>
    <cellStyle name="Standard 5 2 2 3 3 2 5" xfId="43224"/>
    <cellStyle name="Standard 5 2 2 3 3 3" xfId="43225"/>
    <cellStyle name="Standard 5 2 2 3 3 3 2" xfId="43226"/>
    <cellStyle name="Standard 5 2 2 3 3 3 2 2" xfId="43227"/>
    <cellStyle name="Standard 5 2 2 3 3 3 3" xfId="43228"/>
    <cellStyle name="Standard 5 2 2 3 3 3 3 2" xfId="43229"/>
    <cellStyle name="Standard 5 2 2 3 3 3 4" xfId="43230"/>
    <cellStyle name="Standard 5 2 2 3 3 3 5" xfId="43231"/>
    <cellStyle name="Standard 5 2 2 3 3 4" xfId="43232"/>
    <cellStyle name="Standard 5 2 2 3 3 4 2" xfId="43233"/>
    <cellStyle name="Standard 5 2 2 3 3 5" xfId="43234"/>
    <cellStyle name="Standard 5 2 2 3 3 5 2" xfId="43235"/>
    <cellStyle name="Standard 5 2 2 3 3 6" xfId="43236"/>
    <cellStyle name="Standard 5 2 2 3 3 6 2" xfId="43237"/>
    <cellStyle name="Standard 5 2 2 3 3 7" xfId="43238"/>
    <cellStyle name="Standard 5 2 2 3 3 7 2" xfId="43239"/>
    <cellStyle name="Standard 5 2 2 3 3 8" xfId="43240"/>
    <cellStyle name="Standard 5 2 2 3 4" xfId="43241"/>
    <cellStyle name="Standard 5 2 2 3 4 2" xfId="43242"/>
    <cellStyle name="Standard 5 2 2 3 4 2 2" xfId="43243"/>
    <cellStyle name="Standard 5 2 2 3 4 3" xfId="43244"/>
    <cellStyle name="Standard 5 2 2 3 4 3 2" xfId="43245"/>
    <cellStyle name="Standard 5 2 2 3 4 4" xfId="43246"/>
    <cellStyle name="Standard 5 2 2 3 4 4 2" xfId="43247"/>
    <cellStyle name="Standard 5 2 2 3 4 5" xfId="43248"/>
    <cellStyle name="Standard 5 2 2 3 5" xfId="43249"/>
    <cellStyle name="Standard 5 2 2 3 5 2" xfId="43250"/>
    <cellStyle name="Standard 5 2 2 3 5 2 2" xfId="43251"/>
    <cellStyle name="Standard 5 2 2 3 5 3" xfId="43252"/>
    <cellStyle name="Standard 5 2 2 3 5 3 2" xfId="43253"/>
    <cellStyle name="Standard 5 2 2 3 5 4" xfId="43254"/>
    <cellStyle name="Standard 5 2 2 3 5 5" xfId="43255"/>
    <cellStyle name="Standard 5 2 2 3 6" xfId="43256"/>
    <cellStyle name="Standard 5 2 2 3 6 2" xfId="43257"/>
    <cellStyle name="Standard 5 2 2 3 6 2 2" xfId="43258"/>
    <cellStyle name="Standard 5 2 2 3 6 3" xfId="43259"/>
    <cellStyle name="Standard 5 2 2 3 6 3 2" xfId="43260"/>
    <cellStyle name="Standard 5 2 2 3 6 4" xfId="43261"/>
    <cellStyle name="Standard 5 2 2 3 6 5" xfId="43262"/>
    <cellStyle name="Standard 5 2 2 3 7" xfId="43263"/>
    <cellStyle name="Standard 5 2 2 3 7 2" xfId="43264"/>
    <cellStyle name="Standard 5 2 2 3 8" xfId="43265"/>
    <cellStyle name="Standard 5 2 2 3 8 2" xfId="43266"/>
    <cellStyle name="Standard 5 2 2 3 9" xfId="43267"/>
    <cellStyle name="Standard 5 2 2 3 9 2" xfId="43268"/>
    <cellStyle name="Standard 5 2 2 4" xfId="43269"/>
    <cellStyle name="Standard 5 2 2 4 2" xfId="43270"/>
    <cellStyle name="Standard 5 2 2 4 2 2" xfId="43271"/>
    <cellStyle name="Standard 5 2 2 4 2 2 2" xfId="43272"/>
    <cellStyle name="Standard 5 2 2 4 2 3" xfId="43273"/>
    <cellStyle name="Standard 5 2 2 4 2 3 2" xfId="43274"/>
    <cellStyle name="Standard 5 2 2 4 2 4" xfId="43275"/>
    <cellStyle name="Standard 5 2 2 4 2 4 2" xfId="43276"/>
    <cellStyle name="Standard 5 2 2 4 2 5" xfId="43277"/>
    <cellStyle name="Standard 5 2 2 4 3" xfId="43278"/>
    <cellStyle name="Standard 5 2 2 4 3 2" xfId="43279"/>
    <cellStyle name="Standard 5 2 2 4 3 2 2" xfId="43280"/>
    <cellStyle name="Standard 5 2 2 4 3 3" xfId="43281"/>
    <cellStyle name="Standard 5 2 2 4 3 3 2" xfId="43282"/>
    <cellStyle name="Standard 5 2 2 4 3 4" xfId="43283"/>
    <cellStyle name="Standard 5 2 2 4 3 5" xfId="43284"/>
    <cellStyle name="Standard 5 2 2 4 4" xfId="43285"/>
    <cellStyle name="Standard 5 2 2 4 4 2" xfId="43286"/>
    <cellStyle name="Standard 5 2 2 4 4 2 2" xfId="43287"/>
    <cellStyle name="Standard 5 2 2 4 4 3" xfId="43288"/>
    <cellStyle name="Standard 5 2 2 4 4 3 2" xfId="43289"/>
    <cellStyle name="Standard 5 2 2 4 4 4" xfId="43290"/>
    <cellStyle name="Standard 5 2 2 4 4 5" xfId="43291"/>
    <cellStyle name="Standard 5 2 2 4 5" xfId="43292"/>
    <cellStyle name="Standard 5 2 2 4 5 2" xfId="43293"/>
    <cellStyle name="Standard 5 2 2 4 6" xfId="43294"/>
    <cellStyle name="Standard 5 2 2 4 6 2" xfId="43295"/>
    <cellStyle name="Standard 5 2 2 4 7" xfId="43296"/>
    <cellStyle name="Standard 5 2 2 4 7 2" xfId="43297"/>
    <cellStyle name="Standard 5 2 2 4 8" xfId="43298"/>
    <cellStyle name="Standard 5 2 2 4 8 2" xfId="43299"/>
    <cellStyle name="Standard 5 2 2 4 9" xfId="43300"/>
    <cellStyle name="Standard 5 2 2 5" xfId="43301"/>
    <cellStyle name="Standard 5 2 2 5 2" xfId="43302"/>
    <cellStyle name="Standard 5 2 2 5 2 2" xfId="43303"/>
    <cellStyle name="Standard 5 2 2 5 2 2 2" xfId="43304"/>
    <cellStyle name="Standard 5 2 2 5 2 3" xfId="43305"/>
    <cellStyle name="Standard 5 2 2 5 2 3 2" xfId="43306"/>
    <cellStyle name="Standard 5 2 2 5 2 4" xfId="43307"/>
    <cellStyle name="Standard 5 2 2 5 2 5" xfId="43308"/>
    <cellStyle name="Standard 5 2 2 5 3" xfId="43309"/>
    <cellStyle name="Standard 5 2 2 5 3 2" xfId="43310"/>
    <cellStyle name="Standard 5 2 2 5 3 2 2" xfId="43311"/>
    <cellStyle name="Standard 5 2 2 5 3 3" xfId="43312"/>
    <cellStyle name="Standard 5 2 2 5 3 3 2" xfId="43313"/>
    <cellStyle name="Standard 5 2 2 5 3 4" xfId="43314"/>
    <cellStyle name="Standard 5 2 2 5 3 5" xfId="43315"/>
    <cellStyle name="Standard 5 2 2 5 4" xfId="43316"/>
    <cellStyle name="Standard 5 2 2 5 4 2" xfId="43317"/>
    <cellStyle name="Standard 5 2 2 5 5" xfId="43318"/>
    <cellStyle name="Standard 5 2 2 5 5 2" xfId="43319"/>
    <cellStyle name="Standard 5 2 2 5 6" xfId="43320"/>
    <cellStyle name="Standard 5 2 2 5 6 2" xfId="43321"/>
    <cellStyle name="Standard 5 2 2 5 7" xfId="43322"/>
    <cellStyle name="Standard 5 2 2 5 7 2" xfId="43323"/>
    <cellStyle name="Standard 5 2 2 5 8" xfId="43324"/>
    <cellStyle name="Standard 5 2 2 6" xfId="43325"/>
    <cellStyle name="Standard 5 2 2 6 2" xfId="43326"/>
    <cellStyle name="Standard 5 2 2 6 2 2" xfId="43327"/>
    <cellStyle name="Standard 5 2 2 6 2 2 2" xfId="43328"/>
    <cellStyle name="Standard 5 2 2 6 2 3" xfId="43329"/>
    <cellStyle name="Standard 5 2 2 6 2 3 2" xfId="43330"/>
    <cellStyle name="Standard 5 2 2 6 2 4" xfId="43331"/>
    <cellStyle name="Standard 5 2 2 6 2 5" xfId="43332"/>
    <cellStyle name="Standard 5 2 2 6 3" xfId="43333"/>
    <cellStyle name="Standard 5 2 2 6 3 2" xfId="43334"/>
    <cellStyle name="Standard 5 2 2 6 3 2 2" xfId="43335"/>
    <cellStyle name="Standard 5 2 2 6 3 3" xfId="43336"/>
    <cellStyle name="Standard 5 2 2 6 3 3 2" xfId="43337"/>
    <cellStyle name="Standard 5 2 2 6 3 4" xfId="43338"/>
    <cellStyle name="Standard 5 2 2 6 3 5" xfId="43339"/>
    <cellStyle name="Standard 5 2 2 6 4" xfId="43340"/>
    <cellStyle name="Standard 5 2 2 6 4 2" xfId="43341"/>
    <cellStyle name="Standard 5 2 2 6 5" xfId="43342"/>
    <cellStyle name="Standard 5 2 2 6 5 2" xfId="43343"/>
    <cellStyle name="Standard 5 2 2 6 6" xfId="43344"/>
    <cellStyle name="Standard 5 2 2 6 6 2" xfId="43345"/>
    <cellStyle name="Standard 5 2 2 6 7" xfId="43346"/>
    <cellStyle name="Standard 5 2 2 7" xfId="43347"/>
    <cellStyle name="Standard 5 2 2 7 2" xfId="43348"/>
    <cellStyle name="Standard 5 2 2 7 2 2" xfId="43349"/>
    <cellStyle name="Standard 5 2 2 7 3" xfId="43350"/>
    <cellStyle name="Standard 5 2 2 7 3 2" xfId="43351"/>
    <cellStyle name="Standard 5 2 2 7 4" xfId="43352"/>
    <cellStyle name="Standard 5 2 2 7 5" xfId="43353"/>
    <cellStyle name="Standard 5 2 2 8" xfId="43354"/>
    <cellStyle name="Standard 5 2 2 8 2" xfId="43355"/>
    <cellStyle name="Standard 5 2 2 8 2 2" xfId="43356"/>
    <cellStyle name="Standard 5 2 2 8 3" xfId="43357"/>
    <cellStyle name="Standard 5 2 2 8 3 2" xfId="43358"/>
    <cellStyle name="Standard 5 2 2 8 4" xfId="43359"/>
    <cellStyle name="Standard 5 2 2 8 5" xfId="43360"/>
    <cellStyle name="Standard 5 2 2 9" xfId="43361"/>
    <cellStyle name="Standard 5 2 2 9 2" xfId="43362"/>
    <cellStyle name="Standard 5 2 3" xfId="43363"/>
    <cellStyle name="Standard 5 2 3 10" xfId="43364"/>
    <cellStyle name="Standard 5 2 3 10 2" xfId="43365"/>
    <cellStyle name="Standard 5 2 3 11" xfId="43366"/>
    <cellStyle name="Standard 5 2 3 11 2" xfId="43367"/>
    <cellStyle name="Standard 5 2 3 12" xfId="43368"/>
    <cellStyle name="Standard 5 2 3 2" xfId="43369"/>
    <cellStyle name="Standard 5 2 3 2 10" xfId="43370"/>
    <cellStyle name="Standard 5 2 3 2 2" xfId="43371"/>
    <cellStyle name="Standard 5 2 3 2 2 2" xfId="43372"/>
    <cellStyle name="Standard 5 2 3 2 2 2 2" xfId="43373"/>
    <cellStyle name="Standard 5 2 3 2 2 2 2 2" xfId="43374"/>
    <cellStyle name="Standard 5 2 3 2 2 2 3" xfId="43375"/>
    <cellStyle name="Standard 5 2 3 2 2 2 3 2" xfId="43376"/>
    <cellStyle name="Standard 5 2 3 2 2 2 4" xfId="43377"/>
    <cellStyle name="Standard 5 2 3 2 2 2 5" xfId="43378"/>
    <cellStyle name="Standard 5 2 3 2 2 3" xfId="43379"/>
    <cellStyle name="Standard 5 2 3 2 2 3 2" xfId="43380"/>
    <cellStyle name="Standard 5 2 3 2 2 3 2 2" xfId="43381"/>
    <cellStyle name="Standard 5 2 3 2 2 3 3" xfId="43382"/>
    <cellStyle name="Standard 5 2 3 2 2 3 3 2" xfId="43383"/>
    <cellStyle name="Standard 5 2 3 2 2 3 4" xfId="43384"/>
    <cellStyle name="Standard 5 2 3 2 2 3 5" xfId="43385"/>
    <cellStyle name="Standard 5 2 3 2 2 4" xfId="43386"/>
    <cellStyle name="Standard 5 2 3 2 2 4 2" xfId="43387"/>
    <cellStyle name="Standard 5 2 3 2 2 5" xfId="43388"/>
    <cellStyle name="Standard 5 2 3 2 2 5 2" xfId="43389"/>
    <cellStyle name="Standard 5 2 3 2 2 6" xfId="43390"/>
    <cellStyle name="Standard 5 2 3 2 2 6 2" xfId="43391"/>
    <cellStyle name="Standard 5 2 3 2 2 7" xfId="43392"/>
    <cellStyle name="Standard 5 2 3 2 2 7 2" xfId="43393"/>
    <cellStyle name="Standard 5 2 3 2 2 8" xfId="43394"/>
    <cellStyle name="Standard 5 2 3 2 3" xfId="43395"/>
    <cellStyle name="Standard 5 2 3 2 3 2" xfId="43396"/>
    <cellStyle name="Standard 5 2 3 2 3 2 2" xfId="43397"/>
    <cellStyle name="Standard 5 2 3 2 3 3" xfId="43398"/>
    <cellStyle name="Standard 5 2 3 2 3 3 2" xfId="43399"/>
    <cellStyle name="Standard 5 2 3 2 3 4" xfId="43400"/>
    <cellStyle name="Standard 5 2 3 2 3 4 2" xfId="43401"/>
    <cellStyle name="Standard 5 2 3 2 3 5" xfId="43402"/>
    <cellStyle name="Standard 5 2 3 2 4" xfId="43403"/>
    <cellStyle name="Standard 5 2 3 2 4 2" xfId="43404"/>
    <cellStyle name="Standard 5 2 3 2 4 2 2" xfId="43405"/>
    <cellStyle name="Standard 5 2 3 2 4 3" xfId="43406"/>
    <cellStyle name="Standard 5 2 3 2 4 3 2" xfId="43407"/>
    <cellStyle name="Standard 5 2 3 2 4 4" xfId="43408"/>
    <cellStyle name="Standard 5 2 3 2 4 5" xfId="43409"/>
    <cellStyle name="Standard 5 2 3 2 5" xfId="43410"/>
    <cellStyle name="Standard 5 2 3 2 5 2" xfId="43411"/>
    <cellStyle name="Standard 5 2 3 2 5 2 2" xfId="43412"/>
    <cellStyle name="Standard 5 2 3 2 5 3" xfId="43413"/>
    <cellStyle name="Standard 5 2 3 2 5 3 2" xfId="43414"/>
    <cellStyle name="Standard 5 2 3 2 5 4" xfId="43415"/>
    <cellStyle name="Standard 5 2 3 2 5 5" xfId="43416"/>
    <cellStyle name="Standard 5 2 3 2 6" xfId="43417"/>
    <cellStyle name="Standard 5 2 3 2 6 2" xfId="43418"/>
    <cellStyle name="Standard 5 2 3 2 7" xfId="43419"/>
    <cellStyle name="Standard 5 2 3 2 7 2" xfId="43420"/>
    <cellStyle name="Standard 5 2 3 2 8" xfId="43421"/>
    <cellStyle name="Standard 5 2 3 2 8 2" xfId="43422"/>
    <cellStyle name="Standard 5 2 3 2 9" xfId="43423"/>
    <cellStyle name="Standard 5 2 3 2 9 2" xfId="43424"/>
    <cellStyle name="Standard 5 2 3 3" xfId="43425"/>
    <cellStyle name="Standard 5 2 3 3 2" xfId="43426"/>
    <cellStyle name="Standard 5 2 3 3 2 2" xfId="43427"/>
    <cellStyle name="Standard 5 2 3 3 2 2 2" xfId="43428"/>
    <cellStyle name="Standard 5 2 3 3 2 3" xfId="43429"/>
    <cellStyle name="Standard 5 2 3 3 2 3 2" xfId="43430"/>
    <cellStyle name="Standard 5 2 3 3 2 4" xfId="43431"/>
    <cellStyle name="Standard 5 2 3 3 2 4 2" xfId="43432"/>
    <cellStyle name="Standard 5 2 3 3 2 5" xfId="43433"/>
    <cellStyle name="Standard 5 2 3 3 3" xfId="43434"/>
    <cellStyle name="Standard 5 2 3 3 3 2" xfId="43435"/>
    <cellStyle name="Standard 5 2 3 3 3 2 2" xfId="43436"/>
    <cellStyle name="Standard 5 2 3 3 3 3" xfId="43437"/>
    <cellStyle name="Standard 5 2 3 3 3 3 2" xfId="43438"/>
    <cellStyle name="Standard 5 2 3 3 3 4" xfId="43439"/>
    <cellStyle name="Standard 5 2 3 3 3 5" xfId="43440"/>
    <cellStyle name="Standard 5 2 3 3 4" xfId="43441"/>
    <cellStyle name="Standard 5 2 3 3 4 2" xfId="43442"/>
    <cellStyle name="Standard 5 2 3 3 4 2 2" xfId="43443"/>
    <cellStyle name="Standard 5 2 3 3 4 3" xfId="43444"/>
    <cellStyle name="Standard 5 2 3 3 4 3 2" xfId="43445"/>
    <cellStyle name="Standard 5 2 3 3 4 4" xfId="43446"/>
    <cellStyle name="Standard 5 2 3 3 4 5" xfId="43447"/>
    <cellStyle name="Standard 5 2 3 3 5" xfId="43448"/>
    <cellStyle name="Standard 5 2 3 3 5 2" xfId="43449"/>
    <cellStyle name="Standard 5 2 3 3 6" xfId="43450"/>
    <cellStyle name="Standard 5 2 3 3 6 2" xfId="43451"/>
    <cellStyle name="Standard 5 2 3 3 7" xfId="43452"/>
    <cellStyle name="Standard 5 2 3 3 7 2" xfId="43453"/>
    <cellStyle name="Standard 5 2 3 3 8" xfId="43454"/>
    <cellStyle name="Standard 5 2 3 3 8 2" xfId="43455"/>
    <cellStyle name="Standard 5 2 3 3 9" xfId="43456"/>
    <cellStyle name="Standard 5 2 3 4" xfId="43457"/>
    <cellStyle name="Standard 5 2 3 4 2" xfId="43458"/>
    <cellStyle name="Standard 5 2 3 4 2 2" xfId="43459"/>
    <cellStyle name="Standard 5 2 3 4 2 2 2" xfId="43460"/>
    <cellStyle name="Standard 5 2 3 4 2 3" xfId="43461"/>
    <cellStyle name="Standard 5 2 3 4 2 3 2" xfId="43462"/>
    <cellStyle name="Standard 5 2 3 4 2 4" xfId="43463"/>
    <cellStyle name="Standard 5 2 3 4 2 5" xfId="43464"/>
    <cellStyle name="Standard 5 2 3 4 3" xfId="43465"/>
    <cellStyle name="Standard 5 2 3 4 3 2" xfId="43466"/>
    <cellStyle name="Standard 5 2 3 4 3 2 2" xfId="43467"/>
    <cellStyle name="Standard 5 2 3 4 3 3" xfId="43468"/>
    <cellStyle name="Standard 5 2 3 4 3 3 2" xfId="43469"/>
    <cellStyle name="Standard 5 2 3 4 3 4" xfId="43470"/>
    <cellStyle name="Standard 5 2 3 4 3 5" xfId="43471"/>
    <cellStyle name="Standard 5 2 3 4 4" xfId="43472"/>
    <cellStyle name="Standard 5 2 3 4 4 2" xfId="43473"/>
    <cellStyle name="Standard 5 2 3 4 5" xfId="43474"/>
    <cellStyle name="Standard 5 2 3 4 5 2" xfId="43475"/>
    <cellStyle name="Standard 5 2 3 4 6" xfId="43476"/>
    <cellStyle name="Standard 5 2 3 4 6 2" xfId="43477"/>
    <cellStyle name="Standard 5 2 3 4 7" xfId="43478"/>
    <cellStyle name="Standard 5 2 3 4 7 2" xfId="43479"/>
    <cellStyle name="Standard 5 2 3 4 8" xfId="43480"/>
    <cellStyle name="Standard 5 2 3 5" xfId="43481"/>
    <cellStyle name="Standard 5 2 3 5 2" xfId="43482"/>
    <cellStyle name="Standard 5 2 3 5 2 2" xfId="43483"/>
    <cellStyle name="Standard 5 2 3 5 3" xfId="43484"/>
    <cellStyle name="Standard 5 2 3 5 3 2" xfId="43485"/>
    <cellStyle name="Standard 5 2 3 5 4" xfId="43486"/>
    <cellStyle name="Standard 5 2 3 5 4 2" xfId="43487"/>
    <cellStyle name="Standard 5 2 3 5 5" xfId="43488"/>
    <cellStyle name="Standard 5 2 3 6" xfId="43489"/>
    <cellStyle name="Standard 5 2 3 6 2" xfId="43490"/>
    <cellStyle name="Standard 5 2 3 6 2 2" xfId="43491"/>
    <cellStyle name="Standard 5 2 3 6 3" xfId="43492"/>
    <cellStyle name="Standard 5 2 3 6 3 2" xfId="43493"/>
    <cellStyle name="Standard 5 2 3 6 4" xfId="43494"/>
    <cellStyle name="Standard 5 2 3 6 5" xfId="43495"/>
    <cellStyle name="Standard 5 2 3 7" xfId="43496"/>
    <cellStyle name="Standard 5 2 3 7 2" xfId="43497"/>
    <cellStyle name="Standard 5 2 3 7 2 2" xfId="43498"/>
    <cellStyle name="Standard 5 2 3 7 3" xfId="43499"/>
    <cellStyle name="Standard 5 2 3 7 3 2" xfId="43500"/>
    <cellStyle name="Standard 5 2 3 7 4" xfId="43501"/>
    <cellStyle name="Standard 5 2 3 7 5" xfId="43502"/>
    <cellStyle name="Standard 5 2 3 8" xfId="43503"/>
    <cellStyle name="Standard 5 2 3 8 2" xfId="43504"/>
    <cellStyle name="Standard 5 2 3 9" xfId="43505"/>
    <cellStyle name="Standard 5 2 3 9 2" xfId="43506"/>
    <cellStyle name="Standard 5 2 4" xfId="43507"/>
    <cellStyle name="Standard 5 2 4 10" xfId="43508"/>
    <cellStyle name="Standard 5 2 4 10 2" xfId="43509"/>
    <cellStyle name="Standard 5 2 4 11" xfId="43510"/>
    <cellStyle name="Standard 5 2 4 2" xfId="43511"/>
    <cellStyle name="Standard 5 2 4 2 2" xfId="43512"/>
    <cellStyle name="Standard 5 2 4 2 2 2" xfId="43513"/>
    <cellStyle name="Standard 5 2 4 2 2 2 2" xfId="43514"/>
    <cellStyle name="Standard 5 2 4 2 2 3" xfId="43515"/>
    <cellStyle name="Standard 5 2 4 2 2 3 2" xfId="43516"/>
    <cellStyle name="Standard 5 2 4 2 2 4" xfId="43517"/>
    <cellStyle name="Standard 5 2 4 2 2 4 2" xfId="43518"/>
    <cellStyle name="Standard 5 2 4 2 2 5" xfId="43519"/>
    <cellStyle name="Standard 5 2 4 2 3" xfId="43520"/>
    <cellStyle name="Standard 5 2 4 2 3 2" xfId="43521"/>
    <cellStyle name="Standard 5 2 4 2 3 2 2" xfId="43522"/>
    <cellStyle name="Standard 5 2 4 2 3 3" xfId="43523"/>
    <cellStyle name="Standard 5 2 4 2 3 3 2" xfId="43524"/>
    <cellStyle name="Standard 5 2 4 2 3 4" xfId="43525"/>
    <cellStyle name="Standard 5 2 4 2 3 5" xfId="43526"/>
    <cellStyle name="Standard 5 2 4 2 4" xfId="43527"/>
    <cellStyle name="Standard 5 2 4 2 4 2" xfId="43528"/>
    <cellStyle name="Standard 5 2 4 2 4 2 2" xfId="43529"/>
    <cellStyle name="Standard 5 2 4 2 4 3" xfId="43530"/>
    <cellStyle name="Standard 5 2 4 2 4 3 2" xfId="43531"/>
    <cellStyle name="Standard 5 2 4 2 4 4" xfId="43532"/>
    <cellStyle name="Standard 5 2 4 2 4 5" xfId="43533"/>
    <cellStyle name="Standard 5 2 4 2 5" xfId="43534"/>
    <cellStyle name="Standard 5 2 4 2 5 2" xfId="43535"/>
    <cellStyle name="Standard 5 2 4 2 6" xfId="43536"/>
    <cellStyle name="Standard 5 2 4 2 6 2" xfId="43537"/>
    <cellStyle name="Standard 5 2 4 2 7" xfId="43538"/>
    <cellStyle name="Standard 5 2 4 2 7 2" xfId="43539"/>
    <cellStyle name="Standard 5 2 4 2 8" xfId="43540"/>
    <cellStyle name="Standard 5 2 4 2 8 2" xfId="43541"/>
    <cellStyle name="Standard 5 2 4 2 9" xfId="43542"/>
    <cellStyle name="Standard 5 2 4 3" xfId="43543"/>
    <cellStyle name="Standard 5 2 4 3 2" xfId="43544"/>
    <cellStyle name="Standard 5 2 4 3 2 2" xfId="43545"/>
    <cellStyle name="Standard 5 2 4 3 2 2 2" xfId="43546"/>
    <cellStyle name="Standard 5 2 4 3 2 3" xfId="43547"/>
    <cellStyle name="Standard 5 2 4 3 2 3 2" xfId="43548"/>
    <cellStyle name="Standard 5 2 4 3 2 4" xfId="43549"/>
    <cellStyle name="Standard 5 2 4 3 2 5" xfId="43550"/>
    <cellStyle name="Standard 5 2 4 3 3" xfId="43551"/>
    <cellStyle name="Standard 5 2 4 3 3 2" xfId="43552"/>
    <cellStyle name="Standard 5 2 4 3 3 2 2" xfId="43553"/>
    <cellStyle name="Standard 5 2 4 3 3 3" xfId="43554"/>
    <cellStyle name="Standard 5 2 4 3 3 3 2" xfId="43555"/>
    <cellStyle name="Standard 5 2 4 3 3 4" xfId="43556"/>
    <cellStyle name="Standard 5 2 4 3 3 5" xfId="43557"/>
    <cellStyle name="Standard 5 2 4 3 4" xfId="43558"/>
    <cellStyle name="Standard 5 2 4 3 4 2" xfId="43559"/>
    <cellStyle name="Standard 5 2 4 3 5" xfId="43560"/>
    <cellStyle name="Standard 5 2 4 3 5 2" xfId="43561"/>
    <cellStyle name="Standard 5 2 4 3 6" xfId="43562"/>
    <cellStyle name="Standard 5 2 4 3 6 2" xfId="43563"/>
    <cellStyle name="Standard 5 2 4 3 7" xfId="43564"/>
    <cellStyle name="Standard 5 2 4 3 7 2" xfId="43565"/>
    <cellStyle name="Standard 5 2 4 3 8" xfId="43566"/>
    <cellStyle name="Standard 5 2 4 4" xfId="43567"/>
    <cellStyle name="Standard 5 2 4 4 2" xfId="43568"/>
    <cellStyle name="Standard 5 2 4 4 2 2" xfId="43569"/>
    <cellStyle name="Standard 5 2 4 4 3" xfId="43570"/>
    <cellStyle name="Standard 5 2 4 4 3 2" xfId="43571"/>
    <cellStyle name="Standard 5 2 4 4 4" xfId="43572"/>
    <cellStyle name="Standard 5 2 4 4 4 2" xfId="43573"/>
    <cellStyle name="Standard 5 2 4 4 5" xfId="43574"/>
    <cellStyle name="Standard 5 2 4 5" xfId="43575"/>
    <cellStyle name="Standard 5 2 4 5 2" xfId="43576"/>
    <cellStyle name="Standard 5 2 4 5 2 2" xfId="43577"/>
    <cellStyle name="Standard 5 2 4 5 3" xfId="43578"/>
    <cellStyle name="Standard 5 2 4 5 3 2" xfId="43579"/>
    <cellStyle name="Standard 5 2 4 5 4" xfId="43580"/>
    <cellStyle name="Standard 5 2 4 5 5" xfId="43581"/>
    <cellStyle name="Standard 5 2 4 6" xfId="43582"/>
    <cellStyle name="Standard 5 2 4 6 2" xfId="43583"/>
    <cellStyle name="Standard 5 2 4 6 2 2" xfId="43584"/>
    <cellStyle name="Standard 5 2 4 6 3" xfId="43585"/>
    <cellStyle name="Standard 5 2 4 6 3 2" xfId="43586"/>
    <cellStyle name="Standard 5 2 4 6 4" xfId="43587"/>
    <cellStyle name="Standard 5 2 4 6 5" xfId="43588"/>
    <cellStyle name="Standard 5 2 4 7" xfId="43589"/>
    <cellStyle name="Standard 5 2 4 7 2" xfId="43590"/>
    <cellStyle name="Standard 5 2 4 8" xfId="43591"/>
    <cellStyle name="Standard 5 2 4 8 2" xfId="43592"/>
    <cellStyle name="Standard 5 2 4 9" xfId="43593"/>
    <cellStyle name="Standard 5 2 4 9 2" xfId="43594"/>
    <cellStyle name="Standard 5 2 5" xfId="43595"/>
    <cellStyle name="Standard 5 2 5 2" xfId="43596"/>
    <cellStyle name="Standard 5 2 5 2 2" xfId="43597"/>
    <cellStyle name="Standard 5 2 5 2 2 2" xfId="43598"/>
    <cellStyle name="Standard 5 2 5 2 3" xfId="43599"/>
    <cellStyle name="Standard 5 2 5 2 3 2" xfId="43600"/>
    <cellStyle name="Standard 5 2 5 2 4" xfId="43601"/>
    <cellStyle name="Standard 5 2 5 2 4 2" xfId="43602"/>
    <cellStyle name="Standard 5 2 5 2 5" xfId="43603"/>
    <cellStyle name="Standard 5 2 5 3" xfId="43604"/>
    <cellStyle name="Standard 5 2 5 3 2" xfId="43605"/>
    <cellStyle name="Standard 5 2 5 3 2 2" xfId="43606"/>
    <cellStyle name="Standard 5 2 5 3 3" xfId="43607"/>
    <cellStyle name="Standard 5 2 5 3 3 2" xfId="43608"/>
    <cellStyle name="Standard 5 2 5 3 4" xfId="43609"/>
    <cellStyle name="Standard 5 2 5 3 5" xfId="43610"/>
    <cellStyle name="Standard 5 2 5 4" xfId="43611"/>
    <cellStyle name="Standard 5 2 5 4 2" xfId="43612"/>
    <cellStyle name="Standard 5 2 5 4 2 2" xfId="43613"/>
    <cellStyle name="Standard 5 2 5 4 3" xfId="43614"/>
    <cellStyle name="Standard 5 2 5 4 3 2" xfId="43615"/>
    <cellStyle name="Standard 5 2 5 4 4" xfId="43616"/>
    <cellStyle name="Standard 5 2 5 4 5" xfId="43617"/>
    <cellStyle name="Standard 5 2 5 5" xfId="43618"/>
    <cellStyle name="Standard 5 2 5 5 2" xfId="43619"/>
    <cellStyle name="Standard 5 2 5 6" xfId="43620"/>
    <cellStyle name="Standard 5 2 5 6 2" xfId="43621"/>
    <cellStyle name="Standard 5 2 5 7" xfId="43622"/>
    <cellStyle name="Standard 5 2 5 7 2" xfId="43623"/>
    <cellStyle name="Standard 5 2 5 8" xfId="43624"/>
    <cellStyle name="Standard 5 2 5 8 2" xfId="43625"/>
    <cellStyle name="Standard 5 2 5 9" xfId="43626"/>
    <cellStyle name="Standard 5 2 6" xfId="43627"/>
    <cellStyle name="Standard 5 2 6 2" xfId="43628"/>
    <cellStyle name="Standard 5 2 6 2 2" xfId="43629"/>
    <cellStyle name="Standard 5 2 6 2 2 2" xfId="43630"/>
    <cellStyle name="Standard 5 2 6 2 3" xfId="43631"/>
    <cellStyle name="Standard 5 2 6 2 3 2" xfId="43632"/>
    <cellStyle name="Standard 5 2 6 2 4" xfId="43633"/>
    <cellStyle name="Standard 5 2 6 2 4 2" xfId="43634"/>
    <cellStyle name="Standard 5 2 6 2 5" xfId="43635"/>
    <cellStyle name="Standard 5 2 6 3" xfId="43636"/>
    <cellStyle name="Standard 5 2 6 3 2" xfId="43637"/>
    <cellStyle name="Standard 5 2 6 3 2 2" xfId="43638"/>
    <cellStyle name="Standard 5 2 6 3 3" xfId="43639"/>
    <cellStyle name="Standard 5 2 6 3 3 2" xfId="43640"/>
    <cellStyle name="Standard 5 2 6 3 4" xfId="43641"/>
    <cellStyle name="Standard 5 2 6 3 5" xfId="43642"/>
    <cellStyle name="Standard 5 2 6 4" xfId="43643"/>
    <cellStyle name="Standard 5 2 6 4 2" xfId="43644"/>
    <cellStyle name="Standard 5 2 6 4 2 2" xfId="43645"/>
    <cellStyle name="Standard 5 2 6 4 3" xfId="43646"/>
    <cellStyle name="Standard 5 2 6 4 3 2" xfId="43647"/>
    <cellStyle name="Standard 5 2 6 4 4" xfId="43648"/>
    <cellStyle name="Standard 5 2 6 4 5" xfId="43649"/>
    <cellStyle name="Standard 5 2 6 5" xfId="43650"/>
    <cellStyle name="Standard 5 2 6 5 2" xfId="43651"/>
    <cellStyle name="Standard 5 2 6 6" xfId="43652"/>
    <cellStyle name="Standard 5 2 6 6 2" xfId="43653"/>
    <cellStyle name="Standard 5 2 6 7" xfId="43654"/>
    <cellStyle name="Standard 5 2 6 7 2" xfId="43655"/>
    <cellStyle name="Standard 5 2 6 8" xfId="43656"/>
    <cellStyle name="Standard 5 2 6 8 2" xfId="43657"/>
    <cellStyle name="Standard 5 2 6 9" xfId="43658"/>
    <cellStyle name="Standard 5 2 7" xfId="43659"/>
    <cellStyle name="Standard 5 2 7 2" xfId="43660"/>
    <cellStyle name="Standard 5 2 7 2 2" xfId="43661"/>
    <cellStyle name="Standard 5 2 7 2 2 2" xfId="43662"/>
    <cellStyle name="Standard 5 2 7 2 3" xfId="43663"/>
    <cellStyle name="Standard 5 2 7 2 3 2" xfId="43664"/>
    <cellStyle name="Standard 5 2 7 2 4" xfId="43665"/>
    <cellStyle name="Standard 5 2 7 2 5" xfId="43666"/>
    <cellStyle name="Standard 5 2 7 3" xfId="43667"/>
    <cellStyle name="Standard 5 2 7 3 2" xfId="43668"/>
    <cellStyle name="Standard 5 2 7 3 2 2" xfId="43669"/>
    <cellStyle name="Standard 5 2 7 3 3" xfId="43670"/>
    <cellStyle name="Standard 5 2 7 3 3 2" xfId="43671"/>
    <cellStyle name="Standard 5 2 7 3 4" xfId="43672"/>
    <cellStyle name="Standard 5 2 7 3 5" xfId="43673"/>
    <cellStyle name="Standard 5 2 7 4" xfId="43674"/>
    <cellStyle name="Standard 5 2 7 4 2" xfId="43675"/>
    <cellStyle name="Standard 5 2 7 5" xfId="43676"/>
    <cellStyle name="Standard 5 2 7 5 2" xfId="43677"/>
    <cellStyle name="Standard 5 2 7 6" xfId="43678"/>
    <cellStyle name="Standard 5 2 7 6 2" xfId="43679"/>
    <cellStyle name="Standard 5 2 7 7" xfId="43680"/>
    <cellStyle name="Standard 5 2 7 7 2" xfId="43681"/>
    <cellStyle name="Standard 5 2 7 8" xfId="43682"/>
    <cellStyle name="Standard 5 2 8" xfId="43683"/>
    <cellStyle name="Standard 5 2 8 2" xfId="43684"/>
    <cellStyle name="Standard 5 2 8 2 2" xfId="43685"/>
    <cellStyle name="Standard 5 2 8 2 2 2" xfId="43686"/>
    <cellStyle name="Standard 5 2 8 2 3" xfId="43687"/>
    <cellStyle name="Standard 5 2 8 2 3 2" xfId="43688"/>
    <cellStyle name="Standard 5 2 8 2 4" xfId="43689"/>
    <cellStyle name="Standard 5 2 8 2 5" xfId="43690"/>
    <cellStyle name="Standard 5 2 8 3" xfId="43691"/>
    <cellStyle name="Standard 5 2 8 3 2" xfId="43692"/>
    <cellStyle name="Standard 5 2 8 3 2 2" xfId="43693"/>
    <cellStyle name="Standard 5 2 8 3 3" xfId="43694"/>
    <cellStyle name="Standard 5 2 8 3 3 2" xfId="43695"/>
    <cellStyle name="Standard 5 2 8 3 4" xfId="43696"/>
    <cellStyle name="Standard 5 2 8 3 5" xfId="43697"/>
    <cellStyle name="Standard 5 2 8 4" xfId="43698"/>
    <cellStyle name="Standard 5 2 8 4 2" xfId="43699"/>
    <cellStyle name="Standard 5 2 8 5" xfId="43700"/>
    <cellStyle name="Standard 5 2 8 5 2" xfId="43701"/>
    <cellStyle name="Standard 5 2 8 6" xfId="43702"/>
    <cellStyle name="Standard 5 2 8 6 2" xfId="43703"/>
    <cellStyle name="Standard 5 2 8 7" xfId="43704"/>
    <cellStyle name="Standard 5 2 9" xfId="43705"/>
    <cellStyle name="Standard 5 2 9 2" xfId="43706"/>
    <cellStyle name="Standard 5 2 9 2 2" xfId="43707"/>
    <cellStyle name="Standard 5 2 9 3" xfId="43708"/>
    <cellStyle name="Standard 5 2 9 3 2" xfId="43709"/>
    <cellStyle name="Standard 5 2 9 4" xfId="43710"/>
    <cellStyle name="Standard 5 2 9 5" xfId="43711"/>
    <cellStyle name="Standard 5 3" xfId="43712"/>
    <cellStyle name="Standard 5 3 10" xfId="43713"/>
    <cellStyle name="Standard 5 3 10 2" xfId="43714"/>
    <cellStyle name="Standard 5 3 11" xfId="43715"/>
    <cellStyle name="Standard 5 3 11 2" xfId="43716"/>
    <cellStyle name="Standard 5 3 12" xfId="43717"/>
    <cellStyle name="Standard 5 3 12 2" xfId="43718"/>
    <cellStyle name="Standard 5 3 13" xfId="43719"/>
    <cellStyle name="Standard 5 3 2" xfId="43720"/>
    <cellStyle name="Standard 5 3 2 10" xfId="43721"/>
    <cellStyle name="Standard 5 3 2 10 2" xfId="43722"/>
    <cellStyle name="Standard 5 3 2 11" xfId="43723"/>
    <cellStyle name="Standard 5 3 2 11 2" xfId="43724"/>
    <cellStyle name="Standard 5 3 2 12" xfId="43725"/>
    <cellStyle name="Standard 5 3 2 2" xfId="43726"/>
    <cellStyle name="Standard 5 3 2 2 10" xfId="43727"/>
    <cellStyle name="Standard 5 3 2 2 2" xfId="43728"/>
    <cellStyle name="Standard 5 3 2 2 2 2" xfId="43729"/>
    <cellStyle name="Standard 5 3 2 2 2 2 2" xfId="43730"/>
    <cellStyle name="Standard 5 3 2 2 2 2 2 2" xfId="43731"/>
    <cellStyle name="Standard 5 3 2 2 2 2 3" xfId="43732"/>
    <cellStyle name="Standard 5 3 2 2 2 2 3 2" xfId="43733"/>
    <cellStyle name="Standard 5 3 2 2 2 2 4" xfId="43734"/>
    <cellStyle name="Standard 5 3 2 2 2 2 5" xfId="43735"/>
    <cellStyle name="Standard 5 3 2 2 2 3" xfId="43736"/>
    <cellStyle name="Standard 5 3 2 2 2 3 2" xfId="43737"/>
    <cellStyle name="Standard 5 3 2 2 2 3 2 2" xfId="43738"/>
    <cellStyle name="Standard 5 3 2 2 2 3 3" xfId="43739"/>
    <cellStyle name="Standard 5 3 2 2 2 3 3 2" xfId="43740"/>
    <cellStyle name="Standard 5 3 2 2 2 3 4" xfId="43741"/>
    <cellStyle name="Standard 5 3 2 2 2 3 5" xfId="43742"/>
    <cellStyle name="Standard 5 3 2 2 2 4" xfId="43743"/>
    <cellStyle name="Standard 5 3 2 2 2 4 2" xfId="43744"/>
    <cellStyle name="Standard 5 3 2 2 2 5" xfId="43745"/>
    <cellStyle name="Standard 5 3 2 2 2 5 2" xfId="43746"/>
    <cellStyle name="Standard 5 3 2 2 2 6" xfId="43747"/>
    <cellStyle name="Standard 5 3 2 2 2 6 2" xfId="43748"/>
    <cellStyle name="Standard 5 3 2 2 2 7" xfId="43749"/>
    <cellStyle name="Standard 5 3 2 2 2 7 2" xfId="43750"/>
    <cellStyle name="Standard 5 3 2 2 2 8" xfId="43751"/>
    <cellStyle name="Standard 5 3 2 2 3" xfId="43752"/>
    <cellStyle name="Standard 5 3 2 2 3 2" xfId="43753"/>
    <cellStyle name="Standard 5 3 2 2 3 2 2" xfId="43754"/>
    <cellStyle name="Standard 5 3 2 2 3 3" xfId="43755"/>
    <cellStyle name="Standard 5 3 2 2 3 3 2" xfId="43756"/>
    <cellStyle name="Standard 5 3 2 2 3 4" xfId="43757"/>
    <cellStyle name="Standard 5 3 2 2 3 4 2" xfId="43758"/>
    <cellStyle name="Standard 5 3 2 2 3 5" xfId="43759"/>
    <cellStyle name="Standard 5 3 2 2 4" xfId="43760"/>
    <cellStyle name="Standard 5 3 2 2 4 2" xfId="43761"/>
    <cellStyle name="Standard 5 3 2 2 4 2 2" xfId="43762"/>
    <cellStyle name="Standard 5 3 2 2 4 3" xfId="43763"/>
    <cellStyle name="Standard 5 3 2 2 4 3 2" xfId="43764"/>
    <cellStyle name="Standard 5 3 2 2 4 4" xfId="43765"/>
    <cellStyle name="Standard 5 3 2 2 4 5" xfId="43766"/>
    <cellStyle name="Standard 5 3 2 2 5" xfId="43767"/>
    <cellStyle name="Standard 5 3 2 2 5 2" xfId="43768"/>
    <cellStyle name="Standard 5 3 2 2 5 2 2" xfId="43769"/>
    <cellStyle name="Standard 5 3 2 2 5 3" xfId="43770"/>
    <cellStyle name="Standard 5 3 2 2 5 3 2" xfId="43771"/>
    <cellStyle name="Standard 5 3 2 2 5 4" xfId="43772"/>
    <cellStyle name="Standard 5 3 2 2 5 5" xfId="43773"/>
    <cellStyle name="Standard 5 3 2 2 6" xfId="43774"/>
    <cellStyle name="Standard 5 3 2 2 6 2" xfId="43775"/>
    <cellStyle name="Standard 5 3 2 2 7" xfId="43776"/>
    <cellStyle name="Standard 5 3 2 2 7 2" xfId="43777"/>
    <cellStyle name="Standard 5 3 2 2 8" xfId="43778"/>
    <cellStyle name="Standard 5 3 2 2 8 2" xfId="43779"/>
    <cellStyle name="Standard 5 3 2 2 9" xfId="43780"/>
    <cellStyle name="Standard 5 3 2 2 9 2" xfId="43781"/>
    <cellStyle name="Standard 5 3 2 3" xfId="43782"/>
    <cellStyle name="Standard 5 3 2 3 2" xfId="43783"/>
    <cellStyle name="Standard 5 3 2 3 2 2" xfId="43784"/>
    <cellStyle name="Standard 5 3 2 3 2 2 2" xfId="43785"/>
    <cellStyle name="Standard 5 3 2 3 2 3" xfId="43786"/>
    <cellStyle name="Standard 5 3 2 3 2 3 2" xfId="43787"/>
    <cellStyle name="Standard 5 3 2 3 2 4" xfId="43788"/>
    <cellStyle name="Standard 5 3 2 3 2 4 2" xfId="43789"/>
    <cellStyle name="Standard 5 3 2 3 2 5" xfId="43790"/>
    <cellStyle name="Standard 5 3 2 3 3" xfId="43791"/>
    <cellStyle name="Standard 5 3 2 3 3 2" xfId="43792"/>
    <cellStyle name="Standard 5 3 2 3 3 2 2" xfId="43793"/>
    <cellStyle name="Standard 5 3 2 3 3 3" xfId="43794"/>
    <cellStyle name="Standard 5 3 2 3 3 3 2" xfId="43795"/>
    <cellStyle name="Standard 5 3 2 3 3 4" xfId="43796"/>
    <cellStyle name="Standard 5 3 2 3 3 5" xfId="43797"/>
    <cellStyle name="Standard 5 3 2 3 4" xfId="43798"/>
    <cellStyle name="Standard 5 3 2 3 4 2" xfId="43799"/>
    <cellStyle name="Standard 5 3 2 3 4 2 2" xfId="43800"/>
    <cellStyle name="Standard 5 3 2 3 4 3" xfId="43801"/>
    <cellStyle name="Standard 5 3 2 3 4 3 2" xfId="43802"/>
    <cellStyle name="Standard 5 3 2 3 4 4" xfId="43803"/>
    <cellStyle name="Standard 5 3 2 3 4 5" xfId="43804"/>
    <cellStyle name="Standard 5 3 2 3 5" xfId="43805"/>
    <cellStyle name="Standard 5 3 2 3 5 2" xfId="43806"/>
    <cellStyle name="Standard 5 3 2 3 6" xfId="43807"/>
    <cellStyle name="Standard 5 3 2 3 6 2" xfId="43808"/>
    <cellStyle name="Standard 5 3 2 3 7" xfId="43809"/>
    <cellStyle name="Standard 5 3 2 3 7 2" xfId="43810"/>
    <cellStyle name="Standard 5 3 2 3 8" xfId="43811"/>
    <cellStyle name="Standard 5 3 2 3 8 2" xfId="43812"/>
    <cellStyle name="Standard 5 3 2 3 9" xfId="43813"/>
    <cellStyle name="Standard 5 3 2 4" xfId="43814"/>
    <cellStyle name="Standard 5 3 2 4 2" xfId="43815"/>
    <cellStyle name="Standard 5 3 2 4 2 2" xfId="43816"/>
    <cellStyle name="Standard 5 3 2 4 2 2 2" xfId="43817"/>
    <cellStyle name="Standard 5 3 2 4 2 3" xfId="43818"/>
    <cellStyle name="Standard 5 3 2 4 2 3 2" xfId="43819"/>
    <cellStyle name="Standard 5 3 2 4 2 4" xfId="43820"/>
    <cellStyle name="Standard 5 3 2 4 2 5" xfId="43821"/>
    <cellStyle name="Standard 5 3 2 4 3" xfId="43822"/>
    <cellStyle name="Standard 5 3 2 4 3 2" xfId="43823"/>
    <cellStyle name="Standard 5 3 2 4 3 2 2" xfId="43824"/>
    <cellStyle name="Standard 5 3 2 4 3 3" xfId="43825"/>
    <cellStyle name="Standard 5 3 2 4 3 3 2" xfId="43826"/>
    <cellStyle name="Standard 5 3 2 4 3 4" xfId="43827"/>
    <cellStyle name="Standard 5 3 2 4 3 5" xfId="43828"/>
    <cellStyle name="Standard 5 3 2 4 4" xfId="43829"/>
    <cellStyle name="Standard 5 3 2 4 4 2" xfId="43830"/>
    <cellStyle name="Standard 5 3 2 4 5" xfId="43831"/>
    <cellStyle name="Standard 5 3 2 4 5 2" xfId="43832"/>
    <cellStyle name="Standard 5 3 2 4 6" xfId="43833"/>
    <cellStyle name="Standard 5 3 2 4 6 2" xfId="43834"/>
    <cellStyle name="Standard 5 3 2 4 7" xfId="43835"/>
    <cellStyle name="Standard 5 3 2 4 7 2" xfId="43836"/>
    <cellStyle name="Standard 5 3 2 4 8" xfId="43837"/>
    <cellStyle name="Standard 5 3 2 5" xfId="43838"/>
    <cellStyle name="Standard 5 3 2 5 2" xfId="43839"/>
    <cellStyle name="Standard 5 3 2 5 2 2" xfId="43840"/>
    <cellStyle name="Standard 5 3 2 5 3" xfId="43841"/>
    <cellStyle name="Standard 5 3 2 5 3 2" xfId="43842"/>
    <cellStyle name="Standard 5 3 2 5 4" xfId="43843"/>
    <cellStyle name="Standard 5 3 2 5 4 2" xfId="43844"/>
    <cellStyle name="Standard 5 3 2 5 5" xfId="43845"/>
    <cellStyle name="Standard 5 3 2 6" xfId="43846"/>
    <cellStyle name="Standard 5 3 2 6 2" xfId="43847"/>
    <cellStyle name="Standard 5 3 2 6 2 2" xfId="43848"/>
    <cellStyle name="Standard 5 3 2 6 3" xfId="43849"/>
    <cellStyle name="Standard 5 3 2 6 3 2" xfId="43850"/>
    <cellStyle name="Standard 5 3 2 6 4" xfId="43851"/>
    <cellStyle name="Standard 5 3 2 6 5" xfId="43852"/>
    <cellStyle name="Standard 5 3 2 7" xfId="43853"/>
    <cellStyle name="Standard 5 3 2 7 2" xfId="43854"/>
    <cellStyle name="Standard 5 3 2 7 2 2" xfId="43855"/>
    <cellStyle name="Standard 5 3 2 7 3" xfId="43856"/>
    <cellStyle name="Standard 5 3 2 7 3 2" xfId="43857"/>
    <cellStyle name="Standard 5 3 2 7 4" xfId="43858"/>
    <cellStyle name="Standard 5 3 2 7 5" xfId="43859"/>
    <cellStyle name="Standard 5 3 2 8" xfId="43860"/>
    <cellStyle name="Standard 5 3 2 8 2" xfId="43861"/>
    <cellStyle name="Standard 5 3 2 9" xfId="43862"/>
    <cellStyle name="Standard 5 3 2 9 2" xfId="43863"/>
    <cellStyle name="Standard 5 3 3" xfId="43864"/>
    <cellStyle name="Standard 5 3 3 10" xfId="43865"/>
    <cellStyle name="Standard 5 3 3 10 2" xfId="43866"/>
    <cellStyle name="Standard 5 3 3 11" xfId="43867"/>
    <cellStyle name="Standard 5 3 3 2" xfId="43868"/>
    <cellStyle name="Standard 5 3 3 2 2" xfId="43869"/>
    <cellStyle name="Standard 5 3 3 2 2 2" xfId="43870"/>
    <cellStyle name="Standard 5 3 3 2 2 2 2" xfId="43871"/>
    <cellStyle name="Standard 5 3 3 2 2 3" xfId="43872"/>
    <cellStyle name="Standard 5 3 3 2 2 3 2" xfId="43873"/>
    <cellStyle name="Standard 5 3 3 2 2 4" xfId="43874"/>
    <cellStyle name="Standard 5 3 3 2 2 4 2" xfId="43875"/>
    <cellStyle name="Standard 5 3 3 2 2 5" xfId="43876"/>
    <cellStyle name="Standard 5 3 3 2 3" xfId="43877"/>
    <cellStyle name="Standard 5 3 3 2 3 2" xfId="43878"/>
    <cellStyle name="Standard 5 3 3 2 3 2 2" xfId="43879"/>
    <cellStyle name="Standard 5 3 3 2 3 3" xfId="43880"/>
    <cellStyle name="Standard 5 3 3 2 3 3 2" xfId="43881"/>
    <cellStyle name="Standard 5 3 3 2 3 4" xfId="43882"/>
    <cellStyle name="Standard 5 3 3 2 3 5" xfId="43883"/>
    <cellStyle name="Standard 5 3 3 2 4" xfId="43884"/>
    <cellStyle name="Standard 5 3 3 2 4 2" xfId="43885"/>
    <cellStyle name="Standard 5 3 3 2 4 2 2" xfId="43886"/>
    <cellStyle name="Standard 5 3 3 2 4 3" xfId="43887"/>
    <cellStyle name="Standard 5 3 3 2 4 3 2" xfId="43888"/>
    <cellStyle name="Standard 5 3 3 2 4 4" xfId="43889"/>
    <cellStyle name="Standard 5 3 3 2 4 5" xfId="43890"/>
    <cellStyle name="Standard 5 3 3 2 5" xfId="43891"/>
    <cellStyle name="Standard 5 3 3 2 5 2" xfId="43892"/>
    <cellStyle name="Standard 5 3 3 2 6" xfId="43893"/>
    <cellStyle name="Standard 5 3 3 2 6 2" xfId="43894"/>
    <cellStyle name="Standard 5 3 3 2 7" xfId="43895"/>
    <cellStyle name="Standard 5 3 3 2 7 2" xfId="43896"/>
    <cellStyle name="Standard 5 3 3 2 8" xfId="43897"/>
    <cellStyle name="Standard 5 3 3 2 8 2" xfId="43898"/>
    <cellStyle name="Standard 5 3 3 2 9" xfId="43899"/>
    <cellStyle name="Standard 5 3 3 3" xfId="43900"/>
    <cellStyle name="Standard 5 3 3 3 2" xfId="43901"/>
    <cellStyle name="Standard 5 3 3 3 2 2" xfId="43902"/>
    <cellStyle name="Standard 5 3 3 3 2 2 2" xfId="43903"/>
    <cellStyle name="Standard 5 3 3 3 2 3" xfId="43904"/>
    <cellStyle name="Standard 5 3 3 3 2 3 2" xfId="43905"/>
    <cellStyle name="Standard 5 3 3 3 2 4" xfId="43906"/>
    <cellStyle name="Standard 5 3 3 3 2 5" xfId="43907"/>
    <cellStyle name="Standard 5 3 3 3 3" xfId="43908"/>
    <cellStyle name="Standard 5 3 3 3 3 2" xfId="43909"/>
    <cellStyle name="Standard 5 3 3 3 3 2 2" xfId="43910"/>
    <cellStyle name="Standard 5 3 3 3 3 3" xfId="43911"/>
    <cellStyle name="Standard 5 3 3 3 3 3 2" xfId="43912"/>
    <cellStyle name="Standard 5 3 3 3 3 4" xfId="43913"/>
    <cellStyle name="Standard 5 3 3 3 3 5" xfId="43914"/>
    <cellStyle name="Standard 5 3 3 3 4" xfId="43915"/>
    <cellStyle name="Standard 5 3 3 3 4 2" xfId="43916"/>
    <cellStyle name="Standard 5 3 3 3 5" xfId="43917"/>
    <cellStyle name="Standard 5 3 3 3 5 2" xfId="43918"/>
    <cellStyle name="Standard 5 3 3 3 6" xfId="43919"/>
    <cellStyle name="Standard 5 3 3 3 6 2" xfId="43920"/>
    <cellStyle name="Standard 5 3 3 3 7" xfId="43921"/>
    <cellStyle name="Standard 5 3 3 3 7 2" xfId="43922"/>
    <cellStyle name="Standard 5 3 3 3 8" xfId="43923"/>
    <cellStyle name="Standard 5 3 3 4" xfId="43924"/>
    <cellStyle name="Standard 5 3 3 4 2" xfId="43925"/>
    <cellStyle name="Standard 5 3 3 4 2 2" xfId="43926"/>
    <cellStyle name="Standard 5 3 3 4 3" xfId="43927"/>
    <cellStyle name="Standard 5 3 3 4 3 2" xfId="43928"/>
    <cellStyle name="Standard 5 3 3 4 4" xfId="43929"/>
    <cellStyle name="Standard 5 3 3 4 4 2" xfId="43930"/>
    <cellStyle name="Standard 5 3 3 4 5" xfId="43931"/>
    <cellStyle name="Standard 5 3 3 5" xfId="43932"/>
    <cellStyle name="Standard 5 3 3 5 2" xfId="43933"/>
    <cellStyle name="Standard 5 3 3 5 2 2" xfId="43934"/>
    <cellStyle name="Standard 5 3 3 5 3" xfId="43935"/>
    <cellStyle name="Standard 5 3 3 5 3 2" xfId="43936"/>
    <cellStyle name="Standard 5 3 3 5 4" xfId="43937"/>
    <cellStyle name="Standard 5 3 3 5 5" xfId="43938"/>
    <cellStyle name="Standard 5 3 3 6" xfId="43939"/>
    <cellStyle name="Standard 5 3 3 6 2" xfId="43940"/>
    <cellStyle name="Standard 5 3 3 6 2 2" xfId="43941"/>
    <cellStyle name="Standard 5 3 3 6 3" xfId="43942"/>
    <cellStyle name="Standard 5 3 3 6 3 2" xfId="43943"/>
    <cellStyle name="Standard 5 3 3 6 4" xfId="43944"/>
    <cellStyle name="Standard 5 3 3 6 5" xfId="43945"/>
    <cellStyle name="Standard 5 3 3 7" xfId="43946"/>
    <cellStyle name="Standard 5 3 3 7 2" xfId="43947"/>
    <cellStyle name="Standard 5 3 3 8" xfId="43948"/>
    <cellStyle name="Standard 5 3 3 8 2" xfId="43949"/>
    <cellStyle name="Standard 5 3 3 9" xfId="43950"/>
    <cellStyle name="Standard 5 3 3 9 2" xfId="43951"/>
    <cellStyle name="Standard 5 3 4" xfId="43952"/>
    <cellStyle name="Standard 5 3 4 2" xfId="43953"/>
    <cellStyle name="Standard 5 3 4 2 2" xfId="43954"/>
    <cellStyle name="Standard 5 3 4 2 2 2" xfId="43955"/>
    <cellStyle name="Standard 5 3 4 2 3" xfId="43956"/>
    <cellStyle name="Standard 5 3 4 2 3 2" xfId="43957"/>
    <cellStyle name="Standard 5 3 4 2 4" xfId="43958"/>
    <cellStyle name="Standard 5 3 4 2 4 2" xfId="43959"/>
    <cellStyle name="Standard 5 3 4 2 5" xfId="43960"/>
    <cellStyle name="Standard 5 3 4 3" xfId="43961"/>
    <cellStyle name="Standard 5 3 4 3 2" xfId="43962"/>
    <cellStyle name="Standard 5 3 4 3 2 2" xfId="43963"/>
    <cellStyle name="Standard 5 3 4 3 3" xfId="43964"/>
    <cellStyle name="Standard 5 3 4 3 3 2" xfId="43965"/>
    <cellStyle name="Standard 5 3 4 3 4" xfId="43966"/>
    <cellStyle name="Standard 5 3 4 3 5" xfId="43967"/>
    <cellStyle name="Standard 5 3 4 4" xfId="43968"/>
    <cellStyle name="Standard 5 3 4 4 2" xfId="43969"/>
    <cellStyle name="Standard 5 3 4 4 2 2" xfId="43970"/>
    <cellStyle name="Standard 5 3 4 4 3" xfId="43971"/>
    <cellStyle name="Standard 5 3 4 4 3 2" xfId="43972"/>
    <cellStyle name="Standard 5 3 4 4 4" xfId="43973"/>
    <cellStyle name="Standard 5 3 4 4 5" xfId="43974"/>
    <cellStyle name="Standard 5 3 4 5" xfId="43975"/>
    <cellStyle name="Standard 5 3 4 5 2" xfId="43976"/>
    <cellStyle name="Standard 5 3 4 6" xfId="43977"/>
    <cellStyle name="Standard 5 3 4 6 2" xfId="43978"/>
    <cellStyle name="Standard 5 3 4 7" xfId="43979"/>
    <cellStyle name="Standard 5 3 4 7 2" xfId="43980"/>
    <cellStyle name="Standard 5 3 4 8" xfId="43981"/>
    <cellStyle name="Standard 5 3 4 8 2" xfId="43982"/>
    <cellStyle name="Standard 5 3 4 9" xfId="43983"/>
    <cellStyle name="Standard 5 3 5" xfId="43984"/>
    <cellStyle name="Standard 5 3 5 2" xfId="43985"/>
    <cellStyle name="Standard 5 3 5 2 2" xfId="43986"/>
    <cellStyle name="Standard 5 3 5 2 2 2" xfId="43987"/>
    <cellStyle name="Standard 5 3 5 2 3" xfId="43988"/>
    <cellStyle name="Standard 5 3 5 2 3 2" xfId="43989"/>
    <cellStyle name="Standard 5 3 5 2 4" xfId="43990"/>
    <cellStyle name="Standard 5 3 5 2 5" xfId="43991"/>
    <cellStyle name="Standard 5 3 5 3" xfId="43992"/>
    <cellStyle name="Standard 5 3 5 3 2" xfId="43993"/>
    <cellStyle name="Standard 5 3 5 3 2 2" xfId="43994"/>
    <cellStyle name="Standard 5 3 5 3 3" xfId="43995"/>
    <cellStyle name="Standard 5 3 5 3 3 2" xfId="43996"/>
    <cellStyle name="Standard 5 3 5 3 4" xfId="43997"/>
    <cellStyle name="Standard 5 3 5 3 5" xfId="43998"/>
    <cellStyle name="Standard 5 3 5 4" xfId="43999"/>
    <cellStyle name="Standard 5 3 5 4 2" xfId="44000"/>
    <cellStyle name="Standard 5 3 5 5" xfId="44001"/>
    <cellStyle name="Standard 5 3 5 5 2" xfId="44002"/>
    <cellStyle name="Standard 5 3 5 6" xfId="44003"/>
    <cellStyle name="Standard 5 3 5 6 2" xfId="44004"/>
    <cellStyle name="Standard 5 3 5 7" xfId="44005"/>
    <cellStyle name="Standard 5 3 5 7 2" xfId="44006"/>
    <cellStyle name="Standard 5 3 5 8" xfId="44007"/>
    <cellStyle name="Standard 5 3 6" xfId="44008"/>
    <cellStyle name="Standard 5 3 6 2" xfId="44009"/>
    <cellStyle name="Standard 5 3 6 2 2" xfId="44010"/>
    <cellStyle name="Standard 5 3 6 2 2 2" xfId="44011"/>
    <cellStyle name="Standard 5 3 6 2 3" xfId="44012"/>
    <cellStyle name="Standard 5 3 6 2 3 2" xfId="44013"/>
    <cellStyle name="Standard 5 3 6 2 4" xfId="44014"/>
    <cellStyle name="Standard 5 3 6 2 5" xfId="44015"/>
    <cellStyle name="Standard 5 3 6 3" xfId="44016"/>
    <cellStyle name="Standard 5 3 6 3 2" xfId="44017"/>
    <cellStyle name="Standard 5 3 6 3 2 2" xfId="44018"/>
    <cellStyle name="Standard 5 3 6 3 3" xfId="44019"/>
    <cellStyle name="Standard 5 3 6 3 3 2" xfId="44020"/>
    <cellStyle name="Standard 5 3 6 3 4" xfId="44021"/>
    <cellStyle name="Standard 5 3 6 3 5" xfId="44022"/>
    <cellStyle name="Standard 5 3 6 4" xfId="44023"/>
    <cellStyle name="Standard 5 3 6 4 2" xfId="44024"/>
    <cellStyle name="Standard 5 3 6 5" xfId="44025"/>
    <cellStyle name="Standard 5 3 6 5 2" xfId="44026"/>
    <cellStyle name="Standard 5 3 6 6" xfId="44027"/>
    <cellStyle name="Standard 5 3 6 6 2" xfId="44028"/>
    <cellStyle name="Standard 5 3 6 7" xfId="44029"/>
    <cellStyle name="Standard 5 3 7" xfId="44030"/>
    <cellStyle name="Standard 5 3 7 2" xfId="44031"/>
    <cellStyle name="Standard 5 3 7 2 2" xfId="44032"/>
    <cellStyle name="Standard 5 3 7 3" xfId="44033"/>
    <cellStyle name="Standard 5 3 7 3 2" xfId="44034"/>
    <cellStyle name="Standard 5 3 7 4" xfId="44035"/>
    <cellStyle name="Standard 5 3 7 5" xfId="44036"/>
    <cellStyle name="Standard 5 3 8" xfId="44037"/>
    <cellStyle name="Standard 5 3 8 2" xfId="44038"/>
    <cellStyle name="Standard 5 3 8 2 2" xfId="44039"/>
    <cellStyle name="Standard 5 3 8 3" xfId="44040"/>
    <cellStyle name="Standard 5 3 8 3 2" xfId="44041"/>
    <cellStyle name="Standard 5 3 8 4" xfId="44042"/>
    <cellStyle name="Standard 5 3 8 5" xfId="44043"/>
    <cellStyle name="Standard 5 3 9" xfId="44044"/>
    <cellStyle name="Standard 5 3 9 2" xfId="44045"/>
    <cellStyle name="Standard 5 4" xfId="44046"/>
    <cellStyle name="Standard 5 4 10" xfId="44047"/>
    <cellStyle name="Standard 5 4 10 2" xfId="44048"/>
    <cellStyle name="Standard 5 4 11" xfId="44049"/>
    <cellStyle name="Standard 5 4 11 2" xfId="44050"/>
    <cellStyle name="Standard 5 4 12" xfId="44051"/>
    <cellStyle name="Standard 5 4 2" xfId="44052"/>
    <cellStyle name="Standard 5 4 2 10" xfId="44053"/>
    <cellStyle name="Standard 5 4 2 2" xfId="44054"/>
    <cellStyle name="Standard 5 4 2 2 2" xfId="44055"/>
    <cellStyle name="Standard 5 4 2 2 2 2" xfId="44056"/>
    <cellStyle name="Standard 5 4 2 2 2 2 2" xfId="44057"/>
    <cellStyle name="Standard 5 4 2 2 2 3" xfId="44058"/>
    <cellStyle name="Standard 5 4 2 2 2 3 2" xfId="44059"/>
    <cellStyle name="Standard 5 4 2 2 2 4" xfId="44060"/>
    <cellStyle name="Standard 5 4 2 2 2 5" xfId="44061"/>
    <cellStyle name="Standard 5 4 2 2 3" xfId="44062"/>
    <cellStyle name="Standard 5 4 2 2 3 2" xfId="44063"/>
    <cellStyle name="Standard 5 4 2 2 3 2 2" xfId="44064"/>
    <cellStyle name="Standard 5 4 2 2 3 3" xfId="44065"/>
    <cellStyle name="Standard 5 4 2 2 3 3 2" xfId="44066"/>
    <cellStyle name="Standard 5 4 2 2 3 4" xfId="44067"/>
    <cellStyle name="Standard 5 4 2 2 3 5" xfId="44068"/>
    <cellStyle name="Standard 5 4 2 2 4" xfId="44069"/>
    <cellStyle name="Standard 5 4 2 2 4 2" xfId="44070"/>
    <cellStyle name="Standard 5 4 2 2 5" xfId="44071"/>
    <cellStyle name="Standard 5 4 2 2 5 2" xfId="44072"/>
    <cellStyle name="Standard 5 4 2 2 6" xfId="44073"/>
    <cellStyle name="Standard 5 4 2 2 6 2" xfId="44074"/>
    <cellStyle name="Standard 5 4 2 2 7" xfId="44075"/>
    <cellStyle name="Standard 5 4 2 2 7 2" xfId="44076"/>
    <cellStyle name="Standard 5 4 2 2 8" xfId="44077"/>
    <cellStyle name="Standard 5 4 2 3" xfId="44078"/>
    <cellStyle name="Standard 5 4 2 3 2" xfId="44079"/>
    <cellStyle name="Standard 5 4 2 3 2 2" xfId="44080"/>
    <cellStyle name="Standard 5 4 2 3 3" xfId="44081"/>
    <cellStyle name="Standard 5 4 2 3 3 2" xfId="44082"/>
    <cellStyle name="Standard 5 4 2 3 4" xfId="44083"/>
    <cellStyle name="Standard 5 4 2 3 4 2" xfId="44084"/>
    <cellStyle name="Standard 5 4 2 3 5" xfId="44085"/>
    <cellStyle name="Standard 5 4 2 4" xfId="44086"/>
    <cellStyle name="Standard 5 4 2 4 2" xfId="44087"/>
    <cellStyle name="Standard 5 4 2 4 2 2" xfId="44088"/>
    <cellStyle name="Standard 5 4 2 4 3" xfId="44089"/>
    <cellStyle name="Standard 5 4 2 4 3 2" xfId="44090"/>
    <cellStyle name="Standard 5 4 2 4 4" xfId="44091"/>
    <cellStyle name="Standard 5 4 2 4 5" xfId="44092"/>
    <cellStyle name="Standard 5 4 2 5" xfId="44093"/>
    <cellStyle name="Standard 5 4 2 5 2" xfId="44094"/>
    <cellStyle name="Standard 5 4 2 5 2 2" xfId="44095"/>
    <cellStyle name="Standard 5 4 2 5 3" xfId="44096"/>
    <cellStyle name="Standard 5 4 2 5 3 2" xfId="44097"/>
    <cellStyle name="Standard 5 4 2 5 4" xfId="44098"/>
    <cellStyle name="Standard 5 4 2 5 5" xfId="44099"/>
    <cellStyle name="Standard 5 4 2 6" xfId="44100"/>
    <cellStyle name="Standard 5 4 2 6 2" xfId="44101"/>
    <cellStyle name="Standard 5 4 2 7" xfId="44102"/>
    <cellStyle name="Standard 5 4 2 7 2" xfId="44103"/>
    <cellStyle name="Standard 5 4 2 8" xfId="44104"/>
    <cellStyle name="Standard 5 4 2 8 2" xfId="44105"/>
    <cellStyle name="Standard 5 4 2 9" xfId="44106"/>
    <cellStyle name="Standard 5 4 2 9 2" xfId="44107"/>
    <cellStyle name="Standard 5 4 3" xfId="44108"/>
    <cellStyle name="Standard 5 4 3 2" xfId="44109"/>
    <cellStyle name="Standard 5 4 3 2 2" xfId="44110"/>
    <cellStyle name="Standard 5 4 3 2 2 2" xfId="44111"/>
    <cellStyle name="Standard 5 4 3 2 3" xfId="44112"/>
    <cellStyle name="Standard 5 4 3 2 3 2" xfId="44113"/>
    <cellStyle name="Standard 5 4 3 2 4" xfId="44114"/>
    <cellStyle name="Standard 5 4 3 2 4 2" xfId="44115"/>
    <cellStyle name="Standard 5 4 3 2 5" xfId="44116"/>
    <cellStyle name="Standard 5 4 3 3" xfId="44117"/>
    <cellStyle name="Standard 5 4 3 3 2" xfId="44118"/>
    <cellStyle name="Standard 5 4 3 3 2 2" xfId="44119"/>
    <cellStyle name="Standard 5 4 3 3 3" xfId="44120"/>
    <cellStyle name="Standard 5 4 3 3 3 2" xfId="44121"/>
    <cellStyle name="Standard 5 4 3 3 4" xfId="44122"/>
    <cellStyle name="Standard 5 4 3 3 5" xfId="44123"/>
    <cellStyle name="Standard 5 4 3 4" xfId="44124"/>
    <cellStyle name="Standard 5 4 3 4 2" xfId="44125"/>
    <cellStyle name="Standard 5 4 3 4 2 2" xfId="44126"/>
    <cellStyle name="Standard 5 4 3 4 3" xfId="44127"/>
    <cellStyle name="Standard 5 4 3 4 3 2" xfId="44128"/>
    <cellStyle name="Standard 5 4 3 4 4" xfId="44129"/>
    <cellStyle name="Standard 5 4 3 4 5" xfId="44130"/>
    <cellStyle name="Standard 5 4 3 5" xfId="44131"/>
    <cellStyle name="Standard 5 4 3 5 2" xfId="44132"/>
    <cellStyle name="Standard 5 4 3 6" xfId="44133"/>
    <cellStyle name="Standard 5 4 3 6 2" xfId="44134"/>
    <cellStyle name="Standard 5 4 3 7" xfId="44135"/>
    <cellStyle name="Standard 5 4 3 7 2" xfId="44136"/>
    <cellStyle name="Standard 5 4 3 8" xfId="44137"/>
    <cellStyle name="Standard 5 4 3 8 2" xfId="44138"/>
    <cellStyle name="Standard 5 4 3 9" xfId="44139"/>
    <cellStyle name="Standard 5 4 4" xfId="44140"/>
    <cellStyle name="Standard 5 4 4 2" xfId="44141"/>
    <cellStyle name="Standard 5 4 4 2 2" xfId="44142"/>
    <cellStyle name="Standard 5 4 4 2 2 2" xfId="44143"/>
    <cellStyle name="Standard 5 4 4 2 3" xfId="44144"/>
    <cellStyle name="Standard 5 4 4 2 3 2" xfId="44145"/>
    <cellStyle name="Standard 5 4 4 2 4" xfId="44146"/>
    <cellStyle name="Standard 5 4 4 2 5" xfId="44147"/>
    <cellStyle name="Standard 5 4 4 3" xfId="44148"/>
    <cellStyle name="Standard 5 4 4 3 2" xfId="44149"/>
    <cellStyle name="Standard 5 4 4 3 2 2" xfId="44150"/>
    <cellStyle name="Standard 5 4 4 3 3" xfId="44151"/>
    <cellStyle name="Standard 5 4 4 3 3 2" xfId="44152"/>
    <cellStyle name="Standard 5 4 4 3 4" xfId="44153"/>
    <cellStyle name="Standard 5 4 4 3 5" xfId="44154"/>
    <cellStyle name="Standard 5 4 4 4" xfId="44155"/>
    <cellStyle name="Standard 5 4 4 4 2" xfId="44156"/>
    <cellStyle name="Standard 5 4 4 5" xfId="44157"/>
    <cellStyle name="Standard 5 4 4 5 2" xfId="44158"/>
    <cellStyle name="Standard 5 4 4 6" xfId="44159"/>
    <cellStyle name="Standard 5 4 4 6 2" xfId="44160"/>
    <cellStyle name="Standard 5 4 4 7" xfId="44161"/>
    <cellStyle name="Standard 5 4 4 7 2" xfId="44162"/>
    <cellStyle name="Standard 5 4 4 8" xfId="44163"/>
    <cellStyle name="Standard 5 4 5" xfId="44164"/>
    <cellStyle name="Standard 5 4 5 2" xfId="44165"/>
    <cellStyle name="Standard 5 4 5 2 2" xfId="44166"/>
    <cellStyle name="Standard 5 4 5 3" xfId="44167"/>
    <cellStyle name="Standard 5 4 5 3 2" xfId="44168"/>
    <cellStyle name="Standard 5 4 5 4" xfId="44169"/>
    <cellStyle name="Standard 5 4 5 4 2" xfId="44170"/>
    <cellStyle name="Standard 5 4 5 5" xfId="44171"/>
    <cellStyle name="Standard 5 4 6" xfId="44172"/>
    <cellStyle name="Standard 5 4 6 2" xfId="44173"/>
    <cellStyle name="Standard 5 4 6 2 2" xfId="44174"/>
    <cellStyle name="Standard 5 4 6 3" xfId="44175"/>
    <cellStyle name="Standard 5 4 6 3 2" xfId="44176"/>
    <cellStyle name="Standard 5 4 6 4" xfId="44177"/>
    <cellStyle name="Standard 5 4 6 5" xfId="44178"/>
    <cellStyle name="Standard 5 4 7" xfId="44179"/>
    <cellStyle name="Standard 5 4 7 2" xfId="44180"/>
    <cellStyle name="Standard 5 4 7 2 2" xfId="44181"/>
    <cellStyle name="Standard 5 4 7 3" xfId="44182"/>
    <cellStyle name="Standard 5 4 7 3 2" xfId="44183"/>
    <cellStyle name="Standard 5 4 7 4" xfId="44184"/>
    <cellStyle name="Standard 5 4 7 5" xfId="44185"/>
    <cellStyle name="Standard 5 4 8" xfId="44186"/>
    <cellStyle name="Standard 5 4 8 2" xfId="44187"/>
    <cellStyle name="Standard 5 4 9" xfId="44188"/>
    <cellStyle name="Standard 5 4 9 2" xfId="44189"/>
    <cellStyle name="Standard 5 5" xfId="44190"/>
    <cellStyle name="Standard 5 5 10" xfId="44191"/>
    <cellStyle name="Standard 5 5 10 2" xfId="44192"/>
    <cellStyle name="Standard 5 5 11" xfId="44193"/>
    <cellStyle name="Standard 5 5 2" xfId="44194"/>
    <cellStyle name="Standard 5 5 2 2" xfId="44195"/>
    <cellStyle name="Standard 5 5 2 2 2" xfId="44196"/>
    <cellStyle name="Standard 5 5 2 2 2 2" xfId="44197"/>
    <cellStyle name="Standard 5 5 2 2 3" xfId="44198"/>
    <cellStyle name="Standard 5 5 2 2 3 2" xfId="44199"/>
    <cellStyle name="Standard 5 5 2 2 4" xfId="44200"/>
    <cellStyle name="Standard 5 5 2 2 4 2" xfId="44201"/>
    <cellStyle name="Standard 5 5 2 2 5" xfId="44202"/>
    <cellStyle name="Standard 5 5 2 3" xfId="44203"/>
    <cellStyle name="Standard 5 5 2 3 2" xfId="44204"/>
    <cellStyle name="Standard 5 5 2 3 2 2" xfId="44205"/>
    <cellStyle name="Standard 5 5 2 3 3" xfId="44206"/>
    <cellStyle name="Standard 5 5 2 3 3 2" xfId="44207"/>
    <cellStyle name="Standard 5 5 2 3 4" xfId="44208"/>
    <cellStyle name="Standard 5 5 2 3 5" xfId="44209"/>
    <cellStyle name="Standard 5 5 2 4" xfId="44210"/>
    <cellStyle name="Standard 5 5 2 4 2" xfId="44211"/>
    <cellStyle name="Standard 5 5 2 4 2 2" xfId="44212"/>
    <cellStyle name="Standard 5 5 2 4 3" xfId="44213"/>
    <cellStyle name="Standard 5 5 2 4 3 2" xfId="44214"/>
    <cellStyle name="Standard 5 5 2 4 4" xfId="44215"/>
    <cellStyle name="Standard 5 5 2 4 5" xfId="44216"/>
    <cellStyle name="Standard 5 5 2 5" xfId="44217"/>
    <cellStyle name="Standard 5 5 2 5 2" xfId="44218"/>
    <cellStyle name="Standard 5 5 2 6" xfId="44219"/>
    <cellStyle name="Standard 5 5 2 6 2" xfId="44220"/>
    <cellStyle name="Standard 5 5 2 7" xfId="44221"/>
    <cellStyle name="Standard 5 5 2 7 2" xfId="44222"/>
    <cellStyle name="Standard 5 5 2 8" xfId="44223"/>
    <cellStyle name="Standard 5 5 2 8 2" xfId="44224"/>
    <cellStyle name="Standard 5 5 2 9" xfId="44225"/>
    <cellStyle name="Standard 5 5 3" xfId="44226"/>
    <cellStyle name="Standard 5 5 3 2" xfId="44227"/>
    <cellStyle name="Standard 5 5 3 2 2" xfId="44228"/>
    <cellStyle name="Standard 5 5 3 2 2 2" xfId="44229"/>
    <cellStyle name="Standard 5 5 3 2 3" xfId="44230"/>
    <cellStyle name="Standard 5 5 3 2 3 2" xfId="44231"/>
    <cellStyle name="Standard 5 5 3 2 4" xfId="44232"/>
    <cellStyle name="Standard 5 5 3 2 5" xfId="44233"/>
    <cellStyle name="Standard 5 5 3 3" xfId="44234"/>
    <cellStyle name="Standard 5 5 3 3 2" xfId="44235"/>
    <cellStyle name="Standard 5 5 3 3 2 2" xfId="44236"/>
    <cellStyle name="Standard 5 5 3 3 3" xfId="44237"/>
    <cellStyle name="Standard 5 5 3 3 3 2" xfId="44238"/>
    <cellStyle name="Standard 5 5 3 3 4" xfId="44239"/>
    <cellStyle name="Standard 5 5 3 3 5" xfId="44240"/>
    <cellStyle name="Standard 5 5 3 4" xfId="44241"/>
    <cellStyle name="Standard 5 5 3 4 2" xfId="44242"/>
    <cellStyle name="Standard 5 5 3 5" xfId="44243"/>
    <cellStyle name="Standard 5 5 3 5 2" xfId="44244"/>
    <cellStyle name="Standard 5 5 3 6" xfId="44245"/>
    <cellStyle name="Standard 5 5 3 6 2" xfId="44246"/>
    <cellStyle name="Standard 5 5 3 7" xfId="44247"/>
    <cellStyle name="Standard 5 5 3 7 2" xfId="44248"/>
    <cellStyle name="Standard 5 5 3 8" xfId="44249"/>
    <cellStyle name="Standard 5 5 4" xfId="44250"/>
    <cellStyle name="Standard 5 5 4 2" xfId="44251"/>
    <cellStyle name="Standard 5 5 4 2 2" xfId="44252"/>
    <cellStyle name="Standard 5 5 4 3" xfId="44253"/>
    <cellStyle name="Standard 5 5 4 3 2" xfId="44254"/>
    <cellStyle name="Standard 5 5 4 4" xfId="44255"/>
    <cellStyle name="Standard 5 5 4 4 2" xfId="44256"/>
    <cellStyle name="Standard 5 5 4 5" xfId="44257"/>
    <cellStyle name="Standard 5 5 5" xfId="44258"/>
    <cellStyle name="Standard 5 5 5 2" xfId="44259"/>
    <cellStyle name="Standard 5 5 5 2 2" xfId="44260"/>
    <cellStyle name="Standard 5 5 5 3" xfId="44261"/>
    <cellStyle name="Standard 5 5 5 3 2" xfId="44262"/>
    <cellStyle name="Standard 5 5 5 4" xfId="44263"/>
    <cellStyle name="Standard 5 5 5 5" xfId="44264"/>
    <cellStyle name="Standard 5 5 6" xfId="44265"/>
    <cellStyle name="Standard 5 5 6 2" xfId="44266"/>
    <cellStyle name="Standard 5 5 6 2 2" xfId="44267"/>
    <cellStyle name="Standard 5 5 6 3" xfId="44268"/>
    <cellStyle name="Standard 5 5 6 3 2" xfId="44269"/>
    <cellStyle name="Standard 5 5 6 4" xfId="44270"/>
    <cellStyle name="Standard 5 5 6 5" xfId="44271"/>
    <cellStyle name="Standard 5 5 7" xfId="44272"/>
    <cellStyle name="Standard 5 5 7 2" xfId="44273"/>
    <cellStyle name="Standard 5 5 8" xfId="44274"/>
    <cellStyle name="Standard 5 5 8 2" xfId="44275"/>
    <cellStyle name="Standard 5 5 9" xfId="44276"/>
    <cellStyle name="Standard 5 5 9 2" xfId="44277"/>
    <cellStyle name="Standard 5 6" xfId="44278"/>
    <cellStyle name="Standard 5 6 2" xfId="44279"/>
    <cellStyle name="Standard 5 6 2 2" xfId="44280"/>
    <cellStyle name="Standard 5 6 2 2 2" xfId="44281"/>
    <cellStyle name="Standard 5 6 2 3" xfId="44282"/>
    <cellStyle name="Standard 5 6 2 3 2" xfId="44283"/>
    <cellStyle name="Standard 5 6 2 4" xfId="44284"/>
    <cellStyle name="Standard 5 6 2 4 2" xfId="44285"/>
    <cellStyle name="Standard 5 6 2 5" xfId="44286"/>
    <cellStyle name="Standard 5 6 3" xfId="44287"/>
    <cellStyle name="Standard 5 6 3 2" xfId="44288"/>
    <cellStyle name="Standard 5 6 3 2 2" xfId="44289"/>
    <cellStyle name="Standard 5 6 3 3" xfId="44290"/>
    <cellStyle name="Standard 5 6 3 3 2" xfId="44291"/>
    <cellStyle name="Standard 5 6 3 4" xfId="44292"/>
    <cellStyle name="Standard 5 6 3 5" xfId="44293"/>
    <cellStyle name="Standard 5 6 4" xfId="44294"/>
    <cellStyle name="Standard 5 6 4 2" xfId="44295"/>
    <cellStyle name="Standard 5 6 4 2 2" xfId="44296"/>
    <cellStyle name="Standard 5 6 4 3" xfId="44297"/>
    <cellStyle name="Standard 5 6 4 3 2" xfId="44298"/>
    <cellStyle name="Standard 5 6 4 4" xfId="44299"/>
    <cellStyle name="Standard 5 6 4 5" xfId="44300"/>
    <cellStyle name="Standard 5 6 5" xfId="44301"/>
    <cellStyle name="Standard 5 6 5 2" xfId="44302"/>
    <cellStyle name="Standard 5 6 6" xfId="44303"/>
    <cellStyle name="Standard 5 6 6 2" xfId="44304"/>
    <cellStyle name="Standard 5 6 7" xfId="44305"/>
    <cellStyle name="Standard 5 6 7 2" xfId="44306"/>
    <cellStyle name="Standard 5 6 8" xfId="44307"/>
    <cellStyle name="Standard 5 6 8 2" xfId="44308"/>
    <cellStyle name="Standard 5 6 9" xfId="44309"/>
    <cellStyle name="Standard 5 7" xfId="44310"/>
    <cellStyle name="Standard 5 7 2" xfId="44311"/>
    <cellStyle name="Standard 5 7 2 2" xfId="44312"/>
    <cellStyle name="Standard 5 7 2 2 2" xfId="44313"/>
    <cellStyle name="Standard 5 7 2 3" xfId="44314"/>
    <cellStyle name="Standard 5 7 2 3 2" xfId="44315"/>
    <cellStyle name="Standard 5 7 2 4" xfId="44316"/>
    <cellStyle name="Standard 5 7 2 4 2" xfId="44317"/>
    <cellStyle name="Standard 5 7 2 5" xfId="44318"/>
    <cellStyle name="Standard 5 7 3" xfId="44319"/>
    <cellStyle name="Standard 5 7 3 2" xfId="44320"/>
    <cellStyle name="Standard 5 7 3 2 2" xfId="44321"/>
    <cellStyle name="Standard 5 7 3 3" xfId="44322"/>
    <cellStyle name="Standard 5 7 3 3 2" xfId="44323"/>
    <cellStyle name="Standard 5 7 3 4" xfId="44324"/>
    <cellStyle name="Standard 5 7 3 5" xfId="44325"/>
    <cellStyle name="Standard 5 7 4" xfId="44326"/>
    <cellStyle name="Standard 5 7 4 2" xfId="44327"/>
    <cellStyle name="Standard 5 7 4 2 2" xfId="44328"/>
    <cellStyle name="Standard 5 7 4 3" xfId="44329"/>
    <cellStyle name="Standard 5 7 4 3 2" xfId="44330"/>
    <cellStyle name="Standard 5 7 4 4" xfId="44331"/>
    <cellStyle name="Standard 5 7 4 5" xfId="44332"/>
    <cellStyle name="Standard 5 7 5" xfId="44333"/>
    <cellStyle name="Standard 5 7 5 2" xfId="44334"/>
    <cellStyle name="Standard 5 7 6" xfId="44335"/>
    <cellStyle name="Standard 5 7 6 2" xfId="44336"/>
    <cellStyle name="Standard 5 7 7" xfId="44337"/>
    <cellStyle name="Standard 5 7 7 2" xfId="44338"/>
    <cellStyle name="Standard 5 7 8" xfId="44339"/>
    <cellStyle name="Standard 5 7 8 2" xfId="44340"/>
    <cellStyle name="Standard 5 7 9" xfId="44341"/>
    <cellStyle name="Standard 5 8" xfId="44342"/>
    <cellStyle name="Standard 5 8 2" xfId="44343"/>
    <cellStyle name="Standard 5 8 2 2" xfId="44344"/>
    <cellStyle name="Standard 5 8 2 2 2" xfId="44345"/>
    <cellStyle name="Standard 5 8 2 3" xfId="44346"/>
    <cellStyle name="Standard 5 8 2 3 2" xfId="44347"/>
    <cellStyle name="Standard 5 8 2 4" xfId="44348"/>
    <cellStyle name="Standard 5 8 2 5" xfId="44349"/>
    <cellStyle name="Standard 5 8 3" xfId="44350"/>
    <cellStyle name="Standard 5 8 3 2" xfId="44351"/>
    <cellStyle name="Standard 5 8 3 2 2" xfId="44352"/>
    <cellStyle name="Standard 5 8 3 3" xfId="44353"/>
    <cellStyle name="Standard 5 8 3 3 2" xfId="44354"/>
    <cellStyle name="Standard 5 8 3 4" xfId="44355"/>
    <cellStyle name="Standard 5 8 3 5" xfId="44356"/>
    <cellStyle name="Standard 5 8 4" xfId="44357"/>
    <cellStyle name="Standard 5 8 4 2" xfId="44358"/>
    <cellStyle name="Standard 5 8 5" xfId="44359"/>
    <cellStyle name="Standard 5 8 5 2" xfId="44360"/>
    <cellStyle name="Standard 5 8 6" xfId="44361"/>
    <cellStyle name="Standard 5 8 6 2" xfId="44362"/>
    <cellStyle name="Standard 5 8 7" xfId="44363"/>
    <cellStyle name="Standard 5 8 7 2" xfId="44364"/>
    <cellStyle name="Standard 5 8 8" xfId="44365"/>
    <cellStyle name="Standard 5 9" xfId="44366"/>
    <cellStyle name="Standard 5 9 2" xfId="44367"/>
    <cellStyle name="Standard 5 9 2 2" xfId="44368"/>
    <cellStyle name="Standard 5 9 2 2 2" xfId="44369"/>
    <cellStyle name="Standard 5 9 2 3" xfId="44370"/>
    <cellStyle name="Standard 5 9 2 3 2" xfId="44371"/>
    <cellStyle name="Standard 5 9 2 4" xfId="44372"/>
    <cellStyle name="Standard 5 9 2 5" xfId="44373"/>
    <cellStyle name="Standard 5 9 3" xfId="44374"/>
    <cellStyle name="Standard 5 9 3 2" xfId="44375"/>
    <cellStyle name="Standard 5 9 3 2 2" xfId="44376"/>
    <cellStyle name="Standard 5 9 3 3" xfId="44377"/>
    <cellStyle name="Standard 5 9 3 3 2" xfId="44378"/>
    <cellStyle name="Standard 5 9 3 4" xfId="44379"/>
    <cellStyle name="Standard 5 9 3 5" xfId="44380"/>
    <cellStyle name="Standard 5 9 4" xfId="44381"/>
    <cellStyle name="Standard 5 9 4 2" xfId="44382"/>
    <cellStyle name="Standard 5 9 5" xfId="44383"/>
    <cellStyle name="Standard 5 9 5 2" xfId="44384"/>
    <cellStyle name="Standard 5 9 6" xfId="44385"/>
    <cellStyle name="Standard 5 9 6 2" xfId="44386"/>
    <cellStyle name="Standard 5 9 7" xfId="44387"/>
    <cellStyle name="Standard 6" xfId="44388"/>
    <cellStyle name="Standard 6 2" xfId="44389"/>
    <cellStyle name="Standard 6 2 2" xfId="44390"/>
    <cellStyle name="Standard 6 3" xfId="44391"/>
    <cellStyle name="Standard 6 3 2" xfId="44392"/>
    <cellStyle name="Standard 6 3 2 2" xfId="44393"/>
    <cellStyle name="Standard 6 3 3" xfId="44394"/>
    <cellStyle name="Standard 6 4" xfId="44395"/>
    <cellStyle name="Standard 6 5" xfId="44396"/>
    <cellStyle name="Standard 7" xfId="44397"/>
    <cellStyle name="Standard 7 2" xfId="44398"/>
    <cellStyle name="Standard 7 2 2" xfId="44399"/>
    <cellStyle name="Standard 7 2 2 2" xfId="44400"/>
    <cellStyle name="Standard 7 2 3" xfId="44401"/>
    <cellStyle name="Standard 7 2 3 2" xfId="44402"/>
    <cellStyle name="Standard 7 2 4" xfId="44403"/>
    <cellStyle name="Standard 7 2 5" xfId="44404"/>
    <cellStyle name="Standard 7 2 6" xfId="44405"/>
    <cellStyle name="Standard 7 3" xfId="44406"/>
    <cellStyle name="Standard 7 3 2" xfId="44407"/>
    <cellStyle name="Standard 7 4" xfId="44408"/>
    <cellStyle name="Standard 7 4 2" xfId="44409"/>
    <cellStyle name="Standard 7 5" xfId="44410"/>
    <cellStyle name="Standard 7 6" xfId="44411"/>
    <cellStyle name="Standard 7 7" xfId="44412"/>
    <cellStyle name="Standard 8" xfId="44413"/>
    <cellStyle name="Standard 8 2" xfId="44414"/>
    <cellStyle name="Standard 8 2 2" xfId="44415"/>
    <cellStyle name="Standard 8 2 2 2" xfId="44416"/>
    <cellStyle name="Standard 8 2 2 2 2" xfId="44417"/>
    <cellStyle name="Standard 8 2 2 2 2 10" xfId="44418"/>
    <cellStyle name="Standard 8 2 2 2 2 2" xfId="44419"/>
    <cellStyle name="Standard 8 2 2 2 2 2 2" xfId="44420"/>
    <cellStyle name="Standard 8 2 2 2 2 2 2 2" xfId="44421"/>
    <cellStyle name="Standard 8 2 2 2 2 2 2 2 2" xfId="44422"/>
    <cellStyle name="Standard 8 2 2 2 2 2 2 2 2 2" xfId="44423"/>
    <cellStyle name="Standard 8 2 2 2 2 2 2 2 2 3" xfId="44424"/>
    <cellStyle name="Standard 8 2 2 2 2 2 2 2 2 4" xfId="44425"/>
    <cellStyle name="Standard 8 2 2 2 2 2 2 2 2 5" xfId="44426"/>
    <cellStyle name="Standard 8 2 2 2 2 2 2 2 3" xfId="44427"/>
    <cellStyle name="Standard 8 2 2 2 2 2 2 2 4" xfId="44428"/>
    <cellStyle name="Standard 8 2 2 2 2 2 2 2 5" xfId="44429"/>
    <cellStyle name="Standard 8 2 2 2 2 2 2 2 6" xfId="44430"/>
    <cellStyle name="Standard 8 2 2 2 2 2 2 3" xfId="44431"/>
    <cellStyle name="Standard 8 2 2 2 2 2 2 3 2" xfId="44432"/>
    <cellStyle name="Standard 8 2 2 2 2 2 2 3 3" xfId="44433"/>
    <cellStyle name="Standard 8 2 2 2 2 2 2 3 4" xfId="44434"/>
    <cellStyle name="Standard 8 2 2 2 2 2 2 3 5" xfId="44435"/>
    <cellStyle name="Standard 8 2 2 2 2 2 2 4" xfId="44436"/>
    <cellStyle name="Standard 8 2 2 2 2 2 2 4 2" xfId="44437"/>
    <cellStyle name="Standard 8 2 2 2 2 2 2 4 3" xfId="44438"/>
    <cellStyle name="Standard 8 2 2 2 2 2 2 4 4" xfId="44439"/>
    <cellStyle name="Standard 8 2 2 2 2 2 2 4 5" xfId="44440"/>
    <cellStyle name="Standard 8 2 2 2 2 2 2 5" xfId="44441"/>
    <cellStyle name="Standard 8 2 2 2 2 2 2 6" xfId="44442"/>
    <cellStyle name="Standard 8 2 2 2 2 2 2 7" xfId="44443"/>
    <cellStyle name="Standard 8 2 2 2 2 2 2 8" xfId="44444"/>
    <cellStyle name="Standard 8 2 2 2 2 2 3" xfId="44445"/>
    <cellStyle name="Standard 8 2 2 2 2 2 3 2" xfId="44446"/>
    <cellStyle name="Standard 8 2 2 2 2 2 3 2 2" xfId="44447"/>
    <cellStyle name="Standard 8 2 2 2 2 2 3 2 3" xfId="44448"/>
    <cellStyle name="Standard 8 2 2 2 2 2 3 2 4" xfId="44449"/>
    <cellStyle name="Standard 8 2 2 2 2 2 3 2 5" xfId="44450"/>
    <cellStyle name="Standard 8 2 2 2 2 2 3 3" xfId="44451"/>
    <cellStyle name="Standard 8 2 2 2 2 2 3 4" xfId="44452"/>
    <cellStyle name="Standard 8 2 2 2 2 2 3 5" xfId="44453"/>
    <cellStyle name="Standard 8 2 2 2 2 2 3 6" xfId="44454"/>
    <cellStyle name="Standard 8 2 2 2 2 2 4" xfId="44455"/>
    <cellStyle name="Standard 8 2 2 2 2 2 4 2" xfId="44456"/>
    <cellStyle name="Standard 8 2 2 2 2 2 4 3" xfId="44457"/>
    <cellStyle name="Standard 8 2 2 2 2 2 4 4" xfId="44458"/>
    <cellStyle name="Standard 8 2 2 2 2 2 4 5" xfId="44459"/>
    <cellStyle name="Standard 8 2 2 2 2 2 5" xfId="44460"/>
    <cellStyle name="Standard 8 2 2 2 2 2 5 2" xfId="44461"/>
    <cellStyle name="Standard 8 2 2 2 2 2 5 3" xfId="44462"/>
    <cellStyle name="Standard 8 2 2 2 2 2 5 4" xfId="44463"/>
    <cellStyle name="Standard 8 2 2 2 2 2 5 5" xfId="44464"/>
    <cellStyle name="Standard 8 2 2 2 2 2 6" xfId="44465"/>
    <cellStyle name="Standard 8 2 2 2 2 2 7" xfId="44466"/>
    <cellStyle name="Standard 8 2 2 2 2 2 8" xfId="44467"/>
    <cellStyle name="Standard 8 2 2 2 2 2 9" xfId="44468"/>
    <cellStyle name="Standard 8 2 2 2 2 3" xfId="44469"/>
    <cellStyle name="Standard 8 2 2 2 2 3 2" xfId="44470"/>
    <cellStyle name="Standard 8 2 2 2 2 3 2 2" xfId="44471"/>
    <cellStyle name="Standard 8 2 2 2 2 3 2 2 2" xfId="44472"/>
    <cellStyle name="Standard 8 2 2 2 2 3 2 2 3" xfId="44473"/>
    <cellStyle name="Standard 8 2 2 2 2 3 2 2 4" xfId="44474"/>
    <cellStyle name="Standard 8 2 2 2 2 3 2 2 5" xfId="44475"/>
    <cellStyle name="Standard 8 2 2 2 2 3 2 3" xfId="44476"/>
    <cellStyle name="Standard 8 2 2 2 2 3 2 4" xfId="44477"/>
    <cellStyle name="Standard 8 2 2 2 2 3 2 5" xfId="44478"/>
    <cellStyle name="Standard 8 2 2 2 2 3 2 6" xfId="44479"/>
    <cellStyle name="Standard 8 2 2 2 2 3 3" xfId="44480"/>
    <cellStyle name="Standard 8 2 2 2 2 3 3 2" xfId="44481"/>
    <cellStyle name="Standard 8 2 2 2 2 3 3 3" xfId="44482"/>
    <cellStyle name="Standard 8 2 2 2 2 3 3 4" xfId="44483"/>
    <cellStyle name="Standard 8 2 2 2 2 3 3 5" xfId="44484"/>
    <cellStyle name="Standard 8 2 2 2 2 3 4" xfId="44485"/>
    <cellStyle name="Standard 8 2 2 2 2 3 4 2" xfId="44486"/>
    <cellStyle name="Standard 8 2 2 2 2 3 4 3" xfId="44487"/>
    <cellStyle name="Standard 8 2 2 2 2 3 4 4" xfId="44488"/>
    <cellStyle name="Standard 8 2 2 2 2 3 4 5" xfId="44489"/>
    <cellStyle name="Standard 8 2 2 2 2 3 5" xfId="44490"/>
    <cellStyle name="Standard 8 2 2 2 2 3 6" xfId="44491"/>
    <cellStyle name="Standard 8 2 2 2 2 3 7" xfId="44492"/>
    <cellStyle name="Standard 8 2 2 2 2 3 8" xfId="44493"/>
    <cellStyle name="Standard 8 2 2 2 2 4" xfId="44494"/>
    <cellStyle name="Standard 8 2 2 2 2 4 2" xfId="44495"/>
    <cellStyle name="Standard 8 2 2 2 2 4 2 2" xfId="44496"/>
    <cellStyle name="Standard 8 2 2 2 2 4 2 3" xfId="44497"/>
    <cellStyle name="Standard 8 2 2 2 2 4 2 4" xfId="44498"/>
    <cellStyle name="Standard 8 2 2 2 2 4 2 5" xfId="44499"/>
    <cellStyle name="Standard 8 2 2 2 2 4 3" xfId="44500"/>
    <cellStyle name="Standard 8 2 2 2 2 4 4" xfId="44501"/>
    <cellStyle name="Standard 8 2 2 2 2 4 5" xfId="44502"/>
    <cellStyle name="Standard 8 2 2 2 2 4 6" xfId="44503"/>
    <cellStyle name="Standard 8 2 2 2 2 5" xfId="44504"/>
    <cellStyle name="Standard 8 2 2 2 2 5 2" xfId="44505"/>
    <cellStyle name="Standard 8 2 2 2 2 5 3" xfId="44506"/>
    <cellStyle name="Standard 8 2 2 2 2 5 4" xfId="44507"/>
    <cellStyle name="Standard 8 2 2 2 2 5 5" xfId="44508"/>
    <cellStyle name="Standard 8 2 2 2 2 6" xfId="44509"/>
    <cellStyle name="Standard 8 2 2 2 2 6 2" xfId="44510"/>
    <cellStyle name="Standard 8 2 2 2 2 6 3" xfId="44511"/>
    <cellStyle name="Standard 8 2 2 2 2 6 4" xfId="44512"/>
    <cellStyle name="Standard 8 2 2 2 2 6 5" xfId="44513"/>
    <cellStyle name="Standard 8 2 2 2 2 7" xfId="44514"/>
    <cellStyle name="Standard 8 2 2 2 2 8" xfId="44515"/>
    <cellStyle name="Standard 8 2 2 2 2 9" xfId="44516"/>
    <cellStyle name="Standard 8 2 2 2 3" xfId="44517"/>
    <cellStyle name="Standard 8 2 2 2 3 2" xfId="44518"/>
    <cellStyle name="Standard 8 2 2 2 3 2 2" xfId="44519"/>
    <cellStyle name="Standard 8 2 2 2 3 2 2 2" xfId="44520"/>
    <cellStyle name="Standard 8 2 2 2 3 2 2 2 2" xfId="44521"/>
    <cellStyle name="Standard 8 2 2 2 3 2 2 2 3" xfId="44522"/>
    <cellStyle name="Standard 8 2 2 2 3 2 2 2 4" xfId="44523"/>
    <cellStyle name="Standard 8 2 2 2 3 2 2 2 5" xfId="44524"/>
    <cellStyle name="Standard 8 2 2 2 3 2 2 3" xfId="44525"/>
    <cellStyle name="Standard 8 2 2 2 3 2 2 4" xfId="44526"/>
    <cellStyle name="Standard 8 2 2 2 3 2 2 5" xfId="44527"/>
    <cellStyle name="Standard 8 2 2 2 3 2 2 6" xfId="44528"/>
    <cellStyle name="Standard 8 2 2 2 3 2 3" xfId="44529"/>
    <cellStyle name="Standard 8 2 2 2 3 2 3 2" xfId="44530"/>
    <cellStyle name="Standard 8 2 2 2 3 2 3 3" xfId="44531"/>
    <cellStyle name="Standard 8 2 2 2 3 2 3 4" xfId="44532"/>
    <cellStyle name="Standard 8 2 2 2 3 2 3 5" xfId="44533"/>
    <cellStyle name="Standard 8 2 2 2 3 2 4" xfId="44534"/>
    <cellStyle name="Standard 8 2 2 2 3 2 4 2" xfId="44535"/>
    <cellStyle name="Standard 8 2 2 2 3 2 4 3" xfId="44536"/>
    <cellStyle name="Standard 8 2 2 2 3 2 4 4" xfId="44537"/>
    <cellStyle name="Standard 8 2 2 2 3 2 4 5" xfId="44538"/>
    <cellStyle name="Standard 8 2 2 2 3 2 5" xfId="44539"/>
    <cellStyle name="Standard 8 2 2 2 3 2 6" xfId="44540"/>
    <cellStyle name="Standard 8 2 2 2 3 2 7" xfId="44541"/>
    <cellStyle name="Standard 8 2 2 2 3 2 8" xfId="44542"/>
    <cellStyle name="Standard 8 2 2 2 3 3" xfId="44543"/>
    <cellStyle name="Standard 8 2 2 2 3 3 2" xfId="44544"/>
    <cellStyle name="Standard 8 2 2 2 3 3 2 2" xfId="44545"/>
    <cellStyle name="Standard 8 2 2 2 3 3 2 3" xfId="44546"/>
    <cellStyle name="Standard 8 2 2 2 3 3 2 4" xfId="44547"/>
    <cellStyle name="Standard 8 2 2 2 3 3 2 5" xfId="44548"/>
    <cellStyle name="Standard 8 2 2 2 3 3 3" xfId="44549"/>
    <cellStyle name="Standard 8 2 2 2 3 3 4" xfId="44550"/>
    <cellStyle name="Standard 8 2 2 2 3 3 5" xfId="44551"/>
    <cellStyle name="Standard 8 2 2 2 3 3 6" xfId="44552"/>
    <cellStyle name="Standard 8 2 2 2 3 4" xfId="44553"/>
    <cellStyle name="Standard 8 2 2 2 3 4 2" xfId="44554"/>
    <cellStyle name="Standard 8 2 2 2 3 4 3" xfId="44555"/>
    <cellStyle name="Standard 8 2 2 2 3 4 4" xfId="44556"/>
    <cellStyle name="Standard 8 2 2 2 3 4 5" xfId="44557"/>
    <cellStyle name="Standard 8 2 2 2 3 5" xfId="44558"/>
    <cellStyle name="Standard 8 2 2 2 3 5 2" xfId="44559"/>
    <cellStyle name="Standard 8 2 2 2 3 5 3" xfId="44560"/>
    <cellStyle name="Standard 8 2 2 2 3 5 4" xfId="44561"/>
    <cellStyle name="Standard 8 2 2 2 3 5 5" xfId="44562"/>
    <cellStyle name="Standard 8 2 2 2 3 6" xfId="44563"/>
    <cellStyle name="Standard 8 2 2 2 3 7" xfId="44564"/>
    <cellStyle name="Standard 8 2 2 2 3 8" xfId="44565"/>
    <cellStyle name="Standard 8 2 2 2 3 9" xfId="44566"/>
    <cellStyle name="Standard 8 2 2 2 4" xfId="44567"/>
    <cellStyle name="Standard 8 2 2 2 4 2" xfId="44568"/>
    <cellStyle name="Standard 8 2 2 2 4 2 2" xfId="44569"/>
    <cellStyle name="Standard 8 2 2 2 4 2 2 2" xfId="44570"/>
    <cellStyle name="Standard 8 2 2 2 4 2 2 2 2" xfId="44571"/>
    <cellStyle name="Standard 8 2 2 2 4 2 2 2 3" xfId="44572"/>
    <cellStyle name="Standard 8 2 2 2 4 2 2 2 4" xfId="44573"/>
    <cellStyle name="Standard 8 2 2 2 4 2 2 2 5" xfId="44574"/>
    <cellStyle name="Standard 8 2 2 2 4 2 2 3" xfId="44575"/>
    <cellStyle name="Standard 8 2 2 2 4 2 2 4" xfId="44576"/>
    <cellStyle name="Standard 8 2 2 2 4 2 2 5" xfId="44577"/>
    <cellStyle name="Standard 8 2 2 2 4 2 2 6" xfId="44578"/>
    <cellStyle name="Standard 8 2 2 2 4 2 3" xfId="44579"/>
    <cellStyle name="Standard 8 2 2 2 4 2 3 2" xfId="44580"/>
    <cellStyle name="Standard 8 2 2 2 4 2 3 3" xfId="44581"/>
    <cellStyle name="Standard 8 2 2 2 4 2 3 4" xfId="44582"/>
    <cellStyle name="Standard 8 2 2 2 4 2 3 5" xfId="44583"/>
    <cellStyle name="Standard 8 2 2 2 4 2 4" xfId="44584"/>
    <cellStyle name="Standard 8 2 2 2 4 2 4 2" xfId="44585"/>
    <cellStyle name="Standard 8 2 2 2 4 2 4 3" xfId="44586"/>
    <cellStyle name="Standard 8 2 2 2 4 2 4 4" xfId="44587"/>
    <cellStyle name="Standard 8 2 2 2 4 2 4 5" xfId="44588"/>
    <cellStyle name="Standard 8 2 2 2 4 2 5" xfId="44589"/>
    <cellStyle name="Standard 8 2 2 2 4 2 6" xfId="44590"/>
    <cellStyle name="Standard 8 2 2 2 4 2 7" xfId="44591"/>
    <cellStyle name="Standard 8 2 2 2 4 2 8" xfId="44592"/>
    <cellStyle name="Standard 8 2 2 2 4 3" xfId="44593"/>
    <cellStyle name="Standard 8 2 2 2 4 3 2" xfId="44594"/>
    <cellStyle name="Standard 8 2 2 2 4 3 2 2" xfId="44595"/>
    <cellStyle name="Standard 8 2 2 2 4 3 2 3" xfId="44596"/>
    <cellStyle name="Standard 8 2 2 2 4 3 2 4" xfId="44597"/>
    <cellStyle name="Standard 8 2 2 2 4 3 2 5" xfId="44598"/>
    <cellStyle name="Standard 8 2 2 2 4 3 3" xfId="44599"/>
    <cellStyle name="Standard 8 2 2 2 4 3 4" xfId="44600"/>
    <cellStyle name="Standard 8 2 2 2 4 3 5" xfId="44601"/>
    <cellStyle name="Standard 8 2 2 2 4 3 6" xfId="44602"/>
    <cellStyle name="Standard 8 2 2 2 4 4" xfId="44603"/>
    <cellStyle name="Standard 8 2 2 2 4 4 2" xfId="44604"/>
    <cellStyle name="Standard 8 2 2 2 4 4 3" xfId="44605"/>
    <cellStyle name="Standard 8 2 2 2 4 4 4" xfId="44606"/>
    <cellStyle name="Standard 8 2 2 2 4 4 5" xfId="44607"/>
    <cellStyle name="Standard 8 2 2 2 4 5" xfId="44608"/>
    <cellStyle name="Standard 8 2 2 2 4 5 2" xfId="44609"/>
    <cellStyle name="Standard 8 2 2 2 4 5 3" xfId="44610"/>
    <cellStyle name="Standard 8 2 2 2 4 5 4" xfId="44611"/>
    <cellStyle name="Standard 8 2 2 2 4 5 5" xfId="44612"/>
    <cellStyle name="Standard 8 2 2 2 4 6" xfId="44613"/>
    <cellStyle name="Standard 8 2 2 2 4 7" xfId="44614"/>
    <cellStyle name="Standard 8 2 2 2 4 8" xfId="44615"/>
    <cellStyle name="Standard 8 2 2 2 4 9" xfId="44616"/>
    <cellStyle name="Standard 8 2 2 3" xfId="44617"/>
    <cellStyle name="Standard 8 2 2 3 10" xfId="44618"/>
    <cellStyle name="Standard 8 2 2 3 2" xfId="44619"/>
    <cellStyle name="Standard 8 2 2 3 2 2" xfId="44620"/>
    <cellStyle name="Standard 8 2 2 3 2 2 2" xfId="44621"/>
    <cellStyle name="Standard 8 2 2 3 2 2 2 2" xfId="44622"/>
    <cellStyle name="Standard 8 2 2 3 2 2 2 2 2" xfId="44623"/>
    <cellStyle name="Standard 8 2 2 3 2 2 2 2 3" xfId="44624"/>
    <cellStyle name="Standard 8 2 2 3 2 2 2 2 4" xfId="44625"/>
    <cellStyle name="Standard 8 2 2 3 2 2 2 2 5" xfId="44626"/>
    <cellStyle name="Standard 8 2 2 3 2 2 2 3" xfId="44627"/>
    <cellStyle name="Standard 8 2 2 3 2 2 2 4" xfId="44628"/>
    <cellStyle name="Standard 8 2 2 3 2 2 2 5" xfId="44629"/>
    <cellStyle name="Standard 8 2 2 3 2 2 2 6" xfId="44630"/>
    <cellStyle name="Standard 8 2 2 3 2 2 3" xfId="44631"/>
    <cellStyle name="Standard 8 2 2 3 2 2 3 2" xfId="44632"/>
    <cellStyle name="Standard 8 2 2 3 2 2 3 3" xfId="44633"/>
    <cellStyle name="Standard 8 2 2 3 2 2 3 4" xfId="44634"/>
    <cellStyle name="Standard 8 2 2 3 2 2 3 5" xfId="44635"/>
    <cellStyle name="Standard 8 2 2 3 2 2 4" xfId="44636"/>
    <cellStyle name="Standard 8 2 2 3 2 2 4 2" xfId="44637"/>
    <cellStyle name="Standard 8 2 2 3 2 2 4 3" xfId="44638"/>
    <cellStyle name="Standard 8 2 2 3 2 2 4 4" xfId="44639"/>
    <cellStyle name="Standard 8 2 2 3 2 2 4 5" xfId="44640"/>
    <cellStyle name="Standard 8 2 2 3 2 2 5" xfId="44641"/>
    <cellStyle name="Standard 8 2 2 3 2 2 6" xfId="44642"/>
    <cellStyle name="Standard 8 2 2 3 2 2 7" xfId="44643"/>
    <cellStyle name="Standard 8 2 2 3 2 2 8" xfId="44644"/>
    <cellStyle name="Standard 8 2 2 3 2 3" xfId="44645"/>
    <cellStyle name="Standard 8 2 2 3 2 3 2" xfId="44646"/>
    <cellStyle name="Standard 8 2 2 3 2 3 2 2" xfId="44647"/>
    <cellStyle name="Standard 8 2 2 3 2 3 2 3" xfId="44648"/>
    <cellStyle name="Standard 8 2 2 3 2 3 2 4" xfId="44649"/>
    <cellStyle name="Standard 8 2 2 3 2 3 2 5" xfId="44650"/>
    <cellStyle name="Standard 8 2 2 3 2 3 3" xfId="44651"/>
    <cellStyle name="Standard 8 2 2 3 2 3 4" xfId="44652"/>
    <cellStyle name="Standard 8 2 2 3 2 3 5" xfId="44653"/>
    <cellStyle name="Standard 8 2 2 3 2 3 6" xfId="44654"/>
    <cellStyle name="Standard 8 2 2 3 2 4" xfId="44655"/>
    <cellStyle name="Standard 8 2 2 3 2 4 2" xfId="44656"/>
    <cellStyle name="Standard 8 2 2 3 2 4 3" xfId="44657"/>
    <cellStyle name="Standard 8 2 2 3 2 4 4" xfId="44658"/>
    <cellStyle name="Standard 8 2 2 3 2 4 5" xfId="44659"/>
    <cellStyle name="Standard 8 2 2 3 2 5" xfId="44660"/>
    <cellStyle name="Standard 8 2 2 3 2 5 2" xfId="44661"/>
    <cellStyle name="Standard 8 2 2 3 2 5 3" xfId="44662"/>
    <cellStyle name="Standard 8 2 2 3 2 5 4" xfId="44663"/>
    <cellStyle name="Standard 8 2 2 3 2 5 5" xfId="44664"/>
    <cellStyle name="Standard 8 2 2 3 2 6" xfId="44665"/>
    <cellStyle name="Standard 8 2 2 3 2 7" xfId="44666"/>
    <cellStyle name="Standard 8 2 2 3 2 8" xfId="44667"/>
    <cellStyle name="Standard 8 2 2 3 2 9" xfId="44668"/>
    <cellStyle name="Standard 8 2 2 3 3" xfId="44669"/>
    <cellStyle name="Standard 8 2 2 3 3 2" xfId="44670"/>
    <cellStyle name="Standard 8 2 2 3 3 2 2" xfId="44671"/>
    <cellStyle name="Standard 8 2 2 3 3 2 2 2" xfId="44672"/>
    <cellStyle name="Standard 8 2 2 3 3 2 2 3" xfId="44673"/>
    <cellStyle name="Standard 8 2 2 3 3 2 2 4" xfId="44674"/>
    <cellStyle name="Standard 8 2 2 3 3 2 2 5" xfId="44675"/>
    <cellStyle name="Standard 8 2 2 3 3 2 3" xfId="44676"/>
    <cellStyle name="Standard 8 2 2 3 3 2 4" xfId="44677"/>
    <cellStyle name="Standard 8 2 2 3 3 2 5" xfId="44678"/>
    <cellStyle name="Standard 8 2 2 3 3 2 6" xfId="44679"/>
    <cellStyle name="Standard 8 2 2 3 3 3" xfId="44680"/>
    <cellStyle name="Standard 8 2 2 3 3 3 2" xfId="44681"/>
    <cellStyle name="Standard 8 2 2 3 3 3 3" xfId="44682"/>
    <cellStyle name="Standard 8 2 2 3 3 3 4" xfId="44683"/>
    <cellStyle name="Standard 8 2 2 3 3 3 5" xfId="44684"/>
    <cellStyle name="Standard 8 2 2 3 3 4" xfId="44685"/>
    <cellStyle name="Standard 8 2 2 3 3 4 2" xfId="44686"/>
    <cellStyle name="Standard 8 2 2 3 3 4 3" xfId="44687"/>
    <cellStyle name="Standard 8 2 2 3 3 4 4" xfId="44688"/>
    <cellStyle name="Standard 8 2 2 3 3 4 5" xfId="44689"/>
    <cellStyle name="Standard 8 2 2 3 3 5" xfId="44690"/>
    <cellStyle name="Standard 8 2 2 3 3 6" xfId="44691"/>
    <cellStyle name="Standard 8 2 2 3 3 7" xfId="44692"/>
    <cellStyle name="Standard 8 2 2 3 3 8" xfId="44693"/>
    <cellStyle name="Standard 8 2 2 3 4" xfId="44694"/>
    <cellStyle name="Standard 8 2 2 3 4 2" xfId="44695"/>
    <cellStyle name="Standard 8 2 2 3 4 2 2" xfId="44696"/>
    <cellStyle name="Standard 8 2 2 3 4 2 3" xfId="44697"/>
    <cellStyle name="Standard 8 2 2 3 4 2 4" xfId="44698"/>
    <cellStyle name="Standard 8 2 2 3 4 2 5" xfId="44699"/>
    <cellStyle name="Standard 8 2 2 3 4 3" xfId="44700"/>
    <cellStyle name="Standard 8 2 2 3 4 4" xfId="44701"/>
    <cellStyle name="Standard 8 2 2 3 4 5" xfId="44702"/>
    <cellStyle name="Standard 8 2 2 3 4 6" xfId="44703"/>
    <cellStyle name="Standard 8 2 2 3 5" xfId="44704"/>
    <cellStyle name="Standard 8 2 2 3 5 2" xfId="44705"/>
    <cellStyle name="Standard 8 2 2 3 5 3" xfId="44706"/>
    <cellStyle name="Standard 8 2 2 3 5 4" xfId="44707"/>
    <cellStyle name="Standard 8 2 2 3 5 5" xfId="44708"/>
    <cellStyle name="Standard 8 2 2 3 6" xfId="44709"/>
    <cellStyle name="Standard 8 2 2 3 6 2" xfId="44710"/>
    <cellStyle name="Standard 8 2 2 3 6 3" xfId="44711"/>
    <cellStyle name="Standard 8 2 2 3 6 4" xfId="44712"/>
    <cellStyle name="Standard 8 2 2 3 6 5" xfId="44713"/>
    <cellStyle name="Standard 8 2 2 3 7" xfId="44714"/>
    <cellStyle name="Standard 8 2 2 3 8" xfId="44715"/>
    <cellStyle name="Standard 8 2 2 3 9" xfId="44716"/>
    <cellStyle name="Standard 8 2 2 4" xfId="44717"/>
    <cellStyle name="Standard 8 2 2 4 2" xfId="44718"/>
    <cellStyle name="Standard 8 2 2 4 2 2" xfId="44719"/>
    <cellStyle name="Standard 8 2 2 4 2 2 2" xfId="44720"/>
    <cellStyle name="Standard 8 2 2 4 2 2 2 2" xfId="44721"/>
    <cellStyle name="Standard 8 2 2 4 2 2 2 3" xfId="44722"/>
    <cellStyle name="Standard 8 2 2 4 2 2 2 4" xfId="44723"/>
    <cellStyle name="Standard 8 2 2 4 2 2 2 5" xfId="44724"/>
    <cellStyle name="Standard 8 2 2 4 2 2 3" xfId="44725"/>
    <cellStyle name="Standard 8 2 2 4 2 2 4" xfId="44726"/>
    <cellStyle name="Standard 8 2 2 4 2 2 5" xfId="44727"/>
    <cellStyle name="Standard 8 2 2 4 2 2 6" xfId="44728"/>
    <cellStyle name="Standard 8 2 2 4 2 3" xfId="44729"/>
    <cellStyle name="Standard 8 2 2 4 2 3 2" xfId="44730"/>
    <cellStyle name="Standard 8 2 2 4 2 3 3" xfId="44731"/>
    <cellStyle name="Standard 8 2 2 4 2 3 4" xfId="44732"/>
    <cellStyle name="Standard 8 2 2 4 2 3 5" xfId="44733"/>
    <cellStyle name="Standard 8 2 2 4 2 4" xfId="44734"/>
    <cellStyle name="Standard 8 2 2 4 2 4 2" xfId="44735"/>
    <cellStyle name="Standard 8 2 2 4 2 4 3" xfId="44736"/>
    <cellStyle name="Standard 8 2 2 4 2 4 4" xfId="44737"/>
    <cellStyle name="Standard 8 2 2 4 2 4 5" xfId="44738"/>
    <cellStyle name="Standard 8 2 2 4 2 5" xfId="44739"/>
    <cellStyle name="Standard 8 2 2 4 2 6" xfId="44740"/>
    <cellStyle name="Standard 8 2 2 4 2 7" xfId="44741"/>
    <cellStyle name="Standard 8 2 2 4 2 8" xfId="44742"/>
    <cellStyle name="Standard 8 2 2 4 3" xfId="44743"/>
    <cellStyle name="Standard 8 2 2 4 3 2" xfId="44744"/>
    <cellStyle name="Standard 8 2 2 4 3 2 2" xfId="44745"/>
    <cellStyle name="Standard 8 2 2 4 3 2 3" xfId="44746"/>
    <cellStyle name="Standard 8 2 2 4 3 2 4" xfId="44747"/>
    <cellStyle name="Standard 8 2 2 4 3 2 5" xfId="44748"/>
    <cellStyle name="Standard 8 2 2 4 3 3" xfId="44749"/>
    <cellStyle name="Standard 8 2 2 4 3 4" xfId="44750"/>
    <cellStyle name="Standard 8 2 2 4 3 5" xfId="44751"/>
    <cellStyle name="Standard 8 2 2 4 3 6" xfId="44752"/>
    <cellStyle name="Standard 8 2 2 4 4" xfId="44753"/>
    <cellStyle name="Standard 8 2 2 4 4 2" xfId="44754"/>
    <cellStyle name="Standard 8 2 2 4 4 3" xfId="44755"/>
    <cellStyle name="Standard 8 2 2 4 4 4" xfId="44756"/>
    <cellStyle name="Standard 8 2 2 4 4 5" xfId="44757"/>
    <cellStyle name="Standard 8 2 2 4 5" xfId="44758"/>
    <cellStyle name="Standard 8 2 2 4 5 2" xfId="44759"/>
    <cellStyle name="Standard 8 2 2 4 5 3" xfId="44760"/>
    <cellStyle name="Standard 8 2 2 4 5 4" xfId="44761"/>
    <cellStyle name="Standard 8 2 2 4 5 5" xfId="44762"/>
    <cellStyle name="Standard 8 2 2 4 6" xfId="44763"/>
    <cellStyle name="Standard 8 2 2 4 7" xfId="44764"/>
    <cellStyle name="Standard 8 2 2 4 8" xfId="44765"/>
    <cellStyle name="Standard 8 2 2 4 9" xfId="44766"/>
    <cellStyle name="Standard 8 2 2 5" xfId="44767"/>
    <cellStyle name="Standard 8 2 2 5 2" xfId="44768"/>
    <cellStyle name="Standard 8 2 2 5 2 2" xfId="44769"/>
    <cellStyle name="Standard 8 2 2 5 2 2 2" xfId="44770"/>
    <cellStyle name="Standard 8 2 2 5 2 2 2 2" xfId="44771"/>
    <cellStyle name="Standard 8 2 2 5 2 2 2 3" xfId="44772"/>
    <cellStyle name="Standard 8 2 2 5 2 2 2 4" xfId="44773"/>
    <cellStyle name="Standard 8 2 2 5 2 2 2 5" xfId="44774"/>
    <cellStyle name="Standard 8 2 2 5 2 2 3" xfId="44775"/>
    <cellStyle name="Standard 8 2 2 5 2 2 4" xfId="44776"/>
    <cellStyle name="Standard 8 2 2 5 2 2 5" xfId="44777"/>
    <cellStyle name="Standard 8 2 2 5 2 2 6" xfId="44778"/>
    <cellStyle name="Standard 8 2 2 5 2 3" xfId="44779"/>
    <cellStyle name="Standard 8 2 2 5 2 3 2" xfId="44780"/>
    <cellStyle name="Standard 8 2 2 5 2 3 3" xfId="44781"/>
    <cellStyle name="Standard 8 2 2 5 2 3 4" xfId="44782"/>
    <cellStyle name="Standard 8 2 2 5 2 3 5" xfId="44783"/>
    <cellStyle name="Standard 8 2 2 5 2 4" xfId="44784"/>
    <cellStyle name="Standard 8 2 2 5 2 4 2" xfId="44785"/>
    <cellStyle name="Standard 8 2 2 5 2 4 3" xfId="44786"/>
    <cellStyle name="Standard 8 2 2 5 2 4 4" xfId="44787"/>
    <cellStyle name="Standard 8 2 2 5 2 4 5" xfId="44788"/>
    <cellStyle name="Standard 8 2 2 5 2 5" xfId="44789"/>
    <cellStyle name="Standard 8 2 2 5 2 6" xfId="44790"/>
    <cellStyle name="Standard 8 2 2 5 2 7" xfId="44791"/>
    <cellStyle name="Standard 8 2 2 5 2 8" xfId="44792"/>
    <cellStyle name="Standard 8 2 2 5 3" xfId="44793"/>
    <cellStyle name="Standard 8 2 2 5 3 2" xfId="44794"/>
    <cellStyle name="Standard 8 2 2 5 3 2 2" xfId="44795"/>
    <cellStyle name="Standard 8 2 2 5 3 2 3" xfId="44796"/>
    <cellStyle name="Standard 8 2 2 5 3 2 4" xfId="44797"/>
    <cellStyle name="Standard 8 2 2 5 3 2 5" xfId="44798"/>
    <cellStyle name="Standard 8 2 2 5 3 3" xfId="44799"/>
    <cellStyle name="Standard 8 2 2 5 3 4" xfId="44800"/>
    <cellStyle name="Standard 8 2 2 5 3 5" xfId="44801"/>
    <cellStyle name="Standard 8 2 2 5 3 6" xfId="44802"/>
    <cellStyle name="Standard 8 2 2 5 4" xfId="44803"/>
    <cellStyle name="Standard 8 2 2 5 4 2" xfId="44804"/>
    <cellStyle name="Standard 8 2 2 5 4 3" xfId="44805"/>
    <cellStyle name="Standard 8 2 2 5 4 4" xfId="44806"/>
    <cellStyle name="Standard 8 2 2 5 4 5" xfId="44807"/>
    <cellStyle name="Standard 8 2 2 5 5" xfId="44808"/>
    <cellStyle name="Standard 8 2 2 5 5 2" xfId="44809"/>
    <cellStyle name="Standard 8 2 2 5 5 3" xfId="44810"/>
    <cellStyle name="Standard 8 2 2 5 5 4" xfId="44811"/>
    <cellStyle name="Standard 8 2 2 5 5 5" xfId="44812"/>
    <cellStyle name="Standard 8 2 2 5 6" xfId="44813"/>
    <cellStyle name="Standard 8 2 2 5 7" xfId="44814"/>
    <cellStyle name="Standard 8 2 2 5 8" xfId="44815"/>
    <cellStyle name="Standard 8 2 2 5 9" xfId="44816"/>
    <cellStyle name="Standard 8 2 3" xfId="44817"/>
    <cellStyle name="Standard 8 2 3 2" xfId="44818"/>
    <cellStyle name="Standard 8 2 3 2 2" xfId="44819"/>
    <cellStyle name="Standard 8 2 3 2 2 2" xfId="44820"/>
    <cellStyle name="Standard 8 2 3 2 2 2 2" xfId="44821"/>
    <cellStyle name="Standard 8 2 3 2 2 2 2 2" xfId="44822"/>
    <cellStyle name="Standard 8 2 3 2 2 2 2 2 2" xfId="44823"/>
    <cellStyle name="Standard 8 2 3 2 2 2 2 2 3" xfId="44824"/>
    <cellStyle name="Standard 8 2 3 2 2 2 2 2 4" xfId="44825"/>
    <cellStyle name="Standard 8 2 3 2 2 2 2 2 5" xfId="44826"/>
    <cellStyle name="Standard 8 2 3 2 2 2 2 3" xfId="44827"/>
    <cellStyle name="Standard 8 2 3 2 2 2 2 4" xfId="44828"/>
    <cellStyle name="Standard 8 2 3 2 2 2 2 5" xfId="44829"/>
    <cellStyle name="Standard 8 2 3 2 2 2 2 6" xfId="44830"/>
    <cellStyle name="Standard 8 2 3 2 2 2 3" xfId="44831"/>
    <cellStyle name="Standard 8 2 3 2 2 2 3 2" xfId="44832"/>
    <cellStyle name="Standard 8 2 3 2 2 2 3 3" xfId="44833"/>
    <cellStyle name="Standard 8 2 3 2 2 2 3 4" xfId="44834"/>
    <cellStyle name="Standard 8 2 3 2 2 2 3 5" xfId="44835"/>
    <cellStyle name="Standard 8 2 3 2 2 2 4" xfId="44836"/>
    <cellStyle name="Standard 8 2 3 2 2 2 4 2" xfId="44837"/>
    <cellStyle name="Standard 8 2 3 2 2 2 4 3" xfId="44838"/>
    <cellStyle name="Standard 8 2 3 2 2 2 4 4" xfId="44839"/>
    <cellStyle name="Standard 8 2 3 2 2 2 4 5" xfId="44840"/>
    <cellStyle name="Standard 8 2 3 2 2 2 5" xfId="44841"/>
    <cellStyle name="Standard 8 2 3 2 2 2 6" xfId="44842"/>
    <cellStyle name="Standard 8 2 3 2 2 2 7" xfId="44843"/>
    <cellStyle name="Standard 8 2 3 2 2 2 8" xfId="44844"/>
    <cellStyle name="Standard 8 2 3 2 2 3" xfId="44845"/>
    <cellStyle name="Standard 8 2 3 2 2 3 2" xfId="44846"/>
    <cellStyle name="Standard 8 2 3 2 2 3 2 2" xfId="44847"/>
    <cellStyle name="Standard 8 2 3 2 2 3 2 3" xfId="44848"/>
    <cellStyle name="Standard 8 2 3 2 2 3 2 4" xfId="44849"/>
    <cellStyle name="Standard 8 2 3 2 2 3 2 5" xfId="44850"/>
    <cellStyle name="Standard 8 2 3 2 2 3 3" xfId="44851"/>
    <cellStyle name="Standard 8 2 3 2 2 3 4" xfId="44852"/>
    <cellStyle name="Standard 8 2 3 2 2 3 5" xfId="44853"/>
    <cellStyle name="Standard 8 2 3 2 2 3 6" xfId="44854"/>
    <cellStyle name="Standard 8 2 3 2 2 4" xfId="44855"/>
    <cellStyle name="Standard 8 2 3 2 2 4 2" xfId="44856"/>
    <cellStyle name="Standard 8 2 3 2 2 4 3" xfId="44857"/>
    <cellStyle name="Standard 8 2 3 2 2 4 4" xfId="44858"/>
    <cellStyle name="Standard 8 2 3 2 2 4 5" xfId="44859"/>
    <cellStyle name="Standard 8 2 3 2 2 5" xfId="44860"/>
    <cellStyle name="Standard 8 2 3 2 2 5 2" xfId="44861"/>
    <cellStyle name="Standard 8 2 3 2 2 5 3" xfId="44862"/>
    <cellStyle name="Standard 8 2 3 2 2 5 4" xfId="44863"/>
    <cellStyle name="Standard 8 2 3 2 2 5 5" xfId="44864"/>
    <cellStyle name="Standard 8 2 3 2 2 6" xfId="44865"/>
    <cellStyle name="Standard 8 2 3 2 2 7" xfId="44866"/>
    <cellStyle name="Standard 8 2 3 2 2 8" xfId="44867"/>
    <cellStyle name="Standard 8 2 3 2 2 9" xfId="44868"/>
    <cellStyle name="Standard 8 2 3 2 3" xfId="44869"/>
    <cellStyle name="Standard 8 2 3 2 3 2" xfId="44870"/>
    <cellStyle name="Standard 8 2 3 2 3 2 2" xfId="44871"/>
    <cellStyle name="Standard 8 2 3 2 3 2 2 2" xfId="44872"/>
    <cellStyle name="Standard 8 2 3 2 3 2 2 2 2" xfId="44873"/>
    <cellStyle name="Standard 8 2 3 2 3 2 2 2 3" xfId="44874"/>
    <cellStyle name="Standard 8 2 3 2 3 2 2 2 4" xfId="44875"/>
    <cellStyle name="Standard 8 2 3 2 3 2 2 2 5" xfId="44876"/>
    <cellStyle name="Standard 8 2 3 2 3 2 2 3" xfId="44877"/>
    <cellStyle name="Standard 8 2 3 2 3 2 2 4" xfId="44878"/>
    <cellStyle name="Standard 8 2 3 2 3 2 2 5" xfId="44879"/>
    <cellStyle name="Standard 8 2 3 2 3 2 2 6" xfId="44880"/>
    <cellStyle name="Standard 8 2 3 2 3 2 3" xfId="44881"/>
    <cellStyle name="Standard 8 2 3 2 3 2 3 2" xfId="44882"/>
    <cellStyle name="Standard 8 2 3 2 3 2 3 3" xfId="44883"/>
    <cellStyle name="Standard 8 2 3 2 3 2 3 4" xfId="44884"/>
    <cellStyle name="Standard 8 2 3 2 3 2 3 5" xfId="44885"/>
    <cellStyle name="Standard 8 2 3 2 3 2 4" xfId="44886"/>
    <cellStyle name="Standard 8 2 3 2 3 2 4 2" xfId="44887"/>
    <cellStyle name="Standard 8 2 3 2 3 2 4 3" xfId="44888"/>
    <cellStyle name="Standard 8 2 3 2 3 2 4 4" xfId="44889"/>
    <cellStyle name="Standard 8 2 3 2 3 2 4 5" xfId="44890"/>
    <cellStyle name="Standard 8 2 3 2 3 2 5" xfId="44891"/>
    <cellStyle name="Standard 8 2 3 2 3 2 6" xfId="44892"/>
    <cellStyle name="Standard 8 2 3 2 3 2 7" xfId="44893"/>
    <cellStyle name="Standard 8 2 3 2 3 2 8" xfId="44894"/>
    <cellStyle name="Standard 8 2 3 2 3 3" xfId="44895"/>
    <cellStyle name="Standard 8 2 3 2 3 3 2" xfId="44896"/>
    <cellStyle name="Standard 8 2 3 2 3 3 2 2" xfId="44897"/>
    <cellStyle name="Standard 8 2 3 2 3 3 2 3" xfId="44898"/>
    <cellStyle name="Standard 8 2 3 2 3 3 2 4" xfId="44899"/>
    <cellStyle name="Standard 8 2 3 2 3 3 2 5" xfId="44900"/>
    <cellStyle name="Standard 8 2 3 2 3 3 3" xfId="44901"/>
    <cellStyle name="Standard 8 2 3 2 3 3 4" xfId="44902"/>
    <cellStyle name="Standard 8 2 3 2 3 3 5" xfId="44903"/>
    <cellStyle name="Standard 8 2 3 2 3 3 6" xfId="44904"/>
    <cellStyle name="Standard 8 2 3 2 3 4" xfId="44905"/>
    <cellStyle name="Standard 8 2 3 2 3 4 2" xfId="44906"/>
    <cellStyle name="Standard 8 2 3 2 3 4 3" xfId="44907"/>
    <cellStyle name="Standard 8 2 3 2 3 4 4" xfId="44908"/>
    <cellStyle name="Standard 8 2 3 2 3 4 5" xfId="44909"/>
    <cellStyle name="Standard 8 2 3 2 3 5" xfId="44910"/>
    <cellStyle name="Standard 8 2 3 2 3 5 2" xfId="44911"/>
    <cellStyle name="Standard 8 2 3 2 3 5 3" xfId="44912"/>
    <cellStyle name="Standard 8 2 3 2 3 5 4" xfId="44913"/>
    <cellStyle name="Standard 8 2 3 2 3 5 5" xfId="44914"/>
    <cellStyle name="Standard 8 2 3 2 3 6" xfId="44915"/>
    <cellStyle name="Standard 8 2 3 2 3 7" xfId="44916"/>
    <cellStyle name="Standard 8 2 3 2 3 8" xfId="44917"/>
    <cellStyle name="Standard 8 2 3 2 3 9" xfId="44918"/>
    <cellStyle name="Standard 8 2 3 3" xfId="44919"/>
    <cellStyle name="Standard 8 2 3 3 2" xfId="44920"/>
    <cellStyle name="Standard 8 2 3 3 2 2" xfId="44921"/>
    <cellStyle name="Standard 8 2 3 3 2 2 2" xfId="44922"/>
    <cellStyle name="Standard 8 2 3 3 2 2 2 2" xfId="44923"/>
    <cellStyle name="Standard 8 2 3 3 2 2 2 3" xfId="44924"/>
    <cellStyle name="Standard 8 2 3 3 2 2 2 4" xfId="44925"/>
    <cellStyle name="Standard 8 2 3 3 2 2 2 5" xfId="44926"/>
    <cellStyle name="Standard 8 2 3 3 2 2 3" xfId="44927"/>
    <cellStyle name="Standard 8 2 3 3 2 2 4" xfId="44928"/>
    <cellStyle name="Standard 8 2 3 3 2 2 5" xfId="44929"/>
    <cellStyle name="Standard 8 2 3 3 2 2 6" xfId="44930"/>
    <cellStyle name="Standard 8 2 3 3 2 3" xfId="44931"/>
    <cellStyle name="Standard 8 2 3 3 2 3 2" xfId="44932"/>
    <cellStyle name="Standard 8 2 3 3 2 3 3" xfId="44933"/>
    <cellStyle name="Standard 8 2 3 3 2 3 4" xfId="44934"/>
    <cellStyle name="Standard 8 2 3 3 2 3 5" xfId="44935"/>
    <cellStyle name="Standard 8 2 3 3 2 4" xfId="44936"/>
    <cellStyle name="Standard 8 2 3 3 2 4 2" xfId="44937"/>
    <cellStyle name="Standard 8 2 3 3 2 4 3" xfId="44938"/>
    <cellStyle name="Standard 8 2 3 3 2 4 4" xfId="44939"/>
    <cellStyle name="Standard 8 2 3 3 2 4 5" xfId="44940"/>
    <cellStyle name="Standard 8 2 3 3 2 5" xfId="44941"/>
    <cellStyle name="Standard 8 2 3 3 2 6" xfId="44942"/>
    <cellStyle name="Standard 8 2 3 3 2 7" xfId="44943"/>
    <cellStyle name="Standard 8 2 3 3 2 8" xfId="44944"/>
    <cellStyle name="Standard 8 2 3 3 3" xfId="44945"/>
    <cellStyle name="Standard 8 2 3 3 3 2" xfId="44946"/>
    <cellStyle name="Standard 8 2 3 3 3 2 2" xfId="44947"/>
    <cellStyle name="Standard 8 2 3 3 3 2 3" xfId="44948"/>
    <cellStyle name="Standard 8 2 3 3 3 2 4" xfId="44949"/>
    <cellStyle name="Standard 8 2 3 3 3 2 5" xfId="44950"/>
    <cellStyle name="Standard 8 2 3 3 3 3" xfId="44951"/>
    <cellStyle name="Standard 8 2 3 3 3 4" xfId="44952"/>
    <cellStyle name="Standard 8 2 3 3 3 5" xfId="44953"/>
    <cellStyle name="Standard 8 2 3 3 3 6" xfId="44954"/>
    <cellStyle name="Standard 8 2 3 3 4" xfId="44955"/>
    <cellStyle name="Standard 8 2 3 3 4 2" xfId="44956"/>
    <cellStyle name="Standard 8 2 3 3 4 3" xfId="44957"/>
    <cellStyle name="Standard 8 2 3 3 4 4" xfId="44958"/>
    <cellStyle name="Standard 8 2 3 3 4 5" xfId="44959"/>
    <cellStyle name="Standard 8 2 3 3 5" xfId="44960"/>
    <cellStyle name="Standard 8 2 3 3 5 2" xfId="44961"/>
    <cellStyle name="Standard 8 2 3 3 5 3" xfId="44962"/>
    <cellStyle name="Standard 8 2 3 3 5 4" xfId="44963"/>
    <cellStyle name="Standard 8 2 3 3 5 5" xfId="44964"/>
    <cellStyle name="Standard 8 2 3 3 6" xfId="44965"/>
    <cellStyle name="Standard 8 2 3 3 7" xfId="44966"/>
    <cellStyle name="Standard 8 2 3 3 8" xfId="44967"/>
    <cellStyle name="Standard 8 2 3 3 9" xfId="44968"/>
    <cellStyle name="Standard 8 2 3 4" xfId="44969"/>
    <cellStyle name="Standard 8 2 3 4 2" xfId="44970"/>
    <cellStyle name="Standard 8 2 3 4 2 2" xfId="44971"/>
    <cellStyle name="Standard 8 2 3 4 2 2 2" xfId="44972"/>
    <cellStyle name="Standard 8 2 3 4 2 2 2 2" xfId="44973"/>
    <cellStyle name="Standard 8 2 3 4 2 2 2 3" xfId="44974"/>
    <cellStyle name="Standard 8 2 3 4 2 2 2 4" xfId="44975"/>
    <cellStyle name="Standard 8 2 3 4 2 2 2 5" xfId="44976"/>
    <cellStyle name="Standard 8 2 3 4 2 2 3" xfId="44977"/>
    <cellStyle name="Standard 8 2 3 4 2 2 4" xfId="44978"/>
    <cellStyle name="Standard 8 2 3 4 2 2 5" xfId="44979"/>
    <cellStyle name="Standard 8 2 3 4 2 2 6" xfId="44980"/>
    <cellStyle name="Standard 8 2 3 4 2 3" xfId="44981"/>
    <cellStyle name="Standard 8 2 3 4 2 3 2" xfId="44982"/>
    <cellStyle name="Standard 8 2 3 4 2 3 3" xfId="44983"/>
    <cellStyle name="Standard 8 2 3 4 2 3 4" xfId="44984"/>
    <cellStyle name="Standard 8 2 3 4 2 3 5" xfId="44985"/>
    <cellStyle name="Standard 8 2 3 4 2 4" xfId="44986"/>
    <cellStyle name="Standard 8 2 3 4 2 4 2" xfId="44987"/>
    <cellStyle name="Standard 8 2 3 4 2 4 3" xfId="44988"/>
    <cellStyle name="Standard 8 2 3 4 2 4 4" xfId="44989"/>
    <cellStyle name="Standard 8 2 3 4 2 4 5" xfId="44990"/>
    <cellStyle name="Standard 8 2 3 4 2 5" xfId="44991"/>
    <cellStyle name="Standard 8 2 3 4 2 6" xfId="44992"/>
    <cellStyle name="Standard 8 2 3 4 2 7" xfId="44993"/>
    <cellStyle name="Standard 8 2 3 4 2 8" xfId="44994"/>
    <cellStyle name="Standard 8 2 3 4 3" xfId="44995"/>
    <cellStyle name="Standard 8 2 3 4 3 2" xfId="44996"/>
    <cellStyle name="Standard 8 2 3 4 3 2 2" xfId="44997"/>
    <cellStyle name="Standard 8 2 3 4 3 2 3" xfId="44998"/>
    <cellStyle name="Standard 8 2 3 4 3 2 4" xfId="44999"/>
    <cellStyle name="Standard 8 2 3 4 3 2 5" xfId="45000"/>
    <cellStyle name="Standard 8 2 3 4 3 3" xfId="45001"/>
    <cellStyle name="Standard 8 2 3 4 3 4" xfId="45002"/>
    <cellStyle name="Standard 8 2 3 4 3 5" xfId="45003"/>
    <cellStyle name="Standard 8 2 3 4 3 6" xfId="45004"/>
    <cellStyle name="Standard 8 2 3 4 4" xfId="45005"/>
    <cellStyle name="Standard 8 2 3 4 4 2" xfId="45006"/>
    <cellStyle name="Standard 8 2 3 4 4 3" xfId="45007"/>
    <cellStyle name="Standard 8 2 3 4 4 4" xfId="45008"/>
    <cellStyle name="Standard 8 2 3 4 4 5" xfId="45009"/>
    <cellStyle name="Standard 8 2 3 4 5" xfId="45010"/>
    <cellStyle name="Standard 8 2 3 4 5 2" xfId="45011"/>
    <cellStyle name="Standard 8 2 3 4 5 3" xfId="45012"/>
    <cellStyle name="Standard 8 2 3 4 5 4" xfId="45013"/>
    <cellStyle name="Standard 8 2 3 4 5 5" xfId="45014"/>
    <cellStyle name="Standard 8 2 3 4 6" xfId="45015"/>
    <cellStyle name="Standard 8 2 3 4 7" xfId="45016"/>
    <cellStyle name="Standard 8 2 3 4 8" xfId="45017"/>
    <cellStyle name="Standard 8 2 3 4 9" xfId="45018"/>
    <cellStyle name="Standard 8 2 4" xfId="45019"/>
    <cellStyle name="Standard 8 2 4 2" xfId="45020"/>
    <cellStyle name="Standard 8 2 4 2 2" xfId="45021"/>
    <cellStyle name="Standard 8 2 4 2 2 2" xfId="45022"/>
    <cellStyle name="Standard 8 2 4 2 2 2 2" xfId="45023"/>
    <cellStyle name="Standard 8 2 4 2 2 2 2 2" xfId="45024"/>
    <cellStyle name="Standard 8 2 4 2 2 2 2 3" xfId="45025"/>
    <cellStyle name="Standard 8 2 4 2 2 2 2 4" xfId="45026"/>
    <cellStyle name="Standard 8 2 4 2 2 2 2 5" xfId="45027"/>
    <cellStyle name="Standard 8 2 4 2 2 2 3" xfId="45028"/>
    <cellStyle name="Standard 8 2 4 2 2 2 4" xfId="45029"/>
    <cellStyle name="Standard 8 2 4 2 2 2 5" xfId="45030"/>
    <cellStyle name="Standard 8 2 4 2 2 2 6" xfId="45031"/>
    <cellStyle name="Standard 8 2 4 2 2 3" xfId="45032"/>
    <cellStyle name="Standard 8 2 4 2 2 3 2" xfId="45033"/>
    <cellStyle name="Standard 8 2 4 2 2 3 3" xfId="45034"/>
    <cellStyle name="Standard 8 2 4 2 2 3 4" xfId="45035"/>
    <cellStyle name="Standard 8 2 4 2 2 3 5" xfId="45036"/>
    <cellStyle name="Standard 8 2 4 2 2 4" xfId="45037"/>
    <cellStyle name="Standard 8 2 4 2 2 4 2" xfId="45038"/>
    <cellStyle name="Standard 8 2 4 2 2 4 3" xfId="45039"/>
    <cellStyle name="Standard 8 2 4 2 2 4 4" xfId="45040"/>
    <cellStyle name="Standard 8 2 4 2 2 4 5" xfId="45041"/>
    <cellStyle name="Standard 8 2 4 2 2 5" xfId="45042"/>
    <cellStyle name="Standard 8 2 4 2 2 6" xfId="45043"/>
    <cellStyle name="Standard 8 2 4 2 2 7" xfId="45044"/>
    <cellStyle name="Standard 8 2 4 2 2 8" xfId="45045"/>
    <cellStyle name="Standard 8 2 4 2 3" xfId="45046"/>
    <cellStyle name="Standard 8 2 4 2 3 2" xfId="45047"/>
    <cellStyle name="Standard 8 2 4 2 3 2 2" xfId="45048"/>
    <cellStyle name="Standard 8 2 4 2 3 2 3" xfId="45049"/>
    <cellStyle name="Standard 8 2 4 2 3 2 4" xfId="45050"/>
    <cellStyle name="Standard 8 2 4 2 3 2 5" xfId="45051"/>
    <cellStyle name="Standard 8 2 4 2 3 3" xfId="45052"/>
    <cellStyle name="Standard 8 2 4 2 3 4" xfId="45053"/>
    <cellStyle name="Standard 8 2 4 2 3 5" xfId="45054"/>
    <cellStyle name="Standard 8 2 4 2 3 6" xfId="45055"/>
    <cellStyle name="Standard 8 2 4 2 4" xfId="45056"/>
    <cellStyle name="Standard 8 2 4 2 4 2" xfId="45057"/>
    <cellStyle name="Standard 8 2 4 2 4 3" xfId="45058"/>
    <cellStyle name="Standard 8 2 4 2 4 4" xfId="45059"/>
    <cellStyle name="Standard 8 2 4 2 4 5" xfId="45060"/>
    <cellStyle name="Standard 8 2 4 2 5" xfId="45061"/>
    <cellStyle name="Standard 8 2 4 2 5 2" xfId="45062"/>
    <cellStyle name="Standard 8 2 4 2 5 3" xfId="45063"/>
    <cellStyle name="Standard 8 2 4 2 5 4" xfId="45064"/>
    <cellStyle name="Standard 8 2 4 2 5 5" xfId="45065"/>
    <cellStyle name="Standard 8 2 4 2 6" xfId="45066"/>
    <cellStyle name="Standard 8 2 4 2 7" xfId="45067"/>
    <cellStyle name="Standard 8 2 4 2 8" xfId="45068"/>
    <cellStyle name="Standard 8 2 4 2 9" xfId="45069"/>
    <cellStyle name="Standard 8 2 4 3" xfId="45070"/>
    <cellStyle name="Standard 8 2 4 3 2" xfId="45071"/>
    <cellStyle name="Standard 8 2 4 3 2 2" xfId="45072"/>
    <cellStyle name="Standard 8 2 4 3 2 2 2" xfId="45073"/>
    <cellStyle name="Standard 8 2 4 3 2 2 2 2" xfId="45074"/>
    <cellStyle name="Standard 8 2 4 3 2 2 2 3" xfId="45075"/>
    <cellStyle name="Standard 8 2 4 3 2 2 2 4" xfId="45076"/>
    <cellStyle name="Standard 8 2 4 3 2 2 2 5" xfId="45077"/>
    <cellStyle name="Standard 8 2 4 3 2 2 3" xfId="45078"/>
    <cellStyle name="Standard 8 2 4 3 2 2 4" xfId="45079"/>
    <cellStyle name="Standard 8 2 4 3 2 2 5" xfId="45080"/>
    <cellStyle name="Standard 8 2 4 3 2 2 6" xfId="45081"/>
    <cellStyle name="Standard 8 2 4 3 2 3" xfId="45082"/>
    <cellStyle name="Standard 8 2 4 3 2 3 2" xfId="45083"/>
    <cellStyle name="Standard 8 2 4 3 2 3 3" xfId="45084"/>
    <cellStyle name="Standard 8 2 4 3 2 3 4" xfId="45085"/>
    <cellStyle name="Standard 8 2 4 3 2 3 5" xfId="45086"/>
    <cellStyle name="Standard 8 2 4 3 2 4" xfId="45087"/>
    <cellStyle name="Standard 8 2 4 3 2 4 2" xfId="45088"/>
    <cellStyle name="Standard 8 2 4 3 2 4 3" xfId="45089"/>
    <cellStyle name="Standard 8 2 4 3 2 4 4" xfId="45090"/>
    <cellStyle name="Standard 8 2 4 3 2 4 5" xfId="45091"/>
    <cellStyle name="Standard 8 2 4 3 2 5" xfId="45092"/>
    <cellStyle name="Standard 8 2 4 3 2 6" xfId="45093"/>
    <cellStyle name="Standard 8 2 4 3 2 7" xfId="45094"/>
    <cellStyle name="Standard 8 2 4 3 2 8" xfId="45095"/>
    <cellStyle name="Standard 8 2 4 3 3" xfId="45096"/>
    <cellStyle name="Standard 8 2 4 3 3 2" xfId="45097"/>
    <cellStyle name="Standard 8 2 4 3 3 2 2" xfId="45098"/>
    <cellStyle name="Standard 8 2 4 3 3 2 3" xfId="45099"/>
    <cellStyle name="Standard 8 2 4 3 3 2 4" xfId="45100"/>
    <cellStyle name="Standard 8 2 4 3 3 2 5" xfId="45101"/>
    <cellStyle name="Standard 8 2 4 3 3 3" xfId="45102"/>
    <cellStyle name="Standard 8 2 4 3 3 4" xfId="45103"/>
    <cellStyle name="Standard 8 2 4 3 3 5" xfId="45104"/>
    <cellStyle name="Standard 8 2 4 3 3 6" xfId="45105"/>
    <cellStyle name="Standard 8 2 4 3 4" xfId="45106"/>
    <cellStyle name="Standard 8 2 4 3 4 2" xfId="45107"/>
    <cellStyle name="Standard 8 2 4 3 4 3" xfId="45108"/>
    <cellStyle name="Standard 8 2 4 3 4 4" xfId="45109"/>
    <cellStyle name="Standard 8 2 4 3 4 5" xfId="45110"/>
    <cellStyle name="Standard 8 2 4 3 5" xfId="45111"/>
    <cellStyle name="Standard 8 2 4 3 5 2" xfId="45112"/>
    <cellStyle name="Standard 8 2 4 3 5 3" xfId="45113"/>
    <cellStyle name="Standard 8 2 4 3 5 4" xfId="45114"/>
    <cellStyle name="Standard 8 2 4 3 5 5" xfId="45115"/>
    <cellStyle name="Standard 8 2 4 3 6" xfId="45116"/>
    <cellStyle name="Standard 8 2 4 3 7" xfId="45117"/>
    <cellStyle name="Standard 8 2 4 3 8" xfId="45118"/>
    <cellStyle name="Standard 8 2 4 3 9" xfId="45119"/>
    <cellStyle name="Standard 8 2 5" xfId="45120"/>
    <cellStyle name="Standard 8 2 5 2" xfId="45121"/>
    <cellStyle name="Standard 8 2 5 2 2" xfId="45122"/>
    <cellStyle name="Standard 8 2 5 2 2 2" xfId="45123"/>
    <cellStyle name="Standard 8 2 5 2 2 2 2" xfId="45124"/>
    <cellStyle name="Standard 8 2 5 2 2 2 2 2" xfId="45125"/>
    <cellStyle name="Standard 8 2 5 2 2 2 2 3" xfId="45126"/>
    <cellStyle name="Standard 8 2 5 2 2 2 2 4" xfId="45127"/>
    <cellStyle name="Standard 8 2 5 2 2 2 2 5" xfId="45128"/>
    <cellStyle name="Standard 8 2 5 2 2 2 3" xfId="45129"/>
    <cellStyle name="Standard 8 2 5 2 2 2 4" xfId="45130"/>
    <cellStyle name="Standard 8 2 5 2 2 2 5" xfId="45131"/>
    <cellStyle name="Standard 8 2 5 2 2 2 6" xfId="45132"/>
    <cellStyle name="Standard 8 2 5 2 2 3" xfId="45133"/>
    <cellStyle name="Standard 8 2 5 2 2 3 2" xfId="45134"/>
    <cellStyle name="Standard 8 2 5 2 2 3 3" xfId="45135"/>
    <cellStyle name="Standard 8 2 5 2 2 3 4" xfId="45136"/>
    <cellStyle name="Standard 8 2 5 2 2 3 5" xfId="45137"/>
    <cellStyle name="Standard 8 2 5 2 2 4" xfId="45138"/>
    <cellStyle name="Standard 8 2 5 2 2 4 2" xfId="45139"/>
    <cellStyle name="Standard 8 2 5 2 2 4 3" xfId="45140"/>
    <cellStyle name="Standard 8 2 5 2 2 4 4" xfId="45141"/>
    <cellStyle name="Standard 8 2 5 2 2 4 5" xfId="45142"/>
    <cellStyle name="Standard 8 2 5 2 2 5" xfId="45143"/>
    <cellStyle name="Standard 8 2 5 2 2 6" xfId="45144"/>
    <cellStyle name="Standard 8 2 5 2 2 7" xfId="45145"/>
    <cellStyle name="Standard 8 2 5 2 2 8" xfId="45146"/>
    <cellStyle name="Standard 8 2 5 2 3" xfId="45147"/>
    <cellStyle name="Standard 8 2 5 2 3 2" xfId="45148"/>
    <cellStyle name="Standard 8 2 5 2 3 2 2" xfId="45149"/>
    <cellStyle name="Standard 8 2 5 2 3 2 3" xfId="45150"/>
    <cellStyle name="Standard 8 2 5 2 3 2 4" xfId="45151"/>
    <cellStyle name="Standard 8 2 5 2 3 2 5" xfId="45152"/>
    <cellStyle name="Standard 8 2 5 2 3 3" xfId="45153"/>
    <cellStyle name="Standard 8 2 5 2 3 4" xfId="45154"/>
    <cellStyle name="Standard 8 2 5 2 3 5" xfId="45155"/>
    <cellStyle name="Standard 8 2 5 2 3 6" xfId="45156"/>
    <cellStyle name="Standard 8 2 5 2 4" xfId="45157"/>
    <cellStyle name="Standard 8 2 5 2 4 2" xfId="45158"/>
    <cellStyle name="Standard 8 2 5 2 4 3" xfId="45159"/>
    <cellStyle name="Standard 8 2 5 2 4 4" xfId="45160"/>
    <cellStyle name="Standard 8 2 5 2 4 5" xfId="45161"/>
    <cellStyle name="Standard 8 2 5 2 5" xfId="45162"/>
    <cellStyle name="Standard 8 2 5 2 5 2" xfId="45163"/>
    <cellStyle name="Standard 8 2 5 2 5 3" xfId="45164"/>
    <cellStyle name="Standard 8 2 5 2 5 4" xfId="45165"/>
    <cellStyle name="Standard 8 2 5 2 5 5" xfId="45166"/>
    <cellStyle name="Standard 8 2 5 2 6" xfId="45167"/>
    <cellStyle name="Standard 8 2 5 2 7" xfId="45168"/>
    <cellStyle name="Standard 8 2 5 2 8" xfId="45169"/>
    <cellStyle name="Standard 8 2 5 2 9" xfId="45170"/>
    <cellStyle name="Standard 8 2 5 3" xfId="45171"/>
    <cellStyle name="Standard 8 2 5 3 2" xfId="45172"/>
    <cellStyle name="Standard 8 2 5 3 2 2" xfId="45173"/>
    <cellStyle name="Standard 8 2 5 3 2 2 2" xfId="45174"/>
    <cellStyle name="Standard 8 2 5 3 2 2 2 2" xfId="45175"/>
    <cellStyle name="Standard 8 2 5 3 2 2 2 3" xfId="45176"/>
    <cellStyle name="Standard 8 2 5 3 2 2 2 4" xfId="45177"/>
    <cellStyle name="Standard 8 2 5 3 2 2 2 5" xfId="45178"/>
    <cellStyle name="Standard 8 2 5 3 2 2 3" xfId="45179"/>
    <cellStyle name="Standard 8 2 5 3 2 2 4" xfId="45180"/>
    <cellStyle name="Standard 8 2 5 3 2 2 5" xfId="45181"/>
    <cellStyle name="Standard 8 2 5 3 2 2 6" xfId="45182"/>
    <cellStyle name="Standard 8 2 5 3 2 3" xfId="45183"/>
    <cellStyle name="Standard 8 2 5 3 2 3 2" xfId="45184"/>
    <cellStyle name="Standard 8 2 5 3 2 3 3" xfId="45185"/>
    <cellStyle name="Standard 8 2 5 3 2 3 4" xfId="45186"/>
    <cellStyle name="Standard 8 2 5 3 2 3 5" xfId="45187"/>
    <cellStyle name="Standard 8 2 5 3 2 4" xfId="45188"/>
    <cellStyle name="Standard 8 2 5 3 2 4 2" xfId="45189"/>
    <cellStyle name="Standard 8 2 5 3 2 4 3" xfId="45190"/>
    <cellStyle name="Standard 8 2 5 3 2 4 4" xfId="45191"/>
    <cellStyle name="Standard 8 2 5 3 2 4 5" xfId="45192"/>
    <cellStyle name="Standard 8 2 5 3 2 5" xfId="45193"/>
    <cellStyle name="Standard 8 2 5 3 2 6" xfId="45194"/>
    <cellStyle name="Standard 8 2 5 3 2 7" xfId="45195"/>
    <cellStyle name="Standard 8 2 5 3 2 8" xfId="45196"/>
    <cellStyle name="Standard 8 2 5 3 3" xfId="45197"/>
    <cellStyle name="Standard 8 2 5 3 3 2" xfId="45198"/>
    <cellStyle name="Standard 8 2 5 3 3 2 2" xfId="45199"/>
    <cellStyle name="Standard 8 2 5 3 3 2 3" xfId="45200"/>
    <cellStyle name="Standard 8 2 5 3 3 2 4" xfId="45201"/>
    <cellStyle name="Standard 8 2 5 3 3 2 5" xfId="45202"/>
    <cellStyle name="Standard 8 2 5 3 3 3" xfId="45203"/>
    <cellStyle name="Standard 8 2 5 3 3 4" xfId="45204"/>
    <cellStyle name="Standard 8 2 5 3 3 5" xfId="45205"/>
    <cellStyle name="Standard 8 2 5 3 3 6" xfId="45206"/>
    <cellStyle name="Standard 8 2 5 3 4" xfId="45207"/>
    <cellStyle name="Standard 8 2 5 3 4 2" xfId="45208"/>
    <cellStyle name="Standard 8 2 5 3 4 3" xfId="45209"/>
    <cellStyle name="Standard 8 2 5 3 4 4" xfId="45210"/>
    <cellStyle name="Standard 8 2 5 3 4 5" xfId="45211"/>
    <cellStyle name="Standard 8 2 5 3 5" xfId="45212"/>
    <cellStyle name="Standard 8 2 5 3 5 2" xfId="45213"/>
    <cellStyle name="Standard 8 2 5 3 5 3" xfId="45214"/>
    <cellStyle name="Standard 8 2 5 3 5 4" xfId="45215"/>
    <cellStyle name="Standard 8 2 5 3 5 5" xfId="45216"/>
    <cellStyle name="Standard 8 2 5 3 6" xfId="45217"/>
    <cellStyle name="Standard 8 2 5 3 7" xfId="45218"/>
    <cellStyle name="Standard 8 2 5 3 8" xfId="45219"/>
    <cellStyle name="Standard 8 2 5 3 9" xfId="45220"/>
    <cellStyle name="Standard 8 2 6" xfId="45221"/>
    <cellStyle name="Standard 8 2 6 2" xfId="45222"/>
    <cellStyle name="Standard 8 2 6 2 2" xfId="45223"/>
    <cellStyle name="Standard 8 2 6 2 2 2" xfId="45224"/>
    <cellStyle name="Standard 8 2 6 2 2 2 2" xfId="45225"/>
    <cellStyle name="Standard 8 2 6 2 2 2 3" xfId="45226"/>
    <cellStyle name="Standard 8 2 6 2 2 2 4" xfId="45227"/>
    <cellStyle name="Standard 8 2 6 2 2 2 5" xfId="45228"/>
    <cellStyle name="Standard 8 2 6 2 2 3" xfId="45229"/>
    <cellStyle name="Standard 8 2 6 2 2 4" xfId="45230"/>
    <cellStyle name="Standard 8 2 6 2 2 5" xfId="45231"/>
    <cellStyle name="Standard 8 2 6 2 2 6" xfId="45232"/>
    <cellStyle name="Standard 8 2 6 2 3" xfId="45233"/>
    <cellStyle name="Standard 8 2 6 2 3 2" xfId="45234"/>
    <cellStyle name="Standard 8 2 6 2 3 3" xfId="45235"/>
    <cellStyle name="Standard 8 2 6 2 3 4" xfId="45236"/>
    <cellStyle name="Standard 8 2 6 2 3 5" xfId="45237"/>
    <cellStyle name="Standard 8 2 6 2 4" xfId="45238"/>
    <cellStyle name="Standard 8 2 6 2 4 2" xfId="45239"/>
    <cellStyle name="Standard 8 2 6 2 4 3" xfId="45240"/>
    <cellStyle name="Standard 8 2 6 2 4 4" xfId="45241"/>
    <cellStyle name="Standard 8 2 6 2 4 5" xfId="45242"/>
    <cellStyle name="Standard 8 2 6 2 5" xfId="45243"/>
    <cellStyle name="Standard 8 2 6 2 6" xfId="45244"/>
    <cellStyle name="Standard 8 2 6 2 7" xfId="45245"/>
    <cellStyle name="Standard 8 2 6 2 8" xfId="45246"/>
    <cellStyle name="Standard 8 2 6 3" xfId="45247"/>
    <cellStyle name="Standard 8 2 6 3 2" xfId="45248"/>
    <cellStyle name="Standard 8 2 6 3 2 2" xfId="45249"/>
    <cellStyle name="Standard 8 2 6 3 2 3" xfId="45250"/>
    <cellStyle name="Standard 8 2 6 3 2 4" xfId="45251"/>
    <cellStyle name="Standard 8 2 6 3 2 5" xfId="45252"/>
    <cellStyle name="Standard 8 2 6 3 3" xfId="45253"/>
    <cellStyle name="Standard 8 2 6 3 4" xfId="45254"/>
    <cellStyle name="Standard 8 2 6 3 5" xfId="45255"/>
    <cellStyle name="Standard 8 2 6 3 6" xfId="45256"/>
    <cellStyle name="Standard 8 2 6 4" xfId="45257"/>
    <cellStyle name="Standard 8 2 6 4 2" xfId="45258"/>
    <cellStyle name="Standard 8 2 6 4 3" xfId="45259"/>
    <cellStyle name="Standard 8 2 6 4 4" xfId="45260"/>
    <cellStyle name="Standard 8 2 6 4 5" xfId="45261"/>
    <cellStyle name="Standard 8 2 6 5" xfId="45262"/>
    <cellStyle name="Standard 8 2 6 5 2" xfId="45263"/>
    <cellStyle name="Standard 8 2 6 5 3" xfId="45264"/>
    <cellStyle name="Standard 8 2 6 5 4" xfId="45265"/>
    <cellStyle name="Standard 8 2 6 5 5" xfId="45266"/>
    <cellStyle name="Standard 8 2 6 6" xfId="45267"/>
    <cellStyle name="Standard 8 2 6 7" xfId="45268"/>
    <cellStyle name="Standard 8 2 6 8" xfId="45269"/>
    <cellStyle name="Standard 8 2 6 9" xfId="45270"/>
    <cellStyle name="Standard 8 2 7" xfId="45271"/>
    <cellStyle name="Standard 8 2 7 2" xfId="45272"/>
    <cellStyle name="Standard 8 2 7 2 2" xfId="45273"/>
    <cellStyle name="Standard 8 2 7 2 2 2" xfId="45274"/>
    <cellStyle name="Standard 8 2 7 2 2 2 2" xfId="45275"/>
    <cellStyle name="Standard 8 2 7 2 2 2 3" xfId="45276"/>
    <cellStyle name="Standard 8 2 7 2 2 2 4" xfId="45277"/>
    <cellStyle name="Standard 8 2 7 2 2 2 5" xfId="45278"/>
    <cellStyle name="Standard 8 2 7 2 2 3" xfId="45279"/>
    <cellStyle name="Standard 8 2 7 2 2 4" xfId="45280"/>
    <cellStyle name="Standard 8 2 7 2 2 5" xfId="45281"/>
    <cellStyle name="Standard 8 2 7 2 2 6" xfId="45282"/>
    <cellStyle name="Standard 8 2 7 2 3" xfId="45283"/>
    <cellStyle name="Standard 8 2 7 2 3 2" xfId="45284"/>
    <cellStyle name="Standard 8 2 7 2 3 3" xfId="45285"/>
    <cellStyle name="Standard 8 2 7 2 3 4" xfId="45286"/>
    <cellStyle name="Standard 8 2 7 2 3 5" xfId="45287"/>
    <cellStyle name="Standard 8 2 7 2 4" xfId="45288"/>
    <cellStyle name="Standard 8 2 7 2 4 2" xfId="45289"/>
    <cellStyle name="Standard 8 2 7 2 4 3" xfId="45290"/>
    <cellStyle name="Standard 8 2 7 2 4 4" xfId="45291"/>
    <cellStyle name="Standard 8 2 7 2 4 5" xfId="45292"/>
    <cellStyle name="Standard 8 2 7 2 5" xfId="45293"/>
    <cellStyle name="Standard 8 2 7 2 6" xfId="45294"/>
    <cellStyle name="Standard 8 2 7 2 7" xfId="45295"/>
    <cellStyle name="Standard 8 2 7 2 8" xfId="45296"/>
    <cellStyle name="Standard 8 2 7 3" xfId="45297"/>
    <cellStyle name="Standard 8 2 7 3 2" xfId="45298"/>
    <cellStyle name="Standard 8 2 7 3 2 2" xfId="45299"/>
    <cellStyle name="Standard 8 2 7 3 2 3" xfId="45300"/>
    <cellStyle name="Standard 8 2 7 3 2 4" xfId="45301"/>
    <cellStyle name="Standard 8 2 7 3 2 5" xfId="45302"/>
    <cellStyle name="Standard 8 2 7 3 3" xfId="45303"/>
    <cellStyle name="Standard 8 2 7 3 4" xfId="45304"/>
    <cellStyle name="Standard 8 2 7 3 5" xfId="45305"/>
    <cellStyle name="Standard 8 2 7 3 6" xfId="45306"/>
    <cellStyle name="Standard 8 2 7 4" xfId="45307"/>
    <cellStyle name="Standard 8 2 7 4 2" xfId="45308"/>
    <cellStyle name="Standard 8 2 7 4 3" xfId="45309"/>
    <cellStyle name="Standard 8 2 7 4 4" xfId="45310"/>
    <cellStyle name="Standard 8 2 7 4 5" xfId="45311"/>
    <cellStyle name="Standard 8 2 7 5" xfId="45312"/>
    <cellStyle name="Standard 8 2 7 5 2" xfId="45313"/>
    <cellStyle name="Standard 8 2 7 5 3" xfId="45314"/>
    <cellStyle name="Standard 8 2 7 5 4" xfId="45315"/>
    <cellStyle name="Standard 8 2 7 5 5" xfId="45316"/>
    <cellStyle name="Standard 8 2 7 6" xfId="45317"/>
    <cellStyle name="Standard 8 2 7 7" xfId="45318"/>
    <cellStyle name="Standard 8 2 7 8" xfId="45319"/>
    <cellStyle name="Standard 8 2 7 9" xfId="45320"/>
    <cellStyle name="Standard 8 2 8" xfId="45321"/>
    <cellStyle name="Standard 8 2 8 2" xfId="45322"/>
    <cellStyle name="Standard 8 2 8 2 2" xfId="45323"/>
    <cellStyle name="Standard 8 2 8 2 2 2" xfId="45324"/>
    <cellStyle name="Standard 8 2 8 2 2 2 2" xfId="45325"/>
    <cellStyle name="Standard 8 2 8 2 2 2 3" xfId="45326"/>
    <cellStyle name="Standard 8 2 8 2 2 2 4" xfId="45327"/>
    <cellStyle name="Standard 8 2 8 2 2 2 5" xfId="45328"/>
    <cellStyle name="Standard 8 2 8 2 2 3" xfId="45329"/>
    <cellStyle name="Standard 8 2 8 2 2 4" xfId="45330"/>
    <cellStyle name="Standard 8 2 8 2 2 5" xfId="45331"/>
    <cellStyle name="Standard 8 2 8 2 2 6" xfId="45332"/>
    <cellStyle name="Standard 8 2 8 2 3" xfId="45333"/>
    <cellStyle name="Standard 8 2 8 2 3 2" xfId="45334"/>
    <cellStyle name="Standard 8 2 8 2 3 3" xfId="45335"/>
    <cellStyle name="Standard 8 2 8 2 3 4" xfId="45336"/>
    <cellStyle name="Standard 8 2 8 2 3 5" xfId="45337"/>
    <cellStyle name="Standard 8 2 8 2 4" xfId="45338"/>
    <cellStyle name="Standard 8 2 8 2 4 2" xfId="45339"/>
    <cellStyle name="Standard 8 2 8 2 4 3" xfId="45340"/>
    <cellStyle name="Standard 8 2 8 2 4 4" xfId="45341"/>
    <cellStyle name="Standard 8 2 8 2 4 5" xfId="45342"/>
    <cellStyle name="Standard 8 2 8 2 5" xfId="45343"/>
    <cellStyle name="Standard 8 2 8 2 6" xfId="45344"/>
    <cellStyle name="Standard 8 2 8 2 7" xfId="45345"/>
    <cellStyle name="Standard 8 2 8 2 8" xfId="45346"/>
    <cellStyle name="Standard 8 2 8 3" xfId="45347"/>
    <cellStyle name="Standard 8 2 8 3 2" xfId="45348"/>
    <cellStyle name="Standard 8 2 8 3 2 2" xfId="45349"/>
    <cellStyle name="Standard 8 2 8 3 2 3" xfId="45350"/>
    <cellStyle name="Standard 8 2 8 3 2 4" xfId="45351"/>
    <cellStyle name="Standard 8 2 8 3 2 5" xfId="45352"/>
    <cellStyle name="Standard 8 2 8 3 3" xfId="45353"/>
    <cellStyle name="Standard 8 2 8 3 4" xfId="45354"/>
    <cellStyle name="Standard 8 2 8 3 5" xfId="45355"/>
    <cellStyle name="Standard 8 2 8 3 6" xfId="45356"/>
    <cellStyle name="Standard 8 2 8 4" xfId="45357"/>
    <cellStyle name="Standard 8 2 8 4 2" xfId="45358"/>
    <cellStyle name="Standard 8 2 8 4 3" xfId="45359"/>
    <cellStyle name="Standard 8 2 8 4 4" xfId="45360"/>
    <cellStyle name="Standard 8 2 8 4 5" xfId="45361"/>
    <cellStyle name="Standard 8 2 8 5" xfId="45362"/>
    <cellStyle name="Standard 8 2 8 5 2" xfId="45363"/>
    <cellStyle name="Standard 8 2 8 5 3" xfId="45364"/>
    <cellStyle name="Standard 8 2 8 5 4" xfId="45365"/>
    <cellStyle name="Standard 8 2 8 5 5" xfId="45366"/>
    <cellStyle name="Standard 8 2 8 6" xfId="45367"/>
    <cellStyle name="Standard 8 2 8 7" xfId="45368"/>
    <cellStyle name="Standard 8 2 8 8" xfId="45369"/>
    <cellStyle name="Standard 8 2 8 9" xfId="45370"/>
    <cellStyle name="Standard 8 3" xfId="45371"/>
    <cellStyle name="Standard 8 3 2" xfId="45372"/>
    <cellStyle name="Standard 8 3 2 2" xfId="45373"/>
    <cellStyle name="Standard 8 3 2 2 10" xfId="45374"/>
    <cellStyle name="Standard 8 3 2 2 2" xfId="45375"/>
    <cellStyle name="Standard 8 3 2 2 2 2" xfId="45376"/>
    <cellStyle name="Standard 8 3 2 2 2 2 2" xfId="45377"/>
    <cellStyle name="Standard 8 3 2 2 2 2 2 2" xfId="45378"/>
    <cellStyle name="Standard 8 3 2 2 2 2 2 2 2" xfId="45379"/>
    <cellStyle name="Standard 8 3 2 2 2 2 2 2 3" xfId="45380"/>
    <cellStyle name="Standard 8 3 2 2 2 2 2 2 4" xfId="45381"/>
    <cellStyle name="Standard 8 3 2 2 2 2 2 2 5" xfId="45382"/>
    <cellStyle name="Standard 8 3 2 2 2 2 2 3" xfId="45383"/>
    <cellStyle name="Standard 8 3 2 2 2 2 2 4" xfId="45384"/>
    <cellStyle name="Standard 8 3 2 2 2 2 2 5" xfId="45385"/>
    <cellStyle name="Standard 8 3 2 2 2 2 2 6" xfId="45386"/>
    <cellStyle name="Standard 8 3 2 2 2 2 3" xfId="45387"/>
    <cellStyle name="Standard 8 3 2 2 2 2 3 2" xfId="45388"/>
    <cellStyle name="Standard 8 3 2 2 2 2 3 3" xfId="45389"/>
    <cellStyle name="Standard 8 3 2 2 2 2 3 4" xfId="45390"/>
    <cellStyle name="Standard 8 3 2 2 2 2 3 5" xfId="45391"/>
    <cellStyle name="Standard 8 3 2 2 2 2 4" xfId="45392"/>
    <cellStyle name="Standard 8 3 2 2 2 2 4 2" xfId="45393"/>
    <cellStyle name="Standard 8 3 2 2 2 2 4 3" xfId="45394"/>
    <cellStyle name="Standard 8 3 2 2 2 2 4 4" xfId="45395"/>
    <cellStyle name="Standard 8 3 2 2 2 2 4 5" xfId="45396"/>
    <cellStyle name="Standard 8 3 2 2 2 2 5" xfId="45397"/>
    <cellStyle name="Standard 8 3 2 2 2 2 6" xfId="45398"/>
    <cellStyle name="Standard 8 3 2 2 2 2 7" xfId="45399"/>
    <cellStyle name="Standard 8 3 2 2 2 2 8" xfId="45400"/>
    <cellStyle name="Standard 8 3 2 2 2 3" xfId="45401"/>
    <cellStyle name="Standard 8 3 2 2 2 3 2" xfId="45402"/>
    <cellStyle name="Standard 8 3 2 2 2 3 2 2" xfId="45403"/>
    <cellStyle name="Standard 8 3 2 2 2 3 2 3" xfId="45404"/>
    <cellStyle name="Standard 8 3 2 2 2 3 2 4" xfId="45405"/>
    <cellStyle name="Standard 8 3 2 2 2 3 2 5" xfId="45406"/>
    <cellStyle name="Standard 8 3 2 2 2 3 3" xfId="45407"/>
    <cellStyle name="Standard 8 3 2 2 2 3 4" xfId="45408"/>
    <cellStyle name="Standard 8 3 2 2 2 3 5" xfId="45409"/>
    <cellStyle name="Standard 8 3 2 2 2 3 6" xfId="45410"/>
    <cellStyle name="Standard 8 3 2 2 2 4" xfId="45411"/>
    <cellStyle name="Standard 8 3 2 2 2 4 2" xfId="45412"/>
    <cellStyle name="Standard 8 3 2 2 2 4 3" xfId="45413"/>
    <cellStyle name="Standard 8 3 2 2 2 4 4" xfId="45414"/>
    <cellStyle name="Standard 8 3 2 2 2 4 5" xfId="45415"/>
    <cellStyle name="Standard 8 3 2 2 2 5" xfId="45416"/>
    <cellStyle name="Standard 8 3 2 2 2 5 2" xfId="45417"/>
    <cellStyle name="Standard 8 3 2 2 2 5 3" xfId="45418"/>
    <cellStyle name="Standard 8 3 2 2 2 5 4" xfId="45419"/>
    <cellStyle name="Standard 8 3 2 2 2 5 5" xfId="45420"/>
    <cellStyle name="Standard 8 3 2 2 2 6" xfId="45421"/>
    <cellStyle name="Standard 8 3 2 2 2 7" xfId="45422"/>
    <cellStyle name="Standard 8 3 2 2 2 8" xfId="45423"/>
    <cellStyle name="Standard 8 3 2 2 2 9" xfId="45424"/>
    <cellStyle name="Standard 8 3 2 2 3" xfId="45425"/>
    <cellStyle name="Standard 8 3 2 2 3 2" xfId="45426"/>
    <cellStyle name="Standard 8 3 2 2 3 2 2" xfId="45427"/>
    <cellStyle name="Standard 8 3 2 2 3 2 2 2" xfId="45428"/>
    <cellStyle name="Standard 8 3 2 2 3 2 2 3" xfId="45429"/>
    <cellStyle name="Standard 8 3 2 2 3 2 2 4" xfId="45430"/>
    <cellStyle name="Standard 8 3 2 2 3 2 2 5" xfId="45431"/>
    <cellStyle name="Standard 8 3 2 2 3 2 3" xfId="45432"/>
    <cellStyle name="Standard 8 3 2 2 3 2 4" xfId="45433"/>
    <cellStyle name="Standard 8 3 2 2 3 2 5" xfId="45434"/>
    <cellStyle name="Standard 8 3 2 2 3 2 6" xfId="45435"/>
    <cellStyle name="Standard 8 3 2 2 3 3" xfId="45436"/>
    <cellStyle name="Standard 8 3 2 2 3 3 2" xfId="45437"/>
    <cellStyle name="Standard 8 3 2 2 3 3 3" xfId="45438"/>
    <cellStyle name="Standard 8 3 2 2 3 3 4" xfId="45439"/>
    <cellStyle name="Standard 8 3 2 2 3 3 5" xfId="45440"/>
    <cellStyle name="Standard 8 3 2 2 3 4" xfId="45441"/>
    <cellStyle name="Standard 8 3 2 2 3 4 2" xfId="45442"/>
    <cellStyle name="Standard 8 3 2 2 3 4 3" xfId="45443"/>
    <cellStyle name="Standard 8 3 2 2 3 4 4" xfId="45444"/>
    <cellStyle name="Standard 8 3 2 2 3 4 5" xfId="45445"/>
    <cellStyle name="Standard 8 3 2 2 3 5" xfId="45446"/>
    <cellStyle name="Standard 8 3 2 2 3 6" xfId="45447"/>
    <cellStyle name="Standard 8 3 2 2 3 7" xfId="45448"/>
    <cellStyle name="Standard 8 3 2 2 3 8" xfId="45449"/>
    <cellStyle name="Standard 8 3 2 2 4" xfId="45450"/>
    <cellStyle name="Standard 8 3 2 2 4 2" xfId="45451"/>
    <cellStyle name="Standard 8 3 2 2 4 2 2" xfId="45452"/>
    <cellStyle name="Standard 8 3 2 2 4 2 3" xfId="45453"/>
    <cellStyle name="Standard 8 3 2 2 4 2 4" xfId="45454"/>
    <cellStyle name="Standard 8 3 2 2 4 2 5" xfId="45455"/>
    <cellStyle name="Standard 8 3 2 2 4 3" xfId="45456"/>
    <cellStyle name="Standard 8 3 2 2 4 4" xfId="45457"/>
    <cellStyle name="Standard 8 3 2 2 4 5" xfId="45458"/>
    <cellStyle name="Standard 8 3 2 2 4 6" xfId="45459"/>
    <cellStyle name="Standard 8 3 2 2 5" xfId="45460"/>
    <cellStyle name="Standard 8 3 2 2 5 2" xfId="45461"/>
    <cellStyle name="Standard 8 3 2 2 5 3" xfId="45462"/>
    <cellStyle name="Standard 8 3 2 2 5 4" xfId="45463"/>
    <cellStyle name="Standard 8 3 2 2 5 5" xfId="45464"/>
    <cellStyle name="Standard 8 3 2 2 6" xfId="45465"/>
    <cellStyle name="Standard 8 3 2 2 6 2" xfId="45466"/>
    <cellStyle name="Standard 8 3 2 2 6 3" xfId="45467"/>
    <cellStyle name="Standard 8 3 2 2 6 4" xfId="45468"/>
    <cellStyle name="Standard 8 3 2 2 6 5" xfId="45469"/>
    <cellStyle name="Standard 8 3 2 2 7" xfId="45470"/>
    <cellStyle name="Standard 8 3 2 2 8" xfId="45471"/>
    <cellStyle name="Standard 8 3 2 2 9" xfId="45472"/>
    <cellStyle name="Standard 8 3 2 3" xfId="45473"/>
    <cellStyle name="Standard 8 3 2 3 2" xfId="45474"/>
    <cellStyle name="Standard 8 3 2 3 2 2" xfId="45475"/>
    <cellStyle name="Standard 8 3 2 3 2 2 2" xfId="45476"/>
    <cellStyle name="Standard 8 3 2 3 2 2 2 2" xfId="45477"/>
    <cellStyle name="Standard 8 3 2 3 2 2 2 3" xfId="45478"/>
    <cellStyle name="Standard 8 3 2 3 2 2 2 4" xfId="45479"/>
    <cellStyle name="Standard 8 3 2 3 2 2 2 5" xfId="45480"/>
    <cellStyle name="Standard 8 3 2 3 2 2 3" xfId="45481"/>
    <cellStyle name="Standard 8 3 2 3 2 2 4" xfId="45482"/>
    <cellStyle name="Standard 8 3 2 3 2 2 5" xfId="45483"/>
    <cellStyle name="Standard 8 3 2 3 2 2 6" xfId="45484"/>
    <cellStyle name="Standard 8 3 2 3 2 3" xfId="45485"/>
    <cellStyle name="Standard 8 3 2 3 2 3 2" xfId="45486"/>
    <cellStyle name="Standard 8 3 2 3 2 3 3" xfId="45487"/>
    <cellStyle name="Standard 8 3 2 3 2 3 4" xfId="45488"/>
    <cellStyle name="Standard 8 3 2 3 2 3 5" xfId="45489"/>
    <cellStyle name="Standard 8 3 2 3 2 4" xfId="45490"/>
    <cellStyle name="Standard 8 3 2 3 2 4 2" xfId="45491"/>
    <cellStyle name="Standard 8 3 2 3 2 4 3" xfId="45492"/>
    <cellStyle name="Standard 8 3 2 3 2 4 4" xfId="45493"/>
    <cellStyle name="Standard 8 3 2 3 2 4 5" xfId="45494"/>
    <cellStyle name="Standard 8 3 2 3 2 5" xfId="45495"/>
    <cellStyle name="Standard 8 3 2 3 2 6" xfId="45496"/>
    <cellStyle name="Standard 8 3 2 3 2 7" xfId="45497"/>
    <cellStyle name="Standard 8 3 2 3 2 8" xfId="45498"/>
    <cellStyle name="Standard 8 3 2 3 3" xfId="45499"/>
    <cellStyle name="Standard 8 3 2 3 3 2" xfId="45500"/>
    <cellStyle name="Standard 8 3 2 3 3 2 2" xfId="45501"/>
    <cellStyle name="Standard 8 3 2 3 3 2 3" xfId="45502"/>
    <cellStyle name="Standard 8 3 2 3 3 2 4" xfId="45503"/>
    <cellStyle name="Standard 8 3 2 3 3 2 5" xfId="45504"/>
    <cellStyle name="Standard 8 3 2 3 3 3" xfId="45505"/>
    <cellStyle name="Standard 8 3 2 3 3 4" xfId="45506"/>
    <cellStyle name="Standard 8 3 2 3 3 5" xfId="45507"/>
    <cellStyle name="Standard 8 3 2 3 3 6" xfId="45508"/>
    <cellStyle name="Standard 8 3 2 3 4" xfId="45509"/>
    <cellStyle name="Standard 8 3 2 3 4 2" xfId="45510"/>
    <cellStyle name="Standard 8 3 2 3 4 3" xfId="45511"/>
    <cellStyle name="Standard 8 3 2 3 4 4" xfId="45512"/>
    <cellStyle name="Standard 8 3 2 3 4 5" xfId="45513"/>
    <cellStyle name="Standard 8 3 2 3 5" xfId="45514"/>
    <cellStyle name="Standard 8 3 2 3 5 2" xfId="45515"/>
    <cellStyle name="Standard 8 3 2 3 5 3" xfId="45516"/>
    <cellStyle name="Standard 8 3 2 3 5 4" xfId="45517"/>
    <cellStyle name="Standard 8 3 2 3 5 5" xfId="45518"/>
    <cellStyle name="Standard 8 3 2 3 6" xfId="45519"/>
    <cellStyle name="Standard 8 3 2 3 7" xfId="45520"/>
    <cellStyle name="Standard 8 3 2 3 8" xfId="45521"/>
    <cellStyle name="Standard 8 3 2 3 9" xfId="45522"/>
    <cellStyle name="Standard 8 3 2 4" xfId="45523"/>
    <cellStyle name="Standard 8 3 2 4 2" xfId="45524"/>
    <cellStyle name="Standard 8 3 2 4 2 2" xfId="45525"/>
    <cellStyle name="Standard 8 3 2 4 2 2 2" xfId="45526"/>
    <cellStyle name="Standard 8 3 2 4 2 2 2 2" xfId="45527"/>
    <cellStyle name="Standard 8 3 2 4 2 2 2 3" xfId="45528"/>
    <cellStyle name="Standard 8 3 2 4 2 2 2 4" xfId="45529"/>
    <cellStyle name="Standard 8 3 2 4 2 2 2 5" xfId="45530"/>
    <cellStyle name="Standard 8 3 2 4 2 2 3" xfId="45531"/>
    <cellStyle name="Standard 8 3 2 4 2 2 4" xfId="45532"/>
    <cellStyle name="Standard 8 3 2 4 2 2 5" xfId="45533"/>
    <cellStyle name="Standard 8 3 2 4 2 2 6" xfId="45534"/>
    <cellStyle name="Standard 8 3 2 4 2 3" xfId="45535"/>
    <cellStyle name="Standard 8 3 2 4 2 3 2" xfId="45536"/>
    <cellStyle name="Standard 8 3 2 4 2 3 3" xfId="45537"/>
    <cellStyle name="Standard 8 3 2 4 2 3 4" xfId="45538"/>
    <cellStyle name="Standard 8 3 2 4 2 3 5" xfId="45539"/>
    <cellStyle name="Standard 8 3 2 4 2 4" xfId="45540"/>
    <cellStyle name="Standard 8 3 2 4 2 4 2" xfId="45541"/>
    <cellStyle name="Standard 8 3 2 4 2 4 3" xfId="45542"/>
    <cellStyle name="Standard 8 3 2 4 2 4 4" xfId="45543"/>
    <cellStyle name="Standard 8 3 2 4 2 4 5" xfId="45544"/>
    <cellStyle name="Standard 8 3 2 4 2 5" xfId="45545"/>
    <cellStyle name="Standard 8 3 2 4 2 6" xfId="45546"/>
    <cellStyle name="Standard 8 3 2 4 2 7" xfId="45547"/>
    <cellStyle name="Standard 8 3 2 4 2 8" xfId="45548"/>
    <cellStyle name="Standard 8 3 2 4 3" xfId="45549"/>
    <cellStyle name="Standard 8 3 2 4 3 2" xfId="45550"/>
    <cellStyle name="Standard 8 3 2 4 3 2 2" xfId="45551"/>
    <cellStyle name="Standard 8 3 2 4 3 2 3" xfId="45552"/>
    <cellStyle name="Standard 8 3 2 4 3 2 4" xfId="45553"/>
    <cellStyle name="Standard 8 3 2 4 3 2 5" xfId="45554"/>
    <cellStyle name="Standard 8 3 2 4 3 3" xfId="45555"/>
    <cellStyle name="Standard 8 3 2 4 3 4" xfId="45556"/>
    <cellStyle name="Standard 8 3 2 4 3 5" xfId="45557"/>
    <cellStyle name="Standard 8 3 2 4 3 6" xfId="45558"/>
    <cellStyle name="Standard 8 3 2 4 4" xfId="45559"/>
    <cellStyle name="Standard 8 3 2 4 4 2" xfId="45560"/>
    <cellStyle name="Standard 8 3 2 4 4 3" xfId="45561"/>
    <cellStyle name="Standard 8 3 2 4 4 4" xfId="45562"/>
    <cellStyle name="Standard 8 3 2 4 4 5" xfId="45563"/>
    <cellStyle name="Standard 8 3 2 4 5" xfId="45564"/>
    <cellStyle name="Standard 8 3 2 4 5 2" xfId="45565"/>
    <cellStyle name="Standard 8 3 2 4 5 3" xfId="45566"/>
    <cellStyle name="Standard 8 3 2 4 5 4" xfId="45567"/>
    <cellStyle name="Standard 8 3 2 4 5 5" xfId="45568"/>
    <cellStyle name="Standard 8 3 2 4 6" xfId="45569"/>
    <cellStyle name="Standard 8 3 2 4 7" xfId="45570"/>
    <cellStyle name="Standard 8 3 2 4 8" xfId="45571"/>
    <cellStyle name="Standard 8 3 2 4 9" xfId="45572"/>
    <cellStyle name="Standard 8 3 3" xfId="45573"/>
    <cellStyle name="Standard 8 3 3 10" xfId="45574"/>
    <cellStyle name="Standard 8 3 3 2" xfId="45575"/>
    <cellStyle name="Standard 8 3 3 2 2" xfId="45576"/>
    <cellStyle name="Standard 8 3 3 2 2 2" xfId="45577"/>
    <cellStyle name="Standard 8 3 3 2 2 2 2" xfId="45578"/>
    <cellStyle name="Standard 8 3 3 2 2 2 2 2" xfId="45579"/>
    <cellStyle name="Standard 8 3 3 2 2 2 2 3" xfId="45580"/>
    <cellStyle name="Standard 8 3 3 2 2 2 2 4" xfId="45581"/>
    <cellStyle name="Standard 8 3 3 2 2 2 2 5" xfId="45582"/>
    <cellStyle name="Standard 8 3 3 2 2 2 3" xfId="45583"/>
    <cellStyle name="Standard 8 3 3 2 2 2 4" xfId="45584"/>
    <cellStyle name="Standard 8 3 3 2 2 2 5" xfId="45585"/>
    <cellStyle name="Standard 8 3 3 2 2 2 6" xfId="45586"/>
    <cellStyle name="Standard 8 3 3 2 2 3" xfId="45587"/>
    <cellStyle name="Standard 8 3 3 2 2 3 2" xfId="45588"/>
    <cellStyle name="Standard 8 3 3 2 2 3 3" xfId="45589"/>
    <cellStyle name="Standard 8 3 3 2 2 3 4" xfId="45590"/>
    <cellStyle name="Standard 8 3 3 2 2 3 5" xfId="45591"/>
    <cellStyle name="Standard 8 3 3 2 2 4" xfId="45592"/>
    <cellStyle name="Standard 8 3 3 2 2 4 2" xfId="45593"/>
    <cellStyle name="Standard 8 3 3 2 2 4 3" xfId="45594"/>
    <cellStyle name="Standard 8 3 3 2 2 4 4" xfId="45595"/>
    <cellStyle name="Standard 8 3 3 2 2 4 5" xfId="45596"/>
    <cellStyle name="Standard 8 3 3 2 2 5" xfId="45597"/>
    <cellStyle name="Standard 8 3 3 2 2 6" xfId="45598"/>
    <cellStyle name="Standard 8 3 3 2 2 7" xfId="45599"/>
    <cellStyle name="Standard 8 3 3 2 2 8" xfId="45600"/>
    <cellStyle name="Standard 8 3 3 2 3" xfId="45601"/>
    <cellStyle name="Standard 8 3 3 2 3 2" xfId="45602"/>
    <cellStyle name="Standard 8 3 3 2 3 2 2" xfId="45603"/>
    <cellStyle name="Standard 8 3 3 2 3 2 3" xfId="45604"/>
    <cellStyle name="Standard 8 3 3 2 3 2 4" xfId="45605"/>
    <cellStyle name="Standard 8 3 3 2 3 2 5" xfId="45606"/>
    <cellStyle name="Standard 8 3 3 2 3 3" xfId="45607"/>
    <cellStyle name="Standard 8 3 3 2 3 4" xfId="45608"/>
    <cellStyle name="Standard 8 3 3 2 3 5" xfId="45609"/>
    <cellStyle name="Standard 8 3 3 2 3 6" xfId="45610"/>
    <cellStyle name="Standard 8 3 3 2 4" xfId="45611"/>
    <cellStyle name="Standard 8 3 3 2 4 2" xfId="45612"/>
    <cellStyle name="Standard 8 3 3 2 4 3" xfId="45613"/>
    <cellStyle name="Standard 8 3 3 2 4 4" xfId="45614"/>
    <cellStyle name="Standard 8 3 3 2 4 5" xfId="45615"/>
    <cellStyle name="Standard 8 3 3 2 5" xfId="45616"/>
    <cellStyle name="Standard 8 3 3 2 5 2" xfId="45617"/>
    <cellStyle name="Standard 8 3 3 2 5 3" xfId="45618"/>
    <cellStyle name="Standard 8 3 3 2 5 4" xfId="45619"/>
    <cellStyle name="Standard 8 3 3 2 5 5" xfId="45620"/>
    <cellStyle name="Standard 8 3 3 2 6" xfId="45621"/>
    <cellStyle name="Standard 8 3 3 2 7" xfId="45622"/>
    <cellStyle name="Standard 8 3 3 2 8" xfId="45623"/>
    <cellStyle name="Standard 8 3 3 2 9" xfId="45624"/>
    <cellStyle name="Standard 8 3 3 3" xfId="45625"/>
    <cellStyle name="Standard 8 3 3 3 2" xfId="45626"/>
    <cellStyle name="Standard 8 3 3 3 2 2" xfId="45627"/>
    <cellStyle name="Standard 8 3 3 3 2 2 2" xfId="45628"/>
    <cellStyle name="Standard 8 3 3 3 2 2 3" xfId="45629"/>
    <cellStyle name="Standard 8 3 3 3 2 2 4" xfId="45630"/>
    <cellStyle name="Standard 8 3 3 3 2 2 5" xfId="45631"/>
    <cellStyle name="Standard 8 3 3 3 2 3" xfId="45632"/>
    <cellStyle name="Standard 8 3 3 3 2 4" xfId="45633"/>
    <cellStyle name="Standard 8 3 3 3 2 5" xfId="45634"/>
    <cellStyle name="Standard 8 3 3 3 2 6" xfId="45635"/>
    <cellStyle name="Standard 8 3 3 3 3" xfId="45636"/>
    <cellStyle name="Standard 8 3 3 3 3 2" xfId="45637"/>
    <cellStyle name="Standard 8 3 3 3 3 3" xfId="45638"/>
    <cellStyle name="Standard 8 3 3 3 3 4" xfId="45639"/>
    <cellStyle name="Standard 8 3 3 3 3 5" xfId="45640"/>
    <cellStyle name="Standard 8 3 3 3 4" xfId="45641"/>
    <cellStyle name="Standard 8 3 3 3 4 2" xfId="45642"/>
    <cellStyle name="Standard 8 3 3 3 4 3" xfId="45643"/>
    <cellStyle name="Standard 8 3 3 3 4 4" xfId="45644"/>
    <cellStyle name="Standard 8 3 3 3 4 5" xfId="45645"/>
    <cellStyle name="Standard 8 3 3 3 5" xfId="45646"/>
    <cellStyle name="Standard 8 3 3 3 6" xfId="45647"/>
    <cellStyle name="Standard 8 3 3 3 7" xfId="45648"/>
    <cellStyle name="Standard 8 3 3 3 8" xfId="45649"/>
    <cellStyle name="Standard 8 3 3 4" xfId="45650"/>
    <cellStyle name="Standard 8 3 3 4 2" xfId="45651"/>
    <cellStyle name="Standard 8 3 3 4 2 2" xfId="45652"/>
    <cellStyle name="Standard 8 3 3 4 2 3" xfId="45653"/>
    <cellStyle name="Standard 8 3 3 4 2 4" xfId="45654"/>
    <cellStyle name="Standard 8 3 3 4 2 5" xfId="45655"/>
    <cellStyle name="Standard 8 3 3 4 3" xfId="45656"/>
    <cellStyle name="Standard 8 3 3 4 4" xfId="45657"/>
    <cellStyle name="Standard 8 3 3 4 5" xfId="45658"/>
    <cellStyle name="Standard 8 3 3 4 6" xfId="45659"/>
    <cellStyle name="Standard 8 3 3 5" xfId="45660"/>
    <cellStyle name="Standard 8 3 3 5 2" xfId="45661"/>
    <cellStyle name="Standard 8 3 3 5 3" xfId="45662"/>
    <cellStyle name="Standard 8 3 3 5 4" xfId="45663"/>
    <cellStyle name="Standard 8 3 3 5 5" xfId="45664"/>
    <cellStyle name="Standard 8 3 3 6" xfId="45665"/>
    <cellStyle name="Standard 8 3 3 6 2" xfId="45666"/>
    <cellStyle name="Standard 8 3 3 6 3" xfId="45667"/>
    <cellStyle name="Standard 8 3 3 6 4" xfId="45668"/>
    <cellStyle name="Standard 8 3 3 6 5" xfId="45669"/>
    <cellStyle name="Standard 8 3 3 7" xfId="45670"/>
    <cellStyle name="Standard 8 3 3 8" xfId="45671"/>
    <cellStyle name="Standard 8 3 3 9" xfId="45672"/>
    <cellStyle name="Standard 8 3 4" xfId="45673"/>
    <cellStyle name="Standard 8 3 4 2" xfId="45674"/>
    <cellStyle name="Standard 8 3 4 2 2" xfId="45675"/>
    <cellStyle name="Standard 8 3 4 2 2 2" xfId="45676"/>
    <cellStyle name="Standard 8 3 4 2 2 2 2" xfId="45677"/>
    <cellStyle name="Standard 8 3 4 2 2 2 3" xfId="45678"/>
    <cellStyle name="Standard 8 3 4 2 2 2 4" xfId="45679"/>
    <cellStyle name="Standard 8 3 4 2 2 2 5" xfId="45680"/>
    <cellStyle name="Standard 8 3 4 2 2 3" xfId="45681"/>
    <cellStyle name="Standard 8 3 4 2 2 4" xfId="45682"/>
    <cellStyle name="Standard 8 3 4 2 2 5" xfId="45683"/>
    <cellStyle name="Standard 8 3 4 2 2 6" xfId="45684"/>
    <cellStyle name="Standard 8 3 4 2 3" xfId="45685"/>
    <cellStyle name="Standard 8 3 4 2 3 2" xfId="45686"/>
    <cellStyle name="Standard 8 3 4 2 3 3" xfId="45687"/>
    <cellStyle name="Standard 8 3 4 2 3 4" xfId="45688"/>
    <cellStyle name="Standard 8 3 4 2 3 5" xfId="45689"/>
    <cellStyle name="Standard 8 3 4 2 4" xfId="45690"/>
    <cellStyle name="Standard 8 3 4 2 4 2" xfId="45691"/>
    <cellStyle name="Standard 8 3 4 2 4 3" xfId="45692"/>
    <cellStyle name="Standard 8 3 4 2 4 4" xfId="45693"/>
    <cellStyle name="Standard 8 3 4 2 4 5" xfId="45694"/>
    <cellStyle name="Standard 8 3 4 2 5" xfId="45695"/>
    <cellStyle name="Standard 8 3 4 2 6" xfId="45696"/>
    <cellStyle name="Standard 8 3 4 2 7" xfId="45697"/>
    <cellStyle name="Standard 8 3 4 2 8" xfId="45698"/>
    <cellStyle name="Standard 8 3 4 3" xfId="45699"/>
    <cellStyle name="Standard 8 3 4 3 2" xfId="45700"/>
    <cellStyle name="Standard 8 3 4 3 2 2" xfId="45701"/>
    <cellStyle name="Standard 8 3 4 3 2 3" xfId="45702"/>
    <cellStyle name="Standard 8 3 4 3 2 4" xfId="45703"/>
    <cellStyle name="Standard 8 3 4 3 2 5" xfId="45704"/>
    <cellStyle name="Standard 8 3 4 3 3" xfId="45705"/>
    <cellStyle name="Standard 8 3 4 3 4" xfId="45706"/>
    <cellStyle name="Standard 8 3 4 3 5" xfId="45707"/>
    <cellStyle name="Standard 8 3 4 3 6" xfId="45708"/>
    <cellStyle name="Standard 8 3 4 4" xfId="45709"/>
    <cellStyle name="Standard 8 3 4 4 2" xfId="45710"/>
    <cellStyle name="Standard 8 3 4 4 3" xfId="45711"/>
    <cellStyle name="Standard 8 3 4 4 4" xfId="45712"/>
    <cellStyle name="Standard 8 3 4 4 5" xfId="45713"/>
    <cellStyle name="Standard 8 3 4 5" xfId="45714"/>
    <cellStyle name="Standard 8 3 4 5 2" xfId="45715"/>
    <cellStyle name="Standard 8 3 4 5 3" xfId="45716"/>
    <cellStyle name="Standard 8 3 4 5 4" xfId="45717"/>
    <cellStyle name="Standard 8 3 4 5 5" xfId="45718"/>
    <cellStyle name="Standard 8 3 4 6" xfId="45719"/>
    <cellStyle name="Standard 8 3 4 7" xfId="45720"/>
    <cellStyle name="Standard 8 3 4 8" xfId="45721"/>
    <cellStyle name="Standard 8 3 4 9" xfId="45722"/>
    <cellStyle name="Standard 8 3 5" xfId="45723"/>
    <cellStyle name="Standard 8 3 5 2" xfId="45724"/>
    <cellStyle name="Standard 8 3 5 2 2" xfId="45725"/>
    <cellStyle name="Standard 8 3 5 2 2 2" xfId="45726"/>
    <cellStyle name="Standard 8 3 5 2 2 2 2" xfId="45727"/>
    <cellStyle name="Standard 8 3 5 2 2 2 3" xfId="45728"/>
    <cellStyle name="Standard 8 3 5 2 2 2 4" xfId="45729"/>
    <cellStyle name="Standard 8 3 5 2 2 2 5" xfId="45730"/>
    <cellStyle name="Standard 8 3 5 2 2 3" xfId="45731"/>
    <cellStyle name="Standard 8 3 5 2 2 4" xfId="45732"/>
    <cellStyle name="Standard 8 3 5 2 2 5" xfId="45733"/>
    <cellStyle name="Standard 8 3 5 2 2 6" xfId="45734"/>
    <cellStyle name="Standard 8 3 5 2 3" xfId="45735"/>
    <cellStyle name="Standard 8 3 5 2 3 2" xfId="45736"/>
    <cellStyle name="Standard 8 3 5 2 3 3" xfId="45737"/>
    <cellStyle name="Standard 8 3 5 2 3 4" xfId="45738"/>
    <cellStyle name="Standard 8 3 5 2 3 5" xfId="45739"/>
    <cellStyle name="Standard 8 3 5 2 4" xfId="45740"/>
    <cellStyle name="Standard 8 3 5 2 4 2" xfId="45741"/>
    <cellStyle name="Standard 8 3 5 2 4 3" xfId="45742"/>
    <cellStyle name="Standard 8 3 5 2 4 4" xfId="45743"/>
    <cellStyle name="Standard 8 3 5 2 4 5" xfId="45744"/>
    <cellStyle name="Standard 8 3 5 2 5" xfId="45745"/>
    <cellStyle name="Standard 8 3 5 2 6" xfId="45746"/>
    <cellStyle name="Standard 8 3 5 2 7" xfId="45747"/>
    <cellStyle name="Standard 8 3 5 2 8" xfId="45748"/>
    <cellStyle name="Standard 8 3 5 3" xfId="45749"/>
    <cellStyle name="Standard 8 3 5 3 2" xfId="45750"/>
    <cellStyle name="Standard 8 3 5 3 2 2" xfId="45751"/>
    <cellStyle name="Standard 8 3 5 3 2 3" xfId="45752"/>
    <cellStyle name="Standard 8 3 5 3 2 4" xfId="45753"/>
    <cellStyle name="Standard 8 3 5 3 2 5" xfId="45754"/>
    <cellStyle name="Standard 8 3 5 3 3" xfId="45755"/>
    <cellStyle name="Standard 8 3 5 3 4" xfId="45756"/>
    <cellStyle name="Standard 8 3 5 3 5" xfId="45757"/>
    <cellStyle name="Standard 8 3 5 3 6" xfId="45758"/>
    <cellStyle name="Standard 8 3 5 4" xfId="45759"/>
    <cellStyle name="Standard 8 3 5 4 2" xfId="45760"/>
    <cellStyle name="Standard 8 3 5 4 3" xfId="45761"/>
    <cellStyle name="Standard 8 3 5 4 4" xfId="45762"/>
    <cellStyle name="Standard 8 3 5 4 5" xfId="45763"/>
    <cellStyle name="Standard 8 3 5 5" xfId="45764"/>
    <cellStyle name="Standard 8 3 5 5 2" xfId="45765"/>
    <cellStyle name="Standard 8 3 5 5 3" xfId="45766"/>
    <cellStyle name="Standard 8 3 5 5 4" xfId="45767"/>
    <cellStyle name="Standard 8 3 5 5 5" xfId="45768"/>
    <cellStyle name="Standard 8 3 5 6" xfId="45769"/>
    <cellStyle name="Standard 8 3 5 7" xfId="45770"/>
    <cellStyle name="Standard 8 3 5 8" xfId="45771"/>
    <cellStyle name="Standard 8 3 5 9" xfId="45772"/>
    <cellStyle name="Standard 8 4" xfId="45773"/>
    <cellStyle name="Standard 8 4 2" xfId="45774"/>
    <cellStyle name="Standard 8 4 2 2" xfId="45775"/>
    <cellStyle name="Standard 8 4 2 2 2" xfId="45776"/>
    <cellStyle name="Standard 8 4 2 2 2 2" xfId="45777"/>
    <cellStyle name="Standard 8 4 2 2 2 2 2" xfId="45778"/>
    <cellStyle name="Standard 8 4 2 2 2 2 2 2" xfId="45779"/>
    <cellStyle name="Standard 8 4 2 2 2 2 2 3" xfId="45780"/>
    <cellStyle name="Standard 8 4 2 2 2 2 2 4" xfId="45781"/>
    <cellStyle name="Standard 8 4 2 2 2 2 2 5" xfId="45782"/>
    <cellStyle name="Standard 8 4 2 2 2 2 3" xfId="45783"/>
    <cellStyle name="Standard 8 4 2 2 2 2 4" xfId="45784"/>
    <cellStyle name="Standard 8 4 2 2 2 2 5" xfId="45785"/>
    <cellStyle name="Standard 8 4 2 2 2 2 6" xfId="45786"/>
    <cellStyle name="Standard 8 4 2 2 2 3" xfId="45787"/>
    <cellStyle name="Standard 8 4 2 2 2 3 2" xfId="45788"/>
    <cellStyle name="Standard 8 4 2 2 2 3 3" xfId="45789"/>
    <cellStyle name="Standard 8 4 2 2 2 3 4" xfId="45790"/>
    <cellStyle name="Standard 8 4 2 2 2 3 5" xfId="45791"/>
    <cellStyle name="Standard 8 4 2 2 2 4" xfId="45792"/>
    <cellStyle name="Standard 8 4 2 2 2 4 2" xfId="45793"/>
    <cellStyle name="Standard 8 4 2 2 2 4 3" xfId="45794"/>
    <cellStyle name="Standard 8 4 2 2 2 4 4" xfId="45795"/>
    <cellStyle name="Standard 8 4 2 2 2 4 5" xfId="45796"/>
    <cellStyle name="Standard 8 4 2 2 2 5" xfId="45797"/>
    <cellStyle name="Standard 8 4 2 2 2 6" xfId="45798"/>
    <cellStyle name="Standard 8 4 2 2 2 7" xfId="45799"/>
    <cellStyle name="Standard 8 4 2 2 2 8" xfId="45800"/>
    <cellStyle name="Standard 8 4 2 2 3" xfId="45801"/>
    <cellStyle name="Standard 8 4 2 2 3 2" xfId="45802"/>
    <cellStyle name="Standard 8 4 2 2 3 2 2" xfId="45803"/>
    <cellStyle name="Standard 8 4 2 2 3 2 3" xfId="45804"/>
    <cellStyle name="Standard 8 4 2 2 3 2 4" xfId="45805"/>
    <cellStyle name="Standard 8 4 2 2 3 2 5" xfId="45806"/>
    <cellStyle name="Standard 8 4 2 2 3 3" xfId="45807"/>
    <cellStyle name="Standard 8 4 2 2 3 4" xfId="45808"/>
    <cellStyle name="Standard 8 4 2 2 3 5" xfId="45809"/>
    <cellStyle name="Standard 8 4 2 2 3 6" xfId="45810"/>
    <cellStyle name="Standard 8 4 2 2 4" xfId="45811"/>
    <cellStyle name="Standard 8 4 2 2 4 2" xfId="45812"/>
    <cellStyle name="Standard 8 4 2 2 4 3" xfId="45813"/>
    <cellStyle name="Standard 8 4 2 2 4 4" xfId="45814"/>
    <cellStyle name="Standard 8 4 2 2 4 5" xfId="45815"/>
    <cellStyle name="Standard 8 4 2 2 5" xfId="45816"/>
    <cellStyle name="Standard 8 4 2 2 5 2" xfId="45817"/>
    <cellStyle name="Standard 8 4 2 2 5 3" xfId="45818"/>
    <cellStyle name="Standard 8 4 2 2 5 4" xfId="45819"/>
    <cellStyle name="Standard 8 4 2 2 5 5" xfId="45820"/>
    <cellStyle name="Standard 8 4 2 2 6" xfId="45821"/>
    <cellStyle name="Standard 8 4 2 2 7" xfId="45822"/>
    <cellStyle name="Standard 8 4 2 2 8" xfId="45823"/>
    <cellStyle name="Standard 8 4 2 2 9" xfId="45824"/>
    <cellStyle name="Standard 8 4 2 3" xfId="45825"/>
    <cellStyle name="Standard 8 4 2 3 2" xfId="45826"/>
    <cellStyle name="Standard 8 4 2 3 2 2" xfId="45827"/>
    <cellStyle name="Standard 8 4 2 3 2 2 2" xfId="45828"/>
    <cellStyle name="Standard 8 4 2 3 2 2 2 2" xfId="45829"/>
    <cellStyle name="Standard 8 4 2 3 2 2 2 3" xfId="45830"/>
    <cellStyle name="Standard 8 4 2 3 2 2 2 4" xfId="45831"/>
    <cellStyle name="Standard 8 4 2 3 2 2 2 5" xfId="45832"/>
    <cellStyle name="Standard 8 4 2 3 2 2 3" xfId="45833"/>
    <cellStyle name="Standard 8 4 2 3 2 2 4" xfId="45834"/>
    <cellStyle name="Standard 8 4 2 3 2 2 5" xfId="45835"/>
    <cellStyle name="Standard 8 4 2 3 2 2 6" xfId="45836"/>
    <cellStyle name="Standard 8 4 2 3 2 3" xfId="45837"/>
    <cellStyle name="Standard 8 4 2 3 2 3 2" xfId="45838"/>
    <cellStyle name="Standard 8 4 2 3 2 3 3" xfId="45839"/>
    <cellStyle name="Standard 8 4 2 3 2 3 4" xfId="45840"/>
    <cellStyle name="Standard 8 4 2 3 2 3 5" xfId="45841"/>
    <cellStyle name="Standard 8 4 2 3 2 4" xfId="45842"/>
    <cellStyle name="Standard 8 4 2 3 2 4 2" xfId="45843"/>
    <cellStyle name="Standard 8 4 2 3 2 4 3" xfId="45844"/>
    <cellStyle name="Standard 8 4 2 3 2 4 4" xfId="45845"/>
    <cellStyle name="Standard 8 4 2 3 2 4 5" xfId="45846"/>
    <cellStyle name="Standard 8 4 2 3 2 5" xfId="45847"/>
    <cellStyle name="Standard 8 4 2 3 2 6" xfId="45848"/>
    <cellStyle name="Standard 8 4 2 3 2 7" xfId="45849"/>
    <cellStyle name="Standard 8 4 2 3 2 8" xfId="45850"/>
    <cellStyle name="Standard 8 4 2 3 3" xfId="45851"/>
    <cellStyle name="Standard 8 4 2 3 3 2" xfId="45852"/>
    <cellStyle name="Standard 8 4 2 3 3 2 2" xfId="45853"/>
    <cellStyle name="Standard 8 4 2 3 3 2 3" xfId="45854"/>
    <cellStyle name="Standard 8 4 2 3 3 2 4" xfId="45855"/>
    <cellStyle name="Standard 8 4 2 3 3 2 5" xfId="45856"/>
    <cellStyle name="Standard 8 4 2 3 3 3" xfId="45857"/>
    <cellStyle name="Standard 8 4 2 3 3 4" xfId="45858"/>
    <cellStyle name="Standard 8 4 2 3 3 5" xfId="45859"/>
    <cellStyle name="Standard 8 4 2 3 3 6" xfId="45860"/>
    <cellStyle name="Standard 8 4 2 3 4" xfId="45861"/>
    <cellStyle name="Standard 8 4 2 3 4 2" xfId="45862"/>
    <cellStyle name="Standard 8 4 2 3 4 3" xfId="45863"/>
    <cellStyle name="Standard 8 4 2 3 4 4" xfId="45864"/>
    <cellStyle name="Standard 8 4 2 3 4 5" xfId="45865"/>
    <cellStyle name="Standard 8 4 2 3 5" xfId="45866"/>
    <cellStyle name="Standard 8 4 2 3 5 2" xfId="45867"/>
    <cellStyle name="Standard 8 4 2 3 5 3" xfId="45868"/>
    <cellStyle name="Standard 8 4 2 3 5 4" xfId="45869"/>
    <cellStyle name="Standard 8 4 2 3 5 5" xfId="45870"/>
    <cellStyle name="Standard 8 4 2 3 6" xfId="45871"/>
    <cellStyle name="Standard 8 4 2 3 7" xfId="45872"/>
    <cellStyle name="Standard 8 4 2 3 8" xfId="45873"/>
    <cellStyle name="Standard 8 4 2 3 9" xfId="45874"/>
    <cellStyle name="Standard 8 4 3" xfId="45875"/>
    <cellStyle name="Standard 8 4 3 2" xfId="45876"/>
    <cellStyle name="Standard 8 4 3 2 2" xfId="45877"/>
    <cellStyle name="Standard 8 4 3 2 2 2" xfId="45878"/>
    <cellStyle name="Standard 8 4 3 2 2 2 2" xfId="45879"/>
    <cellStyle name="Standard 8 4 3 2 2 2 3" xfId="45880"/>
    <cellStyle name="Standard 8 4 3 2 2 2 4" xfId="45881"/>
    <cellStyle name="Standard 8 4 3 2 2 2 5" xfId="45882"/>
    <cellStyle name="Standard 8 4 3 2 2 3" xfId="45883"/>
    <cellStyle name="Standard 8 4 3 2 2 4" xfId="45884"/>
    <cellStyle name="Standard 8 4 3 2 2 5" xfId="45885"/>
    <cellStyle name="Standard 8 4 3 2 2 6" xfId="45886"/>
    <cellStyle name="Standard 8 4 3 2 3" xfId="45887"/>
    <cellStyle name="Standard 8 4 3 2 3 2" xfId="45888"/>
    <cellStyle name="Standard 8 4 3 2 3 3" xfId="45889"/>
    <cellStyle name="Standard 8 4 3 2 3 4" xfId="45890"/>
    <cellStyle name="Standard 8 4 3 2 3 5" xfId="45891"/>
    <cellStyle name="Standard 8 4 3 2 4" xfId="45892"/>
    <cellStyle name="Standard 8 4 3 2 4 2" xfId="45893"/>
    <cellStyle name="Standard 8 4 3 2 4 3" xfId="45894"/>
    <cellStyle name="Standard 8 4 3 2 4 4" xfId="45895"/>
    <cellStyle name="Standard 8 4 3 2 4 5" xfId="45896"/>
    <cellStyle name="Standard 8 4 3 2 5" xfId="45897"/>
    <cellStyle name="Standard 8 4 3 2 6" xfId="45898"/>
    <cellStyle name="Standard 8 4 3 2 7" xfId="45899"/>
    <cellStyle name="Standard 8 4 3 2 8" xfId="45900"/>
    <cellStyle name="Standard 8 4 3 3" xfId="45901"/>
    <cellStyle name="Standard 8 4 3 3 2" xfId="45902"/>
    <cellStyle name="Standard 8 4 3 3 2 2" xfId="45903"/>
    <cellStyle name="Standard 8 4 3 3 2 3" xfId="45904"/>
    <cellStyle name="Standard 8 4 3 3 2 4" xfId="45905"/>
    <cellStyle name="Standard 8 4 3 3 2 5" xfId="45906"/>
    <cellStyle name="Standard 8 4 3 3 3" xfId="45907"/>
    <cellStyle name="Standard 8 4 3 3 4" xfId="45908"/>
    <cellStyle name="Standard 8 4 3 3 5" xfId="45909"/>
    <cellStyle name="Standard 8 4 3 3 6" xfId="45910"/>
    <cellStyle name="Standard 8 4 3 4" xfId="45911"/>
    <cellStyle name="Standard 8 4 3 4 2" xfId="45912"/>
    <cellStyle name="Standard 8 4 3 4 3" xfId="45913"/>
    <cellStyle name="Standard 8 4 3 4 4" xfId="45914"/>
    <cellStyle name="Standard 8 4 3 4 5" xfId="45915"/>
    <cellStyle name="Standard 8 4 3 5" xfId="45916"/>
    <cellStyle name="Standard 8 4 3 5 2" xfId="45917"/>
    <cellStyle name="Standard 8 4 3 5 3" xfId="45918"/>
    <cellStyle name="Standard 8 4 3 5 4" xfId="45919"/>
    <cellStyle name="Standard 8 4 3 5 5" xfId="45920"/>
    <cellStyle name="Standard 8 4 3 6" xfId="45921"/>
    <cellStyle name="Standard 8 4 3 7" xfId="45922"/>
    <cellStyle name="Standard 8 4 3 8" xfId="45923"/>
    <cellStyle name="Standard 8 4 3 9" xfId="45924"/>
    <cellStyle name="Standard 8 4 4" xfId="45925"/>
    <cellStyle name="Standard 8 4 4 2" xfId="45926"/>
    <cellStyle name="Standard 8 4 4 2 2" xfId="45927"/>
    <cellStyle name="Standard 8 4 4 2 2 2" xfId="45928"/>
    <cellStyle name="Standard 8 4 4 2 2 2 2" xfId="45929"/>
    <cellStyle name="Standard 8 4 4 2 2 2 3" xfId="45930"/>
    <cellStyle name="Standard 8 4 4 2 2 2 4" xfId="45931"/>
    <cellStyle name="Standard 8 4 4 2 2 2 5" xfId="45932"/>
    <cellStyle name="Standard 8 4 4 2 2 3" xfId="45933"/>
    <cellStyle name="Standard 8 4 4 2 2 4" xfId="45934"/>
    <cellStyle name="Standard 8 4 4 2 2 5" xfId="45935"/>
    <cellStyle name="Standard 8 4 4 2 2 6" xfId="45936"/>
    <cellStyle name="Standard 8 4 4 2 3" xfId="45937"/>
    <cellStyle name="Standard 8 4 4 2 3 2" xfId="45938"/>
    <cellStyle name="Standard 8 4 4 2 3 3" xfId="45939"/>
    <cellStyle name="Standard 8 4 4 2 3 4" xfId="45940"/>
    <cellStyle name="Standard 8 4 4 2 3 5" xfId="45941"/>
    <cellStyle name="Standard 8 4 4 2 4" xfId="45942"/>
    <cellStyle name="Standard 8 4 4 2 4 2" xfId="45943"/>
    <cellStyle name="Standard 8 4 4 2 4 3" xfId="45944"/>
    <cellStyle name="Standard 8 4 4 2 4 4" xfId="45945"/>
    <cellStyle name="Standard 8 4 4 2 4 5" xfId="45946"/>
    <cellStyle name="Standard 8 4 4 2 5" xfId="45947"/>
    <cellStyle name="Standard 8 4 4 2 6" xfId="45948"/>
    <cellStyle name="Standard 8 4 4 2 7" xfId="45949"/>
    <cellStyle name="Standard 8 4 4 2 8" xfId="45950"/>
    <cellStyle name="Standard 8 4 4 3" xfId="45951"/>
    <cellStyle name="Standard 8 4 4 3 2" xfId="45952"/>
    <cellStyle name="Standard 8 4 4 3 2 2" xfId="45953"/>
    <cellStyle name="Standard 8 4 4 3 2 3" xfId="45954"/>
    <cellStyle name="Standard 8 4 4 3 2 4" xfId="45955"/>
    <cellStyle name="Standard 8 4 4 3 2 5" xfId="45956"/>
    <cellStyle name="Standard 8 4 4 3 3" xfId="45957"/>
    <cellStyle name="Standard 8 4 4 3 4" xfId="45958"/>
    <cellStyle name="Standard 8 4 4 3 5" xfId="45959"/>
    <cellStyle name="Standard 8 4 4 3 6" xfId="45960"/>
    <cellStyle name="Standard 8 4 4 4" xfId="45961"/>
    <cellStyle name="Standard 8 4 4 4 2" xfId="45962"/>
    <cellStyle name="Standard 8 4 4 4 3" xfId="45963"/>
    <cellStyle name="Standard 8 4 4 4 4" xfId="45964"/>
    <cellStyle name="Standard 8 4 4 4 5" xfId="45965"/>
    <cellStyle name="Standard 8 4 4 5" xfId="45966"/>
    <cellStyle name="Standard 8 4 4 5 2" xfId="45967"/>
    <cellStyle name="Standard 8 4 4 5 3" xfId="45968"/>
    <cellStyle name="Standard 8 4 4 5 4" xfId="45969"/>
    <cellStyle name="Standard 8 4 4 5 5" xfId="45970"/>
    <cellStyle name="Standard 8 4 4 6" xfId="45971"/>
    <cellStyle name="Standard 8 4 4 7" xfId="45972"/>
    <cellStyle name="Standard 8 4 4 8" xfId="45973"/>
    <cellStyle name="Standard 8 4 4 9" xfId="45974"/>
    <cellStyle name="Standard 8 5" xfId="45975"/>
    <cellStyle name="Standard 8 5 2" xfId="45976"/>
    <cellStyle name="Standard 8 5 2 2" xfId="45977"/>
    <cellStyle name="Standard 8 5 2 2 2" xfId="45978"/>
    <cellStyle name="Standard 8 5 2 2 2 2" xfId="45979"/>
    <cellStyle name="Standard 8 5 2 2 2 2 2" xfId="45980"/>
    <cellStyle name="Standard 8 5 2 2 2 2 3" xfId="45981"/>
    <cellStyle name="Standard 8 5 2 2 2 2 4" xfId="45982"/>
    <cellStyle name="Standard 8 5 2 2 2 2 5" xfId="45983"/>
    <cellStyle name="Standard 8 5 2 2 2 3" xfId="45984"/>
    <cellStyle name="Standard 8 5 2 2 2 4" xfId="45985"/>
    <cellStyle name="Standard 8 5 2 2 2 5" xfId="45986"/>
    <cellStyle name="Standard 8 5 2 2 2 6" xfId="45987"/>
    <cellStyle name="Standard 8 5 2 2 3" xfId="45988"/>
    <cellStyle name="Standard 8 5 2 2 3 2" xfId="45989"/>
    <cellStyle name="Standard 8 5 2 2 3 3" xfId="45990"/>
    <cellStyle name="Standard 8 5 2 2 3 4" xfId="45991"/>
    <cellStyle name="Standard 8 5 2 2 3 5" xfId="45992"/>
    <cellStyle name="Standard 8 5 2 2 4" xfId="45993"/>
    <cellStyle name="Standard 8 5 2 2 4 2" xfId="45994"/>
    <cellStyle name="Standard 8 5 2 2 4 3" xfId="45995"/>
    <cellStyle name="Standard 8 5 2 2 4 4" xfId="45996"/>
    <cellStyle name="Standard 8 5 2 2 4 5" xfId="45997"/>
    <cellStyle name="Standard 8 5 2 2 5" xfId="45998"/>
    <cellStyle name="Standard 8 5 2 2 6" xfId="45999"/>
    <cellStyle name="Standard 8 5 2 2 7" xfId="46000"/>
    <cellStyle name="Standard 8 5 2 2 8" xfId="46001"/>
    <cellStyle name="Standard 8 5 2 3" xfId="46002"/>
    <cellStyle name="Standard 8 5 2 3 2" xfId="46003"/>
    <cellStyle name="Standard 8 5 2 3 2 2" xfId="46004"/>
    <cellStyle name="Standard 8 5 2 3 2 3" xfId="46005"/>
    <cellStyle name="Standard 8 5 2 3 2 4" xfId="46006"/>
    <cellStyle name="Standard 8 5 2 3 2 5" xfId="46007"/>
    <cellStyle name="Standard 8 5 2 3 3" xfId="46008"/>
    <cellStyle name="Standard 8 5 2 3 4" xfId="46009"/>
    <cellStyle name="Standard 8 5 2 3 5" xfId="46010"/>
    <cellStyle name="Standard 8 5 2 3 6" xfId="46011"/>
    <cellStyle name="Standard 8 5 2 4" xfId="46012"/>
    <cellStyle name="Standard 8 5 2 4 2" xfId="46013"/>
    <cellStyle name="Standard 8 5 2 4 3" xfId="46014"/>
    <cellStyle name="Standard 8 5 2 4 4" xfId="46015"/>
    <cellStyle name="Standard 8 5 2 4 5" xfId="46016"/>
    <cellStyle name="Standard 8 5 2 5" xfId="46017"/>
    <cellStyle name="Standard 8 5 2 5 2" xfId="46018"/>
    <cellStyle name="Standard 8 5 2 5 3" xfId="46019"/>
    <cellStyle name="Standard 8 5 2 5 4" xfId="46020"/>
    <cellStyle name="Standard 8 5 2 5 5" xfId="46021"/>
    <cellStyle name="Standard 8 5 2 6" xfId="46022"/>
    <cellStyle name="Standard 8 5 2 7" xfId="46023"/>
    <cellStyle name="Standard 8 5 2 8" xfId="46024"/>
    <cellStyle name="Standard 8 5 2 9" xfId="46025"/>
    <cellStyle name="Standard 8 5 3" xfId="46026"/>
    <cellStyle name="Standard 8 5 3 2" xfId="46027"/>
    <cellStyle name="Standard 8 5 3 2 2" xfId="46028"/>
    <cellStyle name="Standard 8 5 3 2 2 2" xfId="46029"/>
    <cellStyle name="Standard 8 5 3 2 2 2 2" xfId="46030"/>
    <cellStyle name="Standard 8 5 3 2 2 2 3" xfId="46031"/>
    <cellStyle name="Standard 8 5 3 2 2 2 4" xfId="46032"/>
    <cellStyle name="Standard 8 5 3 2 2 2 5" xfId="46033"/>
    <cellStyle name="Standard 8 5 3 2 2 3" xfId="46034"/>
    <cellStyle name="Standard 8 5 3 2 2 4" xfId="46035"/>
    <cellStyle name="Standard 8 5 3 2 2 5" xfId="46036"/>
    <cellStyle name="Standard 8 5 3 2 2 6" xfId="46037"/>
    <cellStyle name="Standard 8 5 3 2 3" xfId="46038"/>
    <cellStyle name="Standard 8 5 3 2 3 2" xfId="46039"/>
    <cellStyle name="Standard 8 5 3 2 3 3" xfId="46040"/>
    <cellStyle name="Standard 8 5 3 2 3 4" xfId="46041"/>
    <cellStyle name="Standard 8 5 3 2 3 5" xfId="46042"/>
    <cellStyle name="Standard 8 5 3 2 4" xfId="46043"/>
    <cellStyle name="Standard 8 5 3 2 4 2" xfId="46044"/>
    <cellStyle name="Standard 8 5 3 2 4 3" xfId="46045"/>
    <cellStyle name="Standard 8 5 3 2 4 4" xfId="46046"/>
    <cellStyle name="Standard 8 5 3 2 4 5" xfId="46047"/>
    <cellStyle name="Standard 8 5 3 2 5" xfId="46048"/>
    <cellStyle name="Standard 8 5 3 2 6" xfId="46049"/>
    <cellStyle name="Standard 8 5 3 2 7" xfId="46050"/>
    <cellStyle name="Standard 8 5 3 2 8" xfId="46051"/>
    <cellStyle name="Standard 8 5 3 3" xfId="46052"/>
    <cellStyle name="Standard 8 5 3 3 2" xfId="46053"/>
    <cellStyle name="Standard 8 5 3 3 2 2" xfId="46054"/>
    <cellStyle name="Standard 8 5 3 3 2 3" xfId="46055"/>
    <cellStyle name="Standard 8 5 3 3 2 4" xfId="46056"/>
    <cellStyle name="Standard 8 5 3 3 2 5" xfId="46057"/>
    <cellStyle name="Standard 8 5 3 3 3" xfId="46058"/>
    <cellStyle name="Standard 8 5 3 3 4" xfId="46059"/>
    <cellStyle name="Standard 8 5 3 3 5" xfId="46060"/>
    <cellStyle name="Standard 8 5 3 3 6" xfId="46061"/>
    <cellStyle name="Standard 8 5 3 4" xfId="46062"/>
    <cellStyle name="Standard 8 5 3 4 2" xfId="46063"/>
    <cellStyle name="Standard 8 5 3 4 3" xfId="46064"/>
    <cellStyle name="Standard 8 5 3 4 4" xfId="46065"/>
    <cellStyle name="Standard 8 5 3 4 5" xfId="46066"/>
    <cellStyle name="Standard 8 5 3 5" xfId="46067"/>
    <cellStyle name="Standard 8 5 3 5 2" xfId="46068"/>
    <cellStyle name="Standard 8 5 3 5 3" xfId="46069"/>
    <cellStyle name="Standard 8 5 3 5 4" xfId="46070"/>
    <cellStyle name="Standard 8 5 3 5 5" xfId="46071"/>
    <cellStyle name="Standard 8 5 3 6" xfId="46072"/>
    <cellStyle name="Standard 8 5 3 7" xfId="46073"/>
    <cellStyle name="Standard 8 5 3 8" xfId="46074"/>
    <cellStyle name="Standard 8 5 3 9" xfId="46075"/>
    <cellStyle name="Standard 8 6" xfId="46076"/>
    <cellStyle name="Standard 8 6 2" xfId="46077"/>
    <cellStyle name="Standard 8 6 2 2" xfId="46078"/>
    <cellStyle name="Standard 8 6 2 2 2" xfId="46079"/>
    <cellStyle name="Standard 8 6 2 2 2 2" xfId="46080"/>
    <cellStyle name="Standard 8 6 2 2 2 2 2" xfId="46081"/>
    <cellStyle name="Standard 8 6 2 2 2 2 3" xfId="46082"/>
    <cellStyle name="Standard 8 6 2 2 2 2 4" xfId="46083"/>
    <cellStyle name="Standard 8 6 2 2 2 2 5" xfId="46084"/>
    <cellStyle name="Standard 8 6 2 2 2 3" xfId="46085"/>
    <cellStyle name="Standard 8 6 2 2 2 4" xfId="46086"/>
    <cellStyle name="Standard 8 6 2 2 2 5" xfId="46087"/>
    <cellStyle name="Standard 8 6 2 2 2 6" xfId="46088"/>
    <cellStyle name="Standard 8 6 2 2 3" xfId="46089"/>
    <cellStyle name="Standard 8 6 2 2 3 2" xfId="46090"/>
    <cellStyle name="Standard 8 6 2 2 3 3" xfId="46091"/>
    <cellStyle name="Standard 8 6 2 2 3 4" xfId="46092"/>
    <cellStyle name="Standard 8 6 2 2 3 5" xfId="46093"/>
    <cellStyle name="Standard 8 6 2 2 4" xfId="46094"/>
    <cellStyle name="Standard 8 6 2 2 4 2" xfId="46095"/>
    <cellStyle name="Standard 8 6 2 2 4 3" xfId="46096"/>
    <cellStyle name="Standard 8 6 2 2 4 4" xfId="46097"/>
    <cellStyle name="Standard 8 6 2 2 4 5" xfId="46098"/>
    <cellStyle name="Standard 8 6 2 2 5" xfId="46099"/>
    <cellStyle name="Standard 8 6 2 2 6" xfId="46100"/>
    <cellStyle name="Standard 8 6 2 2 7" xfId="46101"/>
    <cellStyle name="Standard 8 6 2 2 8" xfId="46102"/>
    <cellStyle name="Standard 8 6 2 3" xfId="46103"/>
    <cellStyle name="Standard 8 6 2 3 2" xfId="46104"/>
    <cellStyle name="Standard 8 6 2 3 2 2" xfId="46105"/>
    <cellStyle name="Standard 8 6 2 3 2 3" xfId="46106"/>
    <cellStyle name="Standard 8 6 2 3 2 4" xfId="46107"/>
    <cellStyle name="Standard 8 6 2 3 2 5" xfId="46108"/>
    <cellStyle name="Standard 8 6 2 3 3" xfId="46109"/>
    <cellStyle name="Standard 8 6 2 3 4" xfId="46110"/>
    <cellStyle name="Standard 8 6 2 3 5" xfId="46111"/>
    <cellStyle name="Standard 8 6 2 3 6" xfId="46112"/>
    <cellStyle name="Standard 8 6 2 4" xfId="46113"/>
    <cellStyle name="Standard 8 6 2 4 2" xfId="46114"/>
    <cellStyle name="Standard 8 6 2 4 3" xfId="46115"/>
    <cellStyle name="Standard 8 6 2 4 4" xfId="46116"/>
    <cellStyle name="Standard 8 6 2 4 5" xfId="46117"/>
    <cellStyle name="Standard 8 6 2 5" xfId="46118"/>
    <cellStyle name="Standard 8 6 2 5 2" xfId="46119"/>
    <cellStyle name="Standard 8 6 2 5 3" xfId="46120"/>
    <cellStyle name="Standard 8 6 2 5 4" xfId="46121"/>
    <cellStyle name="Standard 8 6 2 5 5" xfId="46122"/>
    <cellStyle name="Standard 8 6 2 6" xfId="46123"/>
    <cellStyle name="Standard 8 6 2 7" xfId="46124"/>
    <cellStyle name="Standard 8 6 2 8" xfId="46125"/>
    <cellStyle name="Standard 8 6 2 9" xfId="46126"/>
    <cellStyle name="Standard 8 6 3" xfId="46127"/>
    <cellStyle name="Standard 8 6 3 2" xfId="46128"/>
    <cellStyle name="Standard 8 6 3 2 2" xfId="46129"/>
    <cellStyle name="Standard 8 6 3 2 2 2" xfId="46130"/>
    <cellStyle name="Standard 8 6 3 2 2 2 2" xfId="46131"/>
    <cellStyle name="Standard 8 6 3 2 2 2 3" xfId="46132"/>
    <cellStyle name="Standard 8 6 3 2 2 2 4" xfId="46133"/>
    <cellStyle name="Standard 8 6 3 2 2 2 5" xfId="46134"/>
    <cellStyle name="Standard 8 6 3 2 2 3" xfId="46135"/>
    <cellStyle name="Standard 8 6 3 2 2 4" xfId="46136"/>
    <cellStyle name="Standard 8 6 3 2 2 5" xfId="46137"/>
    <cellStyle name="Standard 8 6 3 2 2 6" xfId="46138"/>
    <cellStyle name="Standard 8 6 3 2 3" xfId="46139"/>
    <cellStyle name="Standard 8 6 3 2 3 2" xfId="46140"/>
    <cellStyle name="Standard 8 6 3 2 3 3" xfId="46141"/>
    <cellStyle name="Standard 8 6 3 2 3 4" xfId="46142"/>
    <cellStyle name="Standard 8 6 3 2 3 5" xfId="46143"/>
    <cellStyle name="Standard 8 6 3 2 4" xfId="46144"/>
    <cellStyle name="Standard 8 6 3 2 4 2" xfId="46145"/>
    <cellStyle name="Standard 8 6 3 2 4 3" xfId="46146"/>
    <cellStyle name="Standard 8 6 3 2 4 4" xfId="46147"/>
    <cellStyle name="Standard 8 6 3 2 4 5" xfId="46148"/>
    <cellStyle name="Standard 8 6 3 2 5" xfId="46149"/>
    <cellStyle name="Standard 8 6 3 2 6" xfId="46150"/>
    <cellStyle name="Standard 8 6 3 2 7" xfId="46151"/>
    <cellStyle name="Standard 8 6 3 2 8" xfId="46152"/>
    <cellStyle name="Standard 8 6 3 3" xfId="46153"/>
    <cellStyle name="Standard 8 6 3 3 2" xfId="46154"/>
    <cellStyle name="Standard 8 6 3 3 2 2" xfId="46155"/>
    <cellStyle name="Standard 8 6 3 3 2 3" xfId="46156"/>
    <cellStyle name="Standard 8 6 3 3 2 4" xfId="46157"/>
    <cellStyle name="Standard 8 6 3 3 2 5" xfId="46158"/>
    <cellStyle name="Standard 8 6 3 3 3" xfId="46159"/>
    <cellStyle name="Standard 8 6 3 3 4" xfId="46160"/>
    <cellStyle name="Standard 8 6 3 3 5" xfId="46161"/>
    <cellStyle name="Standard 8 6 3 3 6" xfId="46162"/>
    <cellStyle name="Standard 8 6 3 4" xfId="46163"/>
    <cellStyle name="Standard 8 6 3 4 2" xfId="46164"/>
    <cellStyle name="Standard 8 6 3 4 3" xfId="46165"/>
    <cellStyle name="Standard 8 6 3 4 4" xfId="46166"/>
    <cellStyle name="Standard 8 6 3 4 5" xfId="46167"/>
    <cellStyle name="Standard 8 6 3 5" xfId="46168"/>
    <cellStyle name="Standard 8 6 3 5 2" xfId="46169"/>
    <cellStyle name="Standard 8 6 3 5 3" xfId="46170"/>
    <cellStyle name="Standard 8 6 3 5 4" xfId="46171"/>
    <cellStyle name="Standard 8 6 3 5 5" xfId="46172"/>
    <cellStyle name="Standard 8 6 3 6" xfId="46173"/>
    <cellStyle name="Standard 8 6 3 7" xfId="46174"/>
    <cellStyle name="Standard 8 6 3 8" xfId="46175"/>
    <cellStyle name="Standard 8 6 3 9" xfId="46176"/>
    <cellStyle name="Standard 8 7" xfId="46177"/>
    <cellStyle name="Standard 8 7 2" xfId="46178"/>
    <cellStyle name="Standard 8 7 2 2" xfId="46179"/>
    <cellStyle name="Standard 8 7 2 2 2" xfId="46180"/>
    <cellStyle name="Standard 8 7 2 2 2 2" xfId="46181"/>
    <cellStyle name="Standard 8 7 2 2 2 3" xfId="46182"/>
    <cellStyle name="Standard 8 7 2 2 2 4" xfId="46183"/>
    <cellStyle name="Standard 8 7 2 2 2 5" xfId="46184"/>
    <cellStyle name="Standard 8 7 2 2 3" xfId="46185"/>
    <cellStyle name="Standard 8 7 2 2 4" xfId="46186"/>
    <cellStyle name="Standard 8 7 2 2 5" xfId="46187"/>
    <cellStyle name="Standard 8 7 2 2 6" xfId="46188"/>
    <cellStyle name="Standard 8 7 2 3" xfId="46189"/>
    <cellStyle name="Standard 8 7 2 3 2" xfId="46190"/>
    <cellStyle name="Standard 8 7 2 3 3" xfId="46191"/>
    <cellStyle name="Standard 8 7 2 3 4" xfId="46192"/>
    <cellStyle name="Standard 8 7 2 3 5" xfId="46193"/>
    <cellStyle name="Standard 8 7 2 4" xfId="46194"/>
    <cellStyle name="Standard 8 7 2 4 2" xfId="46195"/>
    <cellStyle name="Standard 8 7 2 4 3" xfId="46196"/>
    <cellStyle name="Standard 8 7 2 4 4" xfId="46197"/>
    <cellStyle name="Standard 8 7 2 4 5" xfId="46198"/>
    <cellStyle name="Standard 8 7 2 5" xfId="46199"/>
    <cellStyle name="Standard 8 7 2 6" xfId="46200"/>
    <cellStyle name="Standard 8 7 2 7" xfId="46201"/>
    <cellStyle name="Standard 8 7 2 8" xfId="46202"/>
    <cellStyle name="Standard 8 7 3" xfId="46203"/>
    <cellStyle name="Standard 8 7 3 2" xfId="46204"/>
    <cellStyle name="Standard 8 7 3 2 2" xfId="46205"/>
    <cellStyle name="Standard 8 7 3 2 3" xfId="46206"/>
    <cellStyle name="Standard 8 7 3 2 4" xfId="46207"/>
    <cellStyle name="Standard 8 7 3 2 5" xfId="46208"/>
    <cellStyle name="Standard 8 7 3 3" xfId="46209"/>
    <cellStyle name="Standard 8 7 3 4" xfId="46210"/>
    <cellStyle name="Standard 8 7 3 5" xfId="46211"/>
    <cellStyle name="Standard 8 7 3 6" xfId="46212"/>
    <cellStyle name="Standard 8 7 4" xfId="46213"/>
    <cellStyle name="Standard 8 7 4 2" xfId="46214"/>
    <cellStyle name="Standard 8 7 4 3" xfId="46215"/>
    <cellStyle name="Standard 8 7 4 4" xfId="46216"/>
    <cellStyle name="Standard 8 7 4 5" xfId="46217"/>
    <cellStyle name="Standard 8 7 5" xfId="46218"/>
    <cellStyle name="Standard 8 7 5 2" xfId="46219"/>
    <cellStyle name="Standard 8 7 5 3" xfId="46220"/>
    <cellStyle name="Standard 8 7 5 4" xfId="46221"/>
    <cellStyle name="Standard 8 7 5 5" xfId="46222"/>
    <cellStyle name="Standard 8 7 6" xfId="46223"/>
    <cellStyle name="Standard 8 7 7" xfId="46224"/>
    <cellStyle name="Standard 8 7 8" xfId="46225"/>
    <cellStyle name="Standard 8 7 9" xfId="46226"/>
    <cellStyle name="Standard 8 8" xfId="46227"/>
    <cellStyle name="Standard 8 8 2" xfId="46228"/>
    <cellStyle name="Standard 8 8 2 2" xfId="46229"/>
    <cellStyle name="Standard 8 8 2 2 2" xfId="46230"/>
    <cellStyle name="Standard 8 8 2 2 2 2" xfId="46231"/>
    <cellStyle name="Standard 8 8 2 2 2 3" xfId="46232"/>
    <cellStyle name="Standard 8 8 2 2 2 4" xfId="46233"/>
    <cellStyle name="Standard 8 8 2 2 2 5" xfId="46234"/>
    <cellStyle name="Standard 8 8 2 2 3" xfId="46235"/>
    <cellStyle name="Standard 8 8 2 2 4" xfId="46236"/>
    <cellStyle name="Standard 8 8 2 2 5" xfId="46237"/>
    <cellStyle name="Standard 8 8 2 2 6" xfId="46238"/>
    <cellStyle name="Standard 8 8 2 3" xfId="46239"/>
    <cellStyle name="Standard 8 8 2 3 2" xfId="46240"/>
    <cellStyle name="Standard 8 8 2 3 3" xfId="46241"/>
    <cellStyle name="Standard 8 8 2 3 4" xfId="46242"/>
    <cellStyle name="Standard 8 8 2 3 5" xfId="46243"/>
    <cellStyle name="Standard 8 8 2 4" xfId="46244"/>
    <cellStyle name="Standard 8 8 2 4 2" xfId="46245"/>
    <cellStyle name="Standard 8 8 2 4 3" xfId="46246"/>
    <cellStyle name="Standard 8 8 2 4 4" xfId="46247"/>
    <cellStyle name="Standard 8 8 2 4 5" xfId="46248"/>
    <cellStyle name="Standard 8 8 2 5" xfId="46249"/>
    <cellStyle name="Standard 8 8 2 6" xfId="46250"/>
    <cellStyle name="Standard 8 8 2 7" xfId="46251"/>
    <cellStyle name="Standard 8 8 2 8" xfId="46252"/>
    <cellStyle name="Standard 8 8 3" xfId="46253"/>
    <cellStyle name="Standard 8 8 3 2" xfId="46254"/>
    <cellStyle name="Standard 8 8 3 2 2" xfId="46255"/>
    <cellStyle name="Standard 8 8 3 2 3" xfId="46256"/>
    <cellStyle name="Standard 8 8 3 2 4" xfId="46257"/>
    <cellStyle name="Standard 8 8 3 2 5" xfId="46258"/>
    <cellStyle name="Standard 8 8 3 3" xfId="46259"/>
    <cellStyle name="Standard 8 8 3 4" xfId="46260"/>
    <cellStyle name="Standard 8 8 3 5" xfId="46261"/>
    <cellStyle name="Standard 8 8 3 6" xfId="46262"/>
    <cellStyle name="Standard 8 8 4" xfId="46263"/>
    <cellStyle name="Standard 8 8 4 2" xfId="46264"/>
    <cellStyle name="Standard 8 8 4 3" xfId="46265"/>
    <cellStyle name="Standard 8 8 4 4" xfId="46266"/>
    <cellStyle name="Standard 8 8 4 5" xfId="46267"/>
    <cellStyle name="Standard 8 8 5" xfId="46268"/>
    <cellStyle name="Standard 8 8 5 2" xfId="46269"/>
    <cellStyle name="Standard 8 8 5 3" xfId="46270"/>
    <cellStyle name="Standard 8 8 5 4" xfId="46271"/>
    <cellStyle name="Standard 8 8 5 5" xfId="46272"/>
    <cellStyle name="Standard 8 8 6" xfId="46273"/>
    <cellStyle name="Standard 8 8 7" xfId="46274"/>
    <cellStyle name="Standard 8 8 8" xfId="46275"/>
    <cellStyle name="Standard 8 8 9" xfId="46276"/>
    <cellStyle name="Standard 8 9" xfId="46277"/>
    <cellStyle name="Standard 8 9 2" xfId="46278"/>
    <cellStyle name="Standard 8 9 2 2" xfId="46279"/>
    <cellStyle name="Standard 8 9 2 2 2" xfId="46280"/>
    <cellStyle name="Standard 8 9 2 2 2 2" xfId="46281"/>
    <cellStyle name="Standard 8 9 2 2 2 3" xfId="46282"/>
    <cellStyle name="Standard 8 9 2 2 2 4" xfId="46283"/>
    <cellStyle name="Standard 8 9 2 2 2 5" xfId="46284"/>
    <cellStyle name="Standard 8 9 2 2 3" xfId="46285"/>
    <cellStyle name="Standard 8 9 2 2 4" xfId="46286"/>
    <cellStyle name="Standard 8 9 2 2 5" xfId="46287"/>
    <cellStyle name="Standard 8 9 2 2 6" xfId="46288"/>
    <cellStyle name="Standard 8 9 2 3" xfId="46289"/>
    <cellStyle name="Standard 8 9 2 3 2" xfId="46290"/>
    <cellStyle name="Standard 8 9 2 3 3" xfId="46291"/>
    <cellStyle name="Standard 8 9 2 3 4" xfId="46292"/>
    <cellStyle name="Standard 8 9 2 3 5" xfId="46293"/>
    <cellStyle name="Standard 8 9 2 4" xfId="46294"/>
    <cellStyle name="Standard 8 9 2 4 2" xfId="46295"/>
    <cellStyle name="Standard 8 9 2 4 3" xfId="46296"/>
    <cellStyle name="Standard 8 9 2 4 4" xfId="46297"/>
    <cellStyle name="Standard 8 9 2 4 5" xfId="46298"/>
    <cellStyle name="Standard 8 9 2 5" xfId="46299"/>
    <cellStyle name="Standard 8 9 2 6" xfId="46300"/>
    <cellStyle name="Standard 8 9 2 7" xfId="46301"/>
    <cellStyle name="Standard 8 9 2 8" xfId="46302"/>
    <cellStyle name="Standard 8 9 3" xfId="46303"/>
    <cellStyle name="Standard 8 9 3 2" xfId="46304"/>
    <cellStyle name="Standard 8 9 3 2 2" xfId="46305"/>
    <cellStyle name="Standard 8 9 3 2 3" xfId="46306"/>
    <cellStyle name="Standard 8 9 3 2 4" xfId="46307"/>
    <cellStyle name="Standard 8 9 3 2 5" xfId="46308"/>
    <cellStyle name="Standard 8 9 3 3" xfId="46309"/>
    <cellStyle name="Standard 8 9 3 4" xfId="46310"/>
    <cellStyle name="Standard 8 9 3 5" xfId="46311"/>
    <cellStyle name="Standard 8 9 3 6" xfId="46312"/>
    <cellStyle name="Standard 8 9 4" xfId="46313"/>
    <cellStyle name="Standard 8 9 4 2" xfId="46314"/>
    <cellStyle name="Standard 8 9 4 3" xfId="46315"/>
    <cellStyle name="Standard 8 9 4 4" xfId="46316"/>
    <cellStyle name="Standard 8 9 4 5" xfId="46317"/>
    <cellStyle name="Standard 8 9 5" xfId="46318"/>
    <cellStyle name="Standard 8 9 5 2" xfId="46319"/>
    <cellStyle name="Standard 8 9 5 3" xfId="46320"/>
    <cellStyle name="Standard 8 9 5 4" xfId="46321"/>
    <cellStyle name="Standard 8 9 5 5" xfId="46322"/>
    <cellStyle name="Standard 8 9 6" xfId="46323"/>
    <cellStyle name="Standard 8 9 7" xfId="46324"/>
    <cellStyle name="Standard 8 9 8" xfId="46325"/>
    <cellStyle name="Standard 8 9 9" xfId="46326"/>
    <cellStyle name="Standard 9" xfId="46327"/>
    <cellStyle name="Standard 9 2" xfId="46328"/>
    <cellStyle name="Standard 9 2 2" xfId="46329"/>
    <cellStyle name="Standard 9 3" xfId="46330"/>
    <cellStyle name="Standard 9 3 2" xfId="46331"/>
    <cellStyle name="Standard 9 4" xfId="46332"/>
    <cellStyle name="Standard 9 5" xfId="46333"/>
    <cellStyle name="Standard 9 6" xfId="46334"/>
    <cellStyle name="standard8" xfId="46335"/>
    <cellStyle name="Überschrift 1 2" xfId="46336"/>
    <cellStyle name="Überschrift 1 2 2" xfId="46337"/>
    <cellStyle name="Überschrift 1 3" xfId="46338"/>
    <cellStyle name="Überschrift 1 4" xfId="46339"/>
    <cellStyle name="Überschrift 1 5" xfId="46340"/>
    <cellStyle name="Überschrift 1 6" xfId="46341"/>
    <cellStyle name="Überschrift 1 7" xfId="46342"/>
    <cellStyle name="Überschrift 2 2" xfId="46343"/>
    <cellStyle name="Überschrift 2 2 2" xfId="46344"/>
    <cellStyle name="Überschrift 2 3" xfId="46345"/>
    <cellStyle name="Überschrift 2 4" xfId="46346"/>
    <cellStyle name="Überschrift 2 5" xfId="46347"/>
    <cellStyle name="Überschrift 2 6" xfId="46348"/>
    <cellStyle name="Überschrift 2 7" xfId="46349"/>
    <cellStyle name="Überschrift 3 2" xfId="46350"/>
    <cellStyle name="Überschrift 3 2 2" xfId="46351"/>
    <cellStyle name="Überschrift 3 3" xfId="46352"/>
    <cellStyle name="Überschrift 3 4" xfId="46353"/>
    <cellStyle name="Überschrift 3 5" xfId="46354"/>
    <cellStyle name="Überschrift 3 6" xfId="46355"/>
    <cellStyle name="Überschrift 3 7" xfId="46356"/>
    <cellStyle name="Überschrift 4 2" xfId="46357"/>
    <cellStyle name="Überschrift 4 2 2" xfId="46358"/>
    <cellStyle name="Überschrift 4 3" xfId="46359"/>
    <cellStyle name="Überschrift 4 4" xfId="46360"/>
    <cellStyle name="Überschrift 4 5" xfId="46361"/>
    <cellStyle name="Überschrift 4 6" xfId="46362"/>
    <cellStyle name="Überschrift 4 7" xfId="46363"/>
    <cellStyle name="Verknüpfte Zelle 2" xfId="46364"/>
    <cellStyle name="Verknüpfte Zelle 2 2" xfId="46365"/>
    <cellStyle name="Verknüpfte Zelle 3" xfId="46366"/>
    <cellStyle name="Währung 2" xfId="46367"/>
    <cellStyle name="Währung 2 10" xfId="46368"/>
    <cellStyle name="Währung 2 10 2" xfId="46369"/>
    <cellStyle name="Währung 2 11" xfId="46370"/>
    <cellStyle name="Währung 2 11 2" xfId="46371"/>
    <cellStyle name="Währung 2 2" xfId="46372"/>
    <cellStyle name="Währung 2 2 2" xfId="46373"/>
    <cellStyle name="Währung 2 2 2 2" xfId="46374"/>
    <cellStyle name="Währung 2 2 2 2 2" xfId="46375"/>
    <cellStyle name="Währung 2 2 2 3" xfId="46376"/>
    <cellStyle name="Währung 2 2 3" xfId="46377"/>
    <cellStyle name="Währung 2 2 4" xfId="46378"/>
    <cellStyle name="Währung 2 2 5" xfId="46379"/>
    <cellStyle name="Währung 2 3" xfId="46380"/>
    <cellStyle name="Währung 2 3 2" xfId="46381"/>
    <cellStyle name="Währung 2 3 2 2" xfId="46382"/>
    <cellStyle name="Währung 2 3 3" xfId="46383"/>
    <cellStyle name="Währung 2 3 3 2" xfId="46384"/>
    <cellStyle name="Währung 2 4" xfId="46385"/>
    <cellStyle name="Währung 2 4 2" xfId="46386"/>
    <cellStyle name="Währung 2 4 2 2" xfId="46387"/>
    <cellStyle name="Währung 2 4 3" xfId="46388"/>
    <cellStyle name="Währung 2 5" xfId="46389"/>
    <cellStyle name="Währung 2 5 2" xfId="46390"/>
    <cellStyle name="Währung 2 5 2 2" xfId="46391"/>
    <cellStyle name="Währung 2 5 2 2 2" xfId="46392"/>
    <cellStyle name="Währung 2 5 2 2 2 2" xfId="46393"/>
    <cellStyle name="Währung 2 5 2 2 2 2 2" xfId="46394"/>
    <cellStyle name="Währung 2 5 2 2 2 2 2 2" xfId="46395"/>
    <cellStyle name="Währung 2 5 2 2 2 2 3" xfId="46396"/>
    <cellStyle name="Währung 2 5 2 2 2 3" xfId="46397"/>
    <cellStyle name="Währung 2 5 2 2 2 3 2" xfId="46398"/>
    <cellStyle name="Währung 2 5 2 2 2 4" xfId="46399"/>
    <cellStyle name="Währung 2 5 2 2 3" xfId="46400"/>
    <cellStyle name="Währung 2 5 2 2 3 2" xfId="46401"/>
    <cellStyle name="Währung 2 5 2 2 3 2 2" xfId="46402"/>
    <cellStyle name="Währung 2 5 2 2 3 3" xfId="46403"/>
    <cellStyle name="Währung 2 5 2 2 4" xfId="46404"/>
    <cellStyle name="Währung 2 5 2 2 4 2" xfId="46405"/>
    <cellStyle name="Währung 2 5 2 2 5" xfId="46406"/>
    <cellStyle name="Währung 2 5 2 3" xfId="46407"/>
    <cellStyle name="Währung 2 5 2 3 2" xfId="46408"/>
    <cellStyle name="Währung 2 5 2 3 2 2" xfId="46409"/>
    <cellStyle name="Währung 2 5 2 3 2 2 2" xfId="46410"/>
    <cellStyle name="Währung 2 5 2 3 2 3" xfId="46411"/>
    <cellStyle name="Währung 2 5 2 3 3" xfId="46412"/>
    <cellStyle name="Währung 2 5 2 3 3 2" xfId="46413"/>
    <cellStyle name="Währung 2 5 2 3 4" xfId="46414"/>
    <cellStyle name="Währung 2 5 2 4" xfId="46415"/>
    <cellStyle name="Währung 2 5 2 4 2" xfId="46416"/>
    <cellStyle name="Währung 2 5 2 4 2 2" xfId="46417"/>
    <cellStyle name="Währung 2 5 2 4 3" xfId="46418"/>
    <cellStyle name="Währung 2 5 2 5" xfId="46419"/>
    <cellStyle name="Währung 2 5 2 5 2" xfId="46420"/>
    <cellStyle name="Währung 2 5 2 6" xfId="46421"/>
    <cellStyle name="Währung 2 5 3" xfId="46422"/>
    <cellStyle name="Währung 2 5 3 2" xfId="46423"/>
    <cellStyle name="Währung 2 5 3 2 2" xfId="46424"/>
    <cellStyle name="Währung 2 5 3 2 2 2" xfId="46425"/>
    <cellStyle name="Währung 2 5 3 2 2 2 2" xfId="46426"/>
    <cellStyle name="Währung 2 5 3 2 2 3" xfId="46427"/>
    <cellStyle name="Währung 2 5 3 2 3" xfId="46428"/>
    <cellStyle name="Währung 2 5 3 2 3 2" xfId="46429"/>
    <cellStyle name="Währung 2 5 3 2 4" xfId="46430"/>
    <cellStyle name="Währung 2 5 3 3" xfId="46431"/>
    <cellStyle name="Währung 2 5 3 3 2" xfId="46432"/>
    <cellStyle name="Währung 2 5 3 3 2 2" xfId="46433"/>
    <cellStyle name="Währung 2 5 3 3 3" xfId="46434"/>
    <cellStyle name="Währung 2 5 3 4" xfId="46435"/>
    <cellStyle name="Währung 2 5 3 4 2" xfId="46436"/>
    <cellStyle name="Währung 2 5 3 5" xfId="46437"/>
    <cellStyle name="Währung 2 5 4" xfId="46438"/>
    <cellStyle name="Währung 2 5 4 2" xfId="46439"/>
    <cellStyle name="Währung 2 5 4 2 2" xfId="46440"/>
    <cellStyle name="Währung 2 5 4 2 2 2" xfId="46441"/>
    <cellStyle name="Währung 2 5 4 2 3" xfId="46442"/>
    <cellStyle name="Währung 2 5 4 3" xfId="46443"/>
    <cellStyle name="Währung 2 5 4 3 2" xfId="46444"/>
    <cellStyle name="Währung 2 5 4 4" xfId="46445"/>
    <cellStyle name="Währung 2 5 5" xfId="46446"/>
    <cellStyle name="Währung 2 5 5 2" xfId="46447"/>
    <cellStyle name="Währung 2 5 5 2 2" xfId="46448"/>
    <cellStyle name="Währung 2 5 5 3" xfId="46449"/>
    <cellStyle name="Währung 2 5 6" xfId="46450"/>
    <cellStyle name="Währung 2 5 6 2" xfId="46451"/>
    <cellStyle name="Währung 2 5 6 2 2" xfId="46452"/>
    <cellStyle name="Währung 2 5 6 3" xfId="46453"/>
    <cellStyle name="Währung 2 6" xfId="46454"/>
    <cellStyle name="Währung 2 6 2" xfId="46455"/>
    <cellStyle name="Währung 2 6 2 2" xfId="46456"/>
    <cellStyle name="Währung 2 6 2 2 2" xfId="46457"/>
    <cellStyle name="Währung 2 6 2 2 2 2" xfId="46458"/>
    <cellStyle name="Währung 2 6 2 2 2 2 2" xfId="46459"/>
    <cellStyle name="Währung 2 6 2 2 2 3" xfId="46460"/>
    <cellStyle name="Währung 2 6 2 2 3" xfId="46461"/>
    <cellStyle name="Währung 2 6 2 2 3 2" xfId="46462"/>
    <cellStyle name="Währung 2 6 2 2 4" xfId="46463"/>
    <cellStyle name="Währung 2 6 2 3" xfId="46464"/>
    <cellStyle name="Währung 2 6 2 3 2" xfId="46465"/>
    <cellStyle name="Währung 2 6 2 3 2 2" xfId="46466"/>
    <cellStyle name="Währung 2 6 2 3 3" xfId="46467"/>
    <cellStyle name="Währung 2 6 2 4" xfId="46468"/>
    <cellStyle name="Währung 2 6 2 4 2" xfId="46469"/>
    <cellStyle name="Währung 2 6 2 5" xfId="46470"/>
    <cellStyle name="Währung 2 6 3" xfId="46471"/>
    <cellStyle name="Währung 2 6 3 2" xfId="46472"/>
    <cellStyle name="Währung 2 6 3 2 2" xfId="46473"/>
    <cellStyle name="Währung 2 6 3 2 2 2" xfId="46474"/>
    <cellStyle name="Währung 2 6 3 2 3" xfId="46475"/>
    <cellStyle name="Währung 2 6 3 3" xfId="46476"/>
    <cellStyle name="Währung 2 6 3 3 2" xfId="46477"/>
    <cellStyle name="Währung 2 6 3 4" xfId="46478"/>
    <cellStyle name="Währung 2 6 4" xfId="46479"/>
    <cellStyle name="Währung 2 6 4 2" xfId="46480"/>
    <cellStyle name="Währung 2 6 4 2 2" xfId="46481"/>
    <cellStyle name="Währung 2 6 4 3" xfId="46482"/>
    <cellStyle name="Währung 2 6 5" xfId="46483"/>
    <cellStyle name="Währung 2 6 5 2" xfId="46484"/>
    <cellStyle name="Währung 2 6 6" xfId="46485"/>
    <cellStyle name="Währung 2 7" xfId="46486"/>
    <cellStyle name="Währung 2 7 2" xfId="46487"/>
    <cellStyle name="Währung 2 7 2 2" xfId="46488"/>
    <cellStyle name="Währung 2 7 2 2 2" xfId="46489"/>
    <cellStyle name="Währung 2 7 2 2 2 2" xfId="46490"/>
    <cellStyle name="Währung 2 7 2 2 3" xfId="46491"/>
    <cellStyle name="Währung 2 7 2 3" xfId="46492"/>
    <cellStyle name="Währung 2 7 2 3 2" xfId="46493"/>
    <cellStyle name="Währung 2 7 2 4" xfId="46494"/>
    <cellStyle name="Währung 2 7 3" xfId="46495"/>
    <cellStyle name="Währung 2 7 3 2" xfId="46496"/>
    <cellStyle name="Währung 2 7 3 2 2" xfId="46497"/>
    <cellStyle name="Währung 2 7 3 3" xfId="46498"/>
    <cellStyle name="Währung 2 7 4" xfId="46499"/>
    <cellStyle name="Währung 2 7 4 2" xfId="46500"/>
    <cellStyle name="Währung 2 7 5" xfId="46501"/>
    <cellStyle name="Währung 2 8" xfId="46502"/>
    <cellStyle name="Währung 2 8 2" xfId="46503"/>
    <cellStyle name="Währung 2 8 2 2" xfId="46504"/>
    <cellStyle name="Währung 2 8 2 2 2" xfId="46505"/>
    <cellStyle name="Währung 2 8 2 3" xfId="46506"/>
    <cellStyle name="Währung 2 8 3" xfId="46507"/>
    <cellStyle name="Währung 2 8 3 2" xfId="46508"/>
    <cellStyle name="Währung 2 8 4" xfId="46509"/>
    <cellStyle name="Währung 2 9" xfId="46510"/>
    <cellStyle name="Währung 2 9 2" xfId="46511"/>
    <cellStyle name="Währung 2 9 2 2" xfId="46512"/>
    <cellStyle name="Währung 2 9 2 2 2" xfId="46513"/>
    <cellStyle name="Währung 2 9 2 3" xfId="46514"/>
    <cellStyle name="Währung 2 9 3" xfId="46515"/>
    <cellStyle name="Währung 2 9 3 2" xfId="46516"/>
    <cellStyle name="Währung 2 9 4" xfId="46517"/>
    <cellStyle name="Währung 3" xfId="46518"/>
    <cellStyle name="Währung 3 2" xfId="46519"/>
    <cellStyle name="Währung 3 2 2" xfId="46520"/>
    <cellStyle name="Währung 3 3" xfId="46521"/>
    <cellStyle name="Währung 3 3 2" xfId="46522"/>
    <cellStyle name="Währung 4" xfId="46523"/>
    <cellStyle name="Währung 4 2" xfId="46524"/>
    <cellStyle name="Währung 5" xfId="46525"/>
    <cellStyle name="Währung 5 2" xfId="46526"/>
    <cellStyle name="Währung 5 2 2" xfId="46527"/>
    <cellStyle name="Währung 5 3" xfId="46528"/>
    <cellStyle name="Währung 6" xfId="46529"/>
    <cellStyle name="Währung 6 2" xfId="46530"/>
    <cellStyle name="Währung 6 2 2" xfId="46531"/>
    <cellStyle name="Währung 6 2 2 2" xfId="46532"/>
    <cellStyle name="Währung 6 2 3" xfId="46533"/>
    <cellStyle name="Währung 6 3" xfId="46534"/>
    <cellStyle name="Währung 7" xfId="46535"/>
    <cellStyle name="Währung 7 2" xfId="46536"/>
    <cellStyle name="Währung 7 2 2" xfId="46537"/>
    <cellStyle name="Währung 7 3" xfId="46538"/>
    <cellStyle name="Warnender Text 2" xfId="46539"/>
    <cellStyle name="Warnender Text 2 2" xfId="46540"/>
    <cellStyle name="Warnender Text 3" xfId="46541"/>
    <cellStyle name="Zelle überprüfen 2" xfId="46542"/>
    <cellStyle name="Zelle überprüfen 2 2" xfId="46543"/>
    <cellStyle name="Zelle überprüfen 3" xfId="465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Durchschnitt 2019</a:t>
            </a:r>
          </a:p>
        </c:rich>
      </c:tx>
      <c:overlay val="0"/>
    </c:title>
    <c:autoTitleDeleted val="0"/>
    <c:plotArea>
      <c:layout>
        <c:manualLayout>
          <c:layoutTarget val="inner"/>
          <c:xMode val="edge"/>
          <c:yMode val="edge"/>
          <c:x val="7.9013474719217519E-2"/>
          <c:y val="0.13246013617788641"/>
          <c:w val="0.90253800296205633"/>
          <c:h val="0.6531889847091632"/>
        </c:manualLayout>
      </c:layout>
      <c:barChart>
        <c:barDir val="col"/>
        <c:grouping val="clustered"/>
        <c:varyColors val="0"/>
        <c:ser>
          <c:idx val="0"/>
          <c:order val="0"/>
          <c:tx>
            <c:strRef>
              <c:f>'GewSt Vergleich 2019-2020'!$B$16</c:f>
              <c:strCache>
                <c:ptCount val="1"/>
                <c:pt idx="0">
                  <c:v>Durchschnitt 2019</c:v>
                </c:pt>
              </c:strCache>
            </c:strRef>
          </c:tx>
          <c:invertIfNegative val="0"/>
          <c:cat>
            <c:strRef>
              <c:f>'GewSt Vergleich 2019-2020'!$A$17:$A$47</c:f>
              <c:strCache>
                <c:ptCount val="31"/>
                <c:pt idx="0">
                  <c:v>RP Darmstadt</c:v>
                </c:pt>
                <c:pt idx="1">
                  <c:v>Stadt Darmstadt</c:v>
                </c:pt>
                <c:pt idx="2">
                  <c:v>Stadt Frankfurt</c:v>
                </c:pt>
                <c:pt idx="3">
                  <c:v>Stadt Offenbach</c:v>
                </c:pt>
                <c:pt idx="4">
                  <c:v>Stadt Wiesbaden</c:v>
                </c:pt>
                <c:pt idx="5">
                  <c:v>LK Bergstraße</c:v>
                </c:pt>
                <c:pt idx="6">
                  <c:v>LK Darmstadt-D.</c:v>
                </c:pt>
                <c:pt idx="7">
                  <c:v>LK Groß-Gerau</c:v>
                </c:pt>
                <c:pt idx="8">
                  <c:v>LK Hochtaunus</c:v>
                </c:pt>
                <c:pt idx="9">
                  <c:v>LK Main-Kinzig</c:v>
                </c:pt>
                <c:pt idx="10">
                  <c:v>LK Main-Taunus</c:v>
                </c:pt>
                <c:pt idx="11">
                  <c:v>LK Odenwald</c:v>
                </c:pt>
                <c:pt idx="12">
                  <c:v>LK Offenbach</c:v>
                </c:pt>
                <c:pt idx="13">
                  <c:v>LK Rheingau-T.</c:v>
                </c:pt>
                <c:pt idx="14">
                  <c:v>LK Wetterau</c:v>
                </c:pt>
                <c:pt idx="16">
                  <c:v>RP Gießen</c:v>
                </c:pt>
                <c:pt idx="17">
                  <c:v>LK Gießen</c:v>
                </c:pt>
                <c:pt idx="18">
                  <c:v>LK Lahn-Dill</c:v>
                </c:pt>
                <c:pt idx="19">
                  <c:v>LK Limburg-W.</c:v>
                </c:pt>
                <c:pt idx="20">
                  <c:v>LK Marburg-B.</c:v>
                </c:pt>
                <c:pt idx="21">
                  <c:v>LK Vogelsberg</c:v>
                </c:pt>
                <c:pt idx="23">
                  <c:v>RP Kassel</c:v>
                </c:pt>
                <c:pt idx="24">
                  <c:v>Stadt Kassel</c:v>
                </c:pt>
                <c:pt idx="25">
                  <c:v>LK Fulda</c:v>
                </c:pt>
                <c:pt idx="26">
                  <c:v>LK Hersfeld-R.</c:v>
                </c:pt>
                <c:pt idx="27">
                  <c:v>LK Kassel</c:v>
                </c:pt>
                <c:pt idx="28">
                  <c:v>LK Schwalm-Eder</c:v>
                </c:pt>
                <c:pt idx="29">
                  <c:v>LK Waldeck-F.</c:v>
                </c:pt>
                <c:pt idx="30">
                  <c:v>LK Werra-M. </c:v>
                </c:pt>
              </c:strCache>
            </c:strRef>
          </c:cat>
          <c:val>
            <c:numRef>
              <c:f>'GewSt Vergleich 2019-2020'!$B$17:$B$47</c:f>
              <c:numCache>
                <c:formatCode>General</c:formatCode>
                <c:ptCount val="31"/>
                <c:pt idx="0">
                  <c:v>382</c:v>
                </c:pt>
                <c:pt idx="1">
                  <c:v>454</c:v>
                </c:pt>
                <c:pt idx="2">
                  <c:v>460</c:v>
                </c:pt>
                <c:pt idx="3">
                  <c:v>440</c:v>
                </c:pt>
                <c:pt idx="4">
                  <c:v>454</c:v>
                </c:pt>
                <c:pt idx="5">
                  <c:v>380</c:v>
                </c:pt>
                <c:pt idx="6">
                  <c:v>383</c:v>
                </c:pt>
                <c:pt idx="7">
                  <c:v>404</c:v>
                </c:pt>
                <c:pt idx="8">
                  <c:v>371</c:v>
                </c:pt>
                <c:pt idx="9">
                  <c:v>383</c:v>
                </c:pt>
                <c:pt idx="10">
                  <c:v>361</c:v>
                </c:pt>
                <c:pt idx="11">
                  <c:v>375</c:v>
                </c:pt>
                <c:pt idx="12">
                  <c:v>370</c:v>
                </c:pt>
                <c:pt idx="13">
                  <c:v>388</c:v>
                </c:pt>
                <c:pt idx="14">
                  <c:v>381</c:v>
                </c:pt>
                <c:pt idx="16">
                  <c:v>378</c:v>
                </c:pt>
                <c:pt idx="17">
                  <c:v>394</c:v>
                </c:pt>
                <c:pt idx="18">
                  <c:v>370</c:v>
                </c:pt>
                <c:pt idx="19">
                  <c:v>370</c:v>
                </c:pt>
                <c:pt idx="20">
                  <c:v>378</c:v>
                </c:pt>
                <c:pt idx="21">
                  <c:v>384</c:v>
                </c:pt>
                <c:pt idx="23">
                  <c:v>395</c:v>
                </c:pt>
                <c:pt idx="24">
                  <c:v>440</c:v>
                </c:pt>
                <c:pt idx="25">
                  <c:v>366</c:v>
                </c:pt>
                <c:pt idx="26">
                  <c:v>390</c:v>
                </c:pt>
                <c:pt idx="27">
                  <c:v>431</c:v>
                </c:pt>
                <c:pt idx="28">
                  <c:v>391</c:v>
                </c:pt>
                <c:pt idx="29">
                  <c:v>373</c:v>
                </c:pt>
                <c:pt idx="30">
                  <c:v>408</c:v>
                </c:pt>
              </c:numCache>
            </c:numRef>
          </c:val>
          <c:extLst>
            <c:ext xmlns:c16="http://schemas.microsoft.com/office/drawing/2014/chart" uri="{C3380CC4-5D6E-409C-BE32-E72D297353CC}">
              <c16:uniqueId val="{00000000-6C55-4B04-950C-52D791BB511E}"/>
            </c:ext>
          </c:extLst>
        </c:ser>
        <c:dLbls>
          <c:showLegendKey val="0"/>
          <c:showVal val="0"/>
          <c:showCatName val="0"/>
          <c:showSerName val="0"/>
          <c:showPercent val="0"/>
          <c:showBubbleSize val="0"/>
        </c:dLbls>
        <c:gapWidth val="150"/>
        <c:axId val="58411264"/>
        <c:axId val="158691328"/>
      </c:barChart>
      <c:catAx>
        <c:axId val="58411264"/>
        <c:scaling>
          <c:orientation val="minMax"/>
        </c:scaling>
        <c:delete val="0"/>
        <c:axPos val="b"/>
        <c:numFmt formatCode="General" sourceLinked="0"/>
        <c:majorTickMark val="out"/>
        <c:minorTickMark val="none"/>
        <c:tickLblPos val="nextTo"/>
        <c:crossAx val="158691328"/>
        <c:crosses val="autoZero"/>
        <c:auto val="1"/>
        <c:lblAlgn val="ctr"/>
        <c:lblOffset val="100"/>
        <c:noMultiLvlLbl val="0"/>
      </c:catAx>
      <c:valAx>
        <c:axId val="158691328"/>
        <c:scaling>
          <c:orientation val="minMax"/>
        </c:scaling>
        <c:delete val="0"/>
        <c:axPos val="l"/>
        <c:numFmt formatCode="General" sourceLinked="1"/>
        <c:majorTickMark val="out"/>
        <c:minorTickMark val="none"/>
        <c:tickLblPos val="nextTo"/>
        <c:crossAx val="5841126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Durchschnitt 2020</a:t>
            </a:r>
          </a:p>
        </c:rich>
      </c:tx>
      <c:overlay val="0"/>
    </c:title>
    <c:autoTitleDeleted val="0"/>
    <c:plotArea>
      <c:layout>
        <c:manualLayout>
          <c:layoutTarget val="inner"/>
          <c:xMode val="edge"/>
          <c:yMode val="edge"/>
          <c:x val="7.9013475231432664E-2"/>
          <c:y val="0.14010036446035304"/>
          <c:w val="0.90253800296205633"/>
          <c:h val="0.6531889847091632"/>
        </c:manualLayout>
      </c:layout>
      <c:barChart>
        <c:barDir val="col"/>
        <c:grouping val="clustered"/>
        <c:varyColors val="0"/>
        <c:ser>
          <c:idx val="0"/>
          <c:order val="0"/>
          <c:tx>
            <c:strRef>
              <c:f>'GewSt Vergleich 2019-2020'!$B$16</c:f>
              <c:strCache>
                <c:ptCount val="1"/>
                <c:pt idx="0">
                  <c:v>Durchschnitt 2019</c:v>
                </c:pt>
              </c:strCache>
            </c:strRef>
          </c:tx>
          <c:invertIfNegative val="0"/>
          <c:cat>
            <c:strRef>
              <c:f>'GewSt Vergleich 2019-2020'!$A$53:$A$83</c:f>
              <c:strCache>
                <c:ptCount val="31"/>
                <c:pt idx="0">
                  <c:v>RP Darmstadt</c:v>
                </c:pt>
                <c:pt idx="1">
                  <c:v>Stadt Darmstadt</c:v>
                </c:pt>
                <c:pt idx="2">
                  <c:v>Stadt Frankfurt</c:v>
                </c:pt>
                <c:pt idx="3">
                  <c:v>Stadt Offenbach</c:v>
                </c:pt>
                <c:pt idx="4">
                  <c:v>Stadt Wiesbaden</c:v>
                </c:pt>
                <c:pt idx="5">
                  <c:v>LK Bergstraße</c:v>
                </c:pt>
                <c:pt idx="6">
                  <c:v>LK Darmstadt-D.</c:v>
                </c:pt>
                <c:pt idx="7">
                  <c:v>LK Groß-Gerau</c:v>
                </c:pt>
                <c:pt idx="8">
                  <c:v>LK Hochtaunus</c:v>
                </c:pt>
                <c:pt idx="9">
                  <c:v>LK Main-Kinzig</c:v>
                </c:pt>
                <c:pt idx="10">
                  <c:v>LK Main-Taunus</c:v>
                </c:pt>
                <c:pt idx="11">
                  <c:v>LK Odenwald</c:v>
                </c:pt>
                <c:pt idx="12">
                  <c:v>LK Offenbach</c:v>
                </c:pt>
                <c:pt idx="13">
                  <c:v>LK Rheingau-T.</c:v>
                </c:pt>
                <c:pt idx="14">
                  <c:v>LK Wetterau</c:v>
                </c:pt>
                <c:pt idx="16">
                  <c:v>RP Gießen</c:v>
                </c:pt>
                <c:pt idx="17">
                  <c:v>LK Gießen</c:v>
                </c:pt>
                <c:pt idx="18">
                  <c:v>LK Lahn-Dill</c:v>
                </c:pt>
                <c:pt idx="19">
                  <c:v>LK Limburg-W.</c:v>
                </c:pt>
                <c:pt idx="20">
                  <c:v>LK Marburg-B.</c:v>
                </c:pt>
                <c:pt idx="21">
                  <c:v>LK Vogelsberg</c:v>
                </c:pt>
                <c:pt idx="23">
                  <c:v>RP Kassel</c:v>
                </c:pt>
                <c:pt idx="24">
                  <c:v>Stadt Kassel</c:v>
                </c:pt>
                <c:pt idx="25">
                  <c:v>LK Fulda</c:v>
                </c:pt>
                <c:pt idx="26">
                  <c:v>LK Hersfeld-R.</c:v>
                </c:pt>
                <c:pt idx="27">
                  <c:v>LK Kassel</c:v>
                </c:pt>
                <c:pt idx="28">
                  <c:v>LK Schwalm-Eder</c:v>
                </c:pt>
                <c:pt idx="29">
                  <c:v>LK Waldeck-F.</c:v>
                </c:pt>
                <c:pt idx="30">
                  <c:v>LK Werra-M. </c:v>
                </c:pt>
              </c:strCache>
            </c:strRef>
          </c:cat>
          <c:val>
            <c:numRef>
              <c:f>'GewSt Vergleich 2019-2020'!$B$53:$B$83</c:f>
              <c:numCache>
                <c:formatCode>General</c:formatCode>
                <c:ptCount val="31"/>
                <c:pt idx="0">
                  <c:v>384</c:v>
                </c:pt>
                <c:pt idx="1">
                  <c:v>454</c:v>
                </c:pt>
                <c:pt idx="2">
                  <c:v>460</c:v>
                </c:pt>
                <c:pt idx="3">
                  <c:v>440</c:v>
                </c:pt>
                <c:pt idx="4">
                  <c:v>454</c:v>
                </c:pt>
                <c:pt idx="5">
                  <c:v>382</c:v>
                </c:pt>
                <c:pt idx="6">
                  <c:v>384</c:v>
                </c:pt>
                <c:pt idx="7">
                  <c:v>407</c:v>
                </c:pt>
                <c:pt idx="8">
                  <c:v>371</c:v>
                </c:pt>
                <c:pt idx="9">
                  <c:v>383</c:v>
                </c:pt>
                <c:pt idx="10">
                  <c:v>361</c:v>
                </c:pt>
                <c:pt idx="11">
                  <c:v>379</c:v>
                </c:pt>
                <c:pt idx="12">
                  <c:v>370</c:v>
                </c:pt>
                <c:pt idx="13">
                  <c:v>391</c:v>
                </c:pt>
                <c:pt idx="14">
                  <c:v>382</c:v>
                </c:pt>
                <c:pt idx="16">
                  <c:v>381</c:v>
                </c:pt>
                <c:pt idx="17">
                  <c:v>395</c:v>
                </c:pt>
                <c:pt idx="18">
                  <c:v>374</c:v>
                </c:pt>
                <c:pt idx="19">
                  <c:v>372</c:v>
                </c:pt>
                <c:pt idx="20">
                  <c:v>378</c:v>
                </c:pt>
                <c:pt idx="21">
                  <c:v>390</c:v>
                </c:pt>
                <c:pt idx="23">
                  <c:v>398</c:v>
                </c:pt>
                <c:pt idx="24">
                  <c:v>440</c:v>
                </c:pt>
                <c:pt idx="25">
                  <c:v>371</c:v>
                </c:pt>
                <c:pt idx="26">
                  <c:v>391</c:v>
                </c:pt>
                <c:pt idx="27">
                  <c:v>439</c:v>
                </c:pt>
                <c:pt idx="28">
                  <c:v>393</c:v>
                </c:pt>
                <c:pt idx="29">
                  <c:v>377</c:v>
                </c:pt>
                <c:pt idx="30">
                  <c:v>411</c:v>
                </c:pt>
              </c:numCache>
            </c:numRef>
          </c:val>
          <c:extLst>
            <c:ext xmlns:c16="http://schemas.microsoft.com/office/drawing/2014/chart" uri="{C3380CC4-5D6E-409C-BE32-E72D297353CC}">
              <c16:uniqueId val="{00000000-8499-4575-8D08-7F8A5811DDCD}"/>
            </c:ext>
          </c:extLst>
        </c:ser>
        <c:dLbls>
          <c:showLegendKey val="0"/>
          <c:showVal val="0"/>
          <c:showCatName val="0"/>
          <c:showSerName val="0"/>
          <c:showPercent val="0"/>
          <c:showBubbleSize val="0"/>
        </c:dLbls>
        <c:gapWidth val="150"/>
        <c:axId val="161129600"/>
        <c:axId val="161131136"/>
      </c:barChart>
      <c:catAx>
        <c:axId val="161129600"/>
        <c:scaling>
          <c:orientation val="minMax"/>
        </c:scaling>
        <c:delete val="0"/>
        <c:axPos val="b"/>
        <c:numFmt formatCode="General" sourceLinked="0"/>
        <c:majorTickMark val="out"/>
        <c:minorTickMark val="none"/>
        <c:tickLblPos val="nextTo"/>
        <c:crossAx val="161131136"/>
        <c:crosses val="autoZero"/>
        <c:auto val="1"/>
        <c:lblAlgn val="ctr"/>
        <c:lblOffset val="100"/>
        <c:noMultiLvlLbl val="0"/>
      </c:catAx>
      <c:valAx>
        <c:axId val="161131136"/>
        <c:scaling>
          <c:orientation val="minMax"/>
        </c:scaling>
        <c:delete val="0"/>
        <c:axPos val="l"/>
        <c:numFmt formatCode="General" sourceLinked="1"/>
        <c:majorTickMark val="out"/>
        <c:minorTickMark val="none"/>
        <c:tickLblPos val="nextTo"/>
        <c:crossAx val="16112960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Durchschnitt 2019 gew. HS GrdSt B</a:t>
            </a:r>
          </a:p>
        </c:rich>
      </c:tx>
      <c:layout/>
      <c:overlay val="0"/>
    </c:title>
    <c:autoTitleDeleted val="0"/>
    <c:plotArea>
      <c:layout>
        <c:manualLayout>
          <c:layoutTarget val="inner"/>
          <c:xMode val="edge"/>
          <c:yMode val="edge"/>
          <c:x val="7.9013474719217519E-2"/>
          <c:y val="0.13246013617788641"/>
          <c:w val="0.90253800296205633"/>
          <c:h val="0.6531889847091632"/>
        </c:manualLayout>
      </c:layout>
      <c:barChart>
        <c:barDir val="col"/>
        <c:grouping val="clustered"/>
        <c:varyColors val="0"/>
        <c:ser>
          <c:idx val="0"/>
          <c:order val="0"/>
          <c:tx>
            <c:strRef>
              <c:f>'GrdStB Vergleich 2019-2020'!$B$22</c:f>
              <c:strCache>
                <c:ptCount val="1"/>
                <c:pt idx="0">
                  <c:v>Durchschnitt 2019 gew.</c:v>
                </c:pt>
              </c:strCache>
            </c:strRef>
          </c:tx>
          <c:invertIfNegative val="0"/>
          <c:cat>
            <c:strRef>
              <c:f>'GrdStB Vergleich 2019-2020'!$A$23:$A$53</c:f>
              <c:strCache>
                <c:ptCount val="31"/>
                <c:pt idx="0">
                  <c:v>RP Darmstadt</c:v>
                </c:pt>
                <c:pt idx="1">
                  <c:v>Stadt Darmstadt</c:v>
                </c:pt>
                <c:pt idx="2">
                  <c:v>Stadt Frankfurt</c:v>
                </c:pt>
                <c:pt idx="3">
                  <c:v>Stadt Offenbach</c:v>
                </c:pt>
                <c:pt idx="4">
                  <c:v>Stadt Wiesbaden</c:v>
                </c:pt>
                <c:pt idx="5">
                  <c:v>LK Bergstraße</c:v>
                </c:pt>
                <c:pt idx="6">
                  <c:v>LK Darmstadt-D.</c:v>
                </c:pt>
                <c:pt idx="7">
                  <c:v>LK Groß-Gerau</c:v>
                </c:pt>
                <c:pt idx="8">
                  <c:v>LK Hochtaunus</c:v>
                </c:pt>
                <c:pt idx="9">
                  <c:v>LK Main-Kinzig</c:v>
                </c:pt>
                <c:pt idx="10">
                  <c:v>LK Main-Taunus</c:v>
                </c:pt>
                <c:pt idx="11">
                  <c:v>LK Odenwald</c:v>
                </c:pt>
                <c:pt idx="12">
                  <c:v>LK Offenbach</c:v>
                </c:pt>
                <c:pt idx="13">
                  <c:v>LK Rheingau-T.</c:v>
                </c:pt>
                <c:pt idx="14">
                  <c:v>LK Wetterau</c:v>
                </c:pt>
                <c:pt idx="16">
                  <c:v>RP Gießen</c:v>
                </c:pt>
                <c:pt idx="17">
                  <c:v>LK Gießen</c:v>
                </c:pt>
                <c:pt idx="18">
                  <c:v>LK Lahn-Dill</c:v>
                </c:pt>
                <c:pt idx="19">
                  <c:v>LK Limburg-W.</c:v>
                </c:pt>
                <c:pt idx="20">
                  <c:v>LK Marburg-B.</c:v>
                </c:pt>
                <c:pt idx="21">
                  <c:v>LK Vogelsberg</c:v>
                </c:pt>
                <c:pt idx="23">
                  <c:v>RP Kassel</c:v>
                </c:pt>
                <c:pt idx="24">
                  <c:v>Stadt Kassel</c:v>
                </c:pt>
                <c:pt idx="25">
                  <c:v>LK Fulda</c:v>
                </c:pt>
                <c:pt idx="26">
                  <c:v>LK Hersfeld-R.</c:v>
                </c:pt>
                <c:pt idx="27">
                  <c:v>LK Kassel</c:v>
                </c:pt>
                <c:pt idx="28">
                  <c:v>LK Schwalm-Eder</c:v>
                </c:pt>
                <c:pt idx="29">
                  <c:v>LK Waldeck-F.</c:v>
                </c:pt>
                <c:pt idx="30">
                  <c:v>LK Werra-M. </c:v>
                </c:pt>
              </c:strCache>
            </c:strRef>
          </c:cat>
          <c:val>
            <c:numRef>
              <c:f>'GrdStB Vergleich 2019-2020'!$B$23:$B$53</c:f>
              <c:numCache>
                <c:formatCode>General</c:formatCode>
                <c:ptCount val="31"/>
                <c:pt idx="0">
                  <c:v>517</c:v>
                </c:pt>
                <c:pt idx="1">
                  <c:v>535</c:v>
                </c:pt>
                <c:pt idx="2">
                  <c:v>500</c:v>
                </c:pt>
                <c:pt idx="3">
                  <c:v>995</c:v>
                </c:pt>
                <c:pt idx="4">
                  <c:v>492</c:v>
                </c:pt>
                <c:pt idx="5">
                  <c:v>485</c:v>
                </c:pt>
                <c:pt idx="6">
                  <c:v>460</c:v>
                </c:pt>
                <c:pt idx="7">
                  <c:v>668</c:v>
                </c:pt>
                <c:pt idx="8">
                  <c:v>476</c:v>
                </c:pt>
                <c:pt idx="9">
                  <c:v>504</c:v>
                </c:pt>
                <c:pt idx="10">
                  <c:v>455</c:v>
                </c:pt>
                <c:pt idx="11">
                  <c:v>416</c:v>
                </c:pt>
                <c:pt idx="12">
                  <c:v>505</c:v>
                </c:pt>
                <c:pt idx="13">
                  <c:v>492</c:v>
                </c:pt>
                <c:pt idx="14">
                  <c:v>473</c:v>
                </c:pt>
                <c:pt idx="16">
                  <c:v>439</c:v>
                </c:pt>
                <c:pt idx="17">
                  <c:v>482</c:v>
                </c:pt>
                <c:pt idx="18">
                  <c:v>482</c:v>
                </c:pt>
                <c:pt idx="19">
                  <c:v>369</c:v>
                </c:pt>
                <c:pt idx="20">
                  <c:v>394</c:v>
                </c:pt>
                <c:pt idx="21">
                  <c:v>446</c:v>
                </c:pt>
                <c:pt idx="23">
                  <c:v>444</c:v>
                </c:pt>
                <c:pt idx="24">
                  <c:v>490</c:v>
                </c:pt>
                <c:pt idx="25">
                  <c:v>349</c:v>
                </c:pt>
                <c:pt idx="26">
                  <c:v>516</c:v>
                </c:pt>
                <c:pt idx="27">
                  <c:v>515</c:v>
                </c:pt>
                <c:pt idx="28">
                  <c:v>425</c:v>
                </c:pt>
                <c:pt idx="29">
                  <c:v>387</c:v>
                </c:pt>
                <c:pt idx="30">
                  <c:v>523</c:v>
                </c:pt>
              </c:numCache>
            </c:numRef>
          </c:val>
          <c:extLst>
            <c:ext xmlns:c16="http://schemas.microsoft.com/office/drawing/2014/chart" uri="{C3380CC4-5D6E-409C-BE32-E72D297353CC}">
              <c16:uniqueId val="{00000000-F7FB-4627-851D-1E452DB7525C}"/>
            </c:ext>
          </c:extLst>
        </c:ser>
        <c:dLbls>
          <c:showLegendKey val="0"/>
          <c:showVal val="0"/>
          <c:showCatName val="0"/>
          <c:showSerName val="0"/>
          <c:showPercent val="0"/>
          <c:showBubbleSize val="0"/>
        </c:dLbls>
        <c:gapWidth val="150"/>
        <c:axId val="163004416"/>
        <c:axId val="163005952"/>
      </c:barChart>
      <c:catAx>
        <c:axId val="163004416"/>
        <c:scaling>
          <c:orientation val="minMax"/>
        </c:scaling>
        <c:delete val="0"/>
        <c:axPos val="b"/>
        <c:numFmt formatCode="General" sourceLinked="0"/>
        <c:majorTickMark val="out"/>
        <c:minorTickMark val="none"/>
        <c:tickLblPos val="nextTo"/>
        <c:crossAx val="163005952"/>
        <c:crosses val="autoZero"/>
        <c:auto val="1"/>
        <c:lblAlgn val="ctr"/>
        <c:lblOffset val="100"/>
        <c:noMultiLvlLbl val="0"/>
      </c:catAx>
      <c:valAx>
        <c:axId val="163005952"/>
        <c:scaling>
          <c:orientation val="minMax"/>
        </c:scaling>
        <c:delete val="0"/>
        <c:axPos val="l"/>
        <c:numFmt formatCode="General" sourceLinked="1"/>
        <c:majorTickMark val="out"/>
        <c:minorTickMark val="none"/>
        <c:tickLblPos val="nextTo"/>
        <c:crossAx val="16300441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Durchschnitt 2020 gew. HS GrdSt B</a:t>
            </a:r>
          </a:p>
        </c:rich>
      </c:tx>
      <c:layout/>
      <c:overlay val="0"/>
    </c:title>
    <c:autoTitleDeleted val="0"/>
    <c:plotArea>
      <c:layout>
        <c:manualLayout>
          <c:layoutTarget val="inner"/>
          <c:xMode val="edge"/>
          <c:yMode val="edge"/>
          <c:x val="8.0612266545881009E-2"/>
          <c:y val="0.1296989330304002"/>
          <c:w val="0.90253800296205633"/>
          <c:h val="0.6531889847091632"/>
        </c:manualLayout>
      </c:layout>
      <c:barChart>
        <c:barDir val="col"/>
        <c:grouping val="clustered"/>
        <c:varyColors val="0"/>
        <c:ser>
          <c:idx val="0"/>
          <c:order val="0"/>
          <c:tx>
            <c:strRef>
              <c:f>'GrdStB Vergleich 2019-2020'!$B$22</c:f>
              <c:strCache>
                <c:ptCount val="1"/>
                <c:pt idx="0">
                  <c:v>Durchschnitt 2019 gew.</c:v>
                </c:pt>
              </c:strCache>
            </c:strRef>
          </c:tx>
          <c:invertIfNegative val="0"/>
          <c:cat>
            <c:strRef>
              <c:f>'GrdStB Vergleich 2019-2020'!$A$59:$A$89</c:f>
              <c:strCache>
                <c:ptCount val="31"/>
                <c:pt idx="0">
                  <c:v>RP Darmstadt</c:v>
                </c:pt>
                <c:pt idx="1">
                  <c:v>Stadt Darmstadt</c:v>
                </c:pt>
                <c:pt idx="2">
                  <c:v>Stadt Frankfurt</c:v>
                </c:pt>
                <c:pt idx="3">
                  <c:v>Stadt Offenbach</c:v>
                </c:pt>
                <c:pt idx="4">
                  <c:v>Stadt Wiesbaden</c:v>
                </c:pt>
                <c:pt idx="5">
                  <c:v>LK Bergstraße</c:v>
                </c:pt>
                <c:pt idx="6">
                  <c:v>LK Darmstadt-D.</c:v>
                </c:pt>
                <c:pt idx="7">
                  <c:v>LK Groß-Gerau</c:v>
                </c:pt>
                <c:pt idx="8">
                  <c:v>LK Hochtaunus</c:v>
                </c:pt>
                <c:pt idx="9">
                  <c:v>LK Main-Kinzig</c:v>
                </c:pt>
                <c:pt idx="10">
                  <c:v>LK Main-Taunus</c:v>
                </c:pt>
                <c:pt idx="11">
                  <c:v>LK Odenwald</c:v>
                </c:pt>
                <c:pt idx="12">
                  <c:v>LK Offenbach</c:v>
                </c:pt>
                <c:pt idx="13">
                  <c:v>LK Rheingau-T.</c:v>
                </c:pt>
                <c:pt idx="14">
                  <c:v>LK Wetterau</c:v>
                </c:pt>
                <c:pt idx="16">
                  <c:v>RP Gießen</c:v>
                </c:pt>
                <c:pt idx="17">
                  <c:v>LK Gießen</c:v>
                </c:pt>
                <c:pt idx="18">
                  <c:v>LK Lahn-Dill</c:v>
                </c:pt>
                <c:pt idx="19">
                  <c:v>LK Limburg-W.</c:v>
                </c:pt>
                <c:pt idx="20">
                  <c:v>LK Marburg-B.</c:v>
                </c:pt>
                <c:pt idx="21">
                  <c:v>LK Vogelsberg</c:v>
                </c:pt>
                <c:pt idx="23">
                  <c:v>RP Kassel</c:v>
                </c:pt>
                <c:pt idx="24">
                  <c:v>Stadt Kassel</c:v>
                </c:pt>
                <c:pt idx="25">
                  <c:v>LK Fulda</c:v>
                </c:pt>
                <c:pt idx="26">
                  <c:v>LK Hersfeld-R.</c:v>
                </c:pt>
                <c:pt idx="27">
                  <c:v>LK Kassel</c:v>
                </c:pt>
                <c:pt idx="28">
                  <c:v>LK Schwalm-Eder</c:v>
                </c:pt>
                <c:pt idx="29">
                  <c:v>LK Waldeck-F.</c:v>
                </c:pt>
                <c:pt idx="30">
                  <c:v>LK Werra-M. </c:v>
                </c:pt>
              </c:strCache>
            </c:strRef>
          </c:cat>
          <c:val>
            <c:numRef>
              <c:f>'GrdStB Vergleich 2019-2020'!$B$59:$B$89</c:f>
              <c:numCache>
                <c:formatCode>General</c:formatCode>
                <c:ptCount val="31"/>
                <c:pt idx="0">
                  <c:v>528</c:v>
                </c:pt>
                <c:pt idx="1">
                  <c:v>535</c:v>
                </c:pt>
                <c:pt idx="2">
                  <c:v>500</c:v>
                </c:pt>
                <c:pt idx="3">
                  <c:v>995</c:v>
                </c:pt>
                <c:pt idx="4">
                  <c:v>492</c:v>
                </c:pt>
                <c:pt idx="5">
                  <c:v>508</c:v>
                </c:pt>
                <c:pt idx="6">
                  <c:v>477</c:v>
                </c:pt>
                <c:pt idx="7">
                  <c:v>683</c:v>
                </c:pt>
                <c:pt idx="8">
                  <c:v>521</c:v>
                </c:pt>
                <c:pt idx="9">
                  <c:v>499</c:v>
                </c:pt>
                <c:pt idx="10">
                  <c:v>468</c:v>
                </c:pt>
                <c:pt idx="11">
                  <c:v>444</c:v>
                </c:pt>
                <c:pt idx="12">
                  <c:v>527</c:v>
                </c:pt>
                <c:pt idx="13">
                  <c:v>514</c:v>
                </c:pt>
                <c:pt idx="14">
                  <c:v>486</c:v>
                </c:pt>
                <c:pt idx="16">
                  <c:v>443</c:v>
                </c:pt>
                <c:pt idx="17">
                  <c:v>485</c:v>
                </c:pt>
                <c:pt idx="18">
                  <c:v>482</c:v>
                </c:pt>
                <c:pt idx="19">
                  <c:v>381</c:v>
                </c:pt>
                <c:pt idx="20">
                  <c:v>394</c:v>
                </c:pt>
                <c:pt idx="21">
                  <c:v>454</c:v>
                </c:pt>
                <c:pt idx="23">
                  <c:v>467</c:v>
                </c:pt>
                <c:pt idx="24">
                  <c:v>490</c:v>
                </c:pt>
                <c:pt idx="25">
                  <c:v>366</c:v>
                </c:pt>
                <c:pt idx="26">
                  <c:v>520</c:v>
                </c:pt>
                <c:pt idx="27">
                  <c:v>536</c:v>
                </c:pt>
                <c:pt idx="28">
                  <c:v>440</c:v>
                </c:pt>
                <c:pt idx="29">
                  <c:v>397</c:v>
                </c:pt>
                <c:pt idx="30">
                  <c:v>574</c:v>
                </c:pt>
              </c:numCache>
            </c:numRef>
          </c:val>
          <c:extLst>
            <c:ext xmlns:c16="http://schemas.microsoft.com/office/drawing/2014/chart" uri="{C3380CC4-5D6E-409C-BE32-E72D297353CC}">
              <c16:uniqueId val="{00000000-FF73-4AAC-918A-E88DFEBDE709}"/>
            </c:ext>
          </c:extLst>
        </c:ser>
        <c:dLbls>
          <c:showLegendKey val="0"/>
          <c:showVal val="0"/>
          <c:showCatName val="0"/>
          <c:showSerName val="0"/>
          <c:showPercent val="0"/>
          <c:showBubbleSize val="0"/>
        </c:dLbls>
        <c:gapWidth val="150"/>
        <c:axId val="163015680"/>
        <c:axId val="163021568"/>
      </c:barChart>
      <c:catAx>
        <c:axId val="163015680"/>
        <c:scaling>
          <c:orientation val="minMax"/>
        </c:scaling>
        <c:delete val="0"/>
        <c:axPos val="b"/>
        <c:numFmt formatCode="General" sourceLinked="0"/>
        <c:majorTickMark val="out"/>
        <c:minorTickMark val="none"/>
        <c:tickLblPos val="nextTo"/>
        <c:crossAx val="163021568"/>
        <c:crosses val="autoZero"/>
        <c:auto val="1"/>
        <c:lblAlgn val="ctr"/>
        <c:lblOffset val="100"/>
        <c:noMultiLvlLbl val="0"/>
      </c:catAx>
      <c:valAx>
        <c:axId val="163021568"/>
        <c:scaling>
          <c:orientation val="minMax"/>
        </c:scaling>
        <c:delete val="0"/>
        <c:axPos val="l"/>
        <c:numFmt formatCode="General" sourceLinked="1"/>
        <c:majorTickMark val="out"/>
        <c:minorTickMark val="none"/>
        <c:tickLblPos val="nextTo"/>
        <c:crossAx val="16301568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51291</xdr:colOff>
      <xdr:row>16</xdr:row>
      <xdr:rowOff>8508</xdr:rowOff>
    </xdr:from>
    <xdr:to>
      <xdr:col>13</xdr:col>
      <xdr:colOff>730253</xdr:colOff>
      <xdr:row>42</xdr:row>
      <xdr:rowOff>42333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772582</xdr:colOff>
      <xdr:row>19</xdr:row>
      <xdr:rowOff>0</xdr:rowOff>
    </xdr:from>
    <xdr:to>
      <xdr:col>11</xdr:col>
      <xdr:colOff>590021</xdr:colOff>
      <xdr:row>20</xdr:row>
      <xdr:rowOff>127000</xdr:rowOff>
    </xdr:to>
    <xdr:sp macro="" textlink="">
      <xdr:nvSpPr>
        <xdr:cNvPr id="3" name="Rechteckige Legende 2"/>
        <xdr:cNvSpPr/>
      </xdr:nvSpPr>
      <xdr:spPr>
        <a:xfrm>
          <a:off x="8688915" y="5259917"/>
          <a:ext cx="3087689" cy="317500"/>
        </a:xfrm>
        <a:prstGeom prst="wedgeRectCallout">
          <a:avLst/>
        </a:prstGeom>
        <a:ln>
          <a:solidFill>
            <a:schemeClr val="accent2">
              <a:lumMod val="60000"/>
              <a:lumOff val="4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de-DE" sz="1100" b="1"/>
            <a:t>Landesschnitt: 385</a:t>
          </a:r>
        </a:p>
      </xdr:txBody>
    </xdr:sp>
    <xdr:clientData/>
  </xdr:twoCellAnchor>
  <xdr:twoCellAnchor>
    <xdr:from>
      <xdr:col>2</xdr:col>
      <xdr:colOff>66145</xdr:colOff>
      <xdr:row>50</xdr:row>
      <xdr:rowOff>164042</xdr:rowOff>
    </xdr:from>
    <xdr:to>
      <xdr:col>13</xdr:col>
      <xdr:colOff>745107</xdr:colOff>
      <xdr:row>76</xdr:row>
      <xdr:rowOff>7367</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68791</xdr:colOff>
      <xdr:row>52</xdr:row>
      <xdr:rowOff>76729</xdr:rowOff>
    </xdr:from>
    <xdr:to>
      <xdr:col>11</xdr:col>
      <xdr:colOff>711730</xdr:colOff>
      <xdr:row>54</xdr:row>
      <xdr:rowOff>13229</xdr:rowOff>
    </xdr:to>
    <xdr:sp macro="" textlink="">
      <xdr:nvSpPr>
        <xdr:cNvPr id="5" name="Rechteckige Legende 4"/>
        <xdr:cNvSpPr/>
      </xdr:nvSpPr>
      <xdr:spPr>
        <a:xfrm>
          <a:off x="8810624" y="11813646"/>
          <a:ext cx="3087689" cy="317500"/>
        </a:xfrm>
        <a:prstGeom prst="wedgeRectCallout">
          <a:avLst/>
        </a:prstGeom>
        <a:ln>
          <a:solidFill>
            <a:schemeClr val="accent2">
              <a:lumMod val="60000"/>
              <a:lumOff val="4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de-DE" sz="1100" b="1"/>
            <a:t>Landesschnitt: 388</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0.07364</cdr:x>
      <cdr:y>0.27962</cdr:y>
    </cdr:from>
    <cdr:to>
      <cdr:x>1</cdr:x>
      <cdr:y>0.28107</cdr:y>
    </cdr:to>
    <cdr:cxnSp macro="">
      <cdr:nvCxnSpPr>
        <cdr:cNvPr id="3" name="Gerade Verbindung 2"/>
        <cdr:cNvCxnSpPr/>
      </cdr:nvCxnSpPr>
      <cdr:spPr>
        <a:xfrm xmlns:a="http://schemas.openxmlformats.org/drawingml/2006/main">
          <a:off x="691409" y="1394421"/>
          <a:ext cx="8697636" cy="7231"/>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0.07364</cdr:x>
      <cdr:y>0.28751</cdr:y>
    </cdr:from>
    <cdr:to>
      <cdr:x>1</cdr:x>
      <cdr:y>0.28896</cdr:y>
    </cdr:to>
    <cdr:cxnSp macro="">
      <cdr:nvCxnSpPr>
        <cdr:cNvPr id="3" name="Gerade Verbindung 2"/>
        <cdr:cNvCxnSpPr/>
      </cdr:nvCxnSpPr>
      <cdr:spPr>
        <a:xfrm xmlns:a="http://schemas.openxmlformats.org/drawingml/2006/main">
          <a:off x="849099" y="1378986"/>
          <a:ext cx="10681307" cy="6955"/>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2</xdr:col>
      <xdr:colOff>16366</xdr:colOff>
      <xdr:row>23</xdr:row>
      <xdr:rowOff>28576</xdr:rowOff>
    </xdr:from>
    <xdr:to>
      <xdr:col>11</xdr:col>
      <xdr:colOff>704853</xdr:colOff>
      <xdr:row>52</xdr:row>
      <xdr:rowOff>88901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742949</xdr:colOff>
      <xdr:row>27</xdr:row>
      <xdr:rowOff>28575</xdr:rowOff>
    </xdr:from>
    <xdr:to>
      <xdr:col>8</xdr:col>
      <xdr:colOff>623888</xdr:colOff>
      <xdr:row>28</xdr:row>
      <xdr:rowOff>155575</xdr:rowOff>
    </xdr:to>
    <xdr:sp macro="" textlink="">
      <xdr:nvSpPr>
        <xdr:cNvPr id="3" name="Rechteckige Legende 2"/>
        <xdr:cNvSpPr/>
      </xdr:nvSpPr>
      <xdr:spPr>
        <a:xfrm>
          <a:off x="7115174" y="6972300"/>
          <a:ext cx="1423989" cy="317500"/>
        </a:xfrm>
        <a:prstGeom prst="wedgeRectCallout">
          <a:avLst>
            <a:gd name="adj1" fmla="val -22317"/>
            <a:gd name="adj2" fmla="val 89167"/>
          </a:avLst>
        </a:prstGeom>
        <a:ln>
          <a:solidFill>
            <a:schemeClr val="accent2">
              <a:lumMod val="60000"/>
              <a:lumOff val="4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de-DE" sz="1100" b="1"/>
            <a:t>Landesschnitt: 491</a:t>
          </a:r>
        </a:p>
      </xdr:txBody>
    </xdr:sp>
    <xdr:clientData/>
  </xdr:twoCellAnchor>
  <xdr:twoCellAnchor>
    <xdr:from>
      <xdr:col>2</xdr:col>
      <xdr:colOff>65087</xdr:colOff>
      <xdr:row>59</xdr:row>
      <xdr:rowOff>22225</xdr:rowOff>
    </xdr:from>
    <xdr:to>
      <xdr:col>11</xdr:col>
      <xdr:colOff>753574</xdr:colOff>
      <xdr:row>85</xdr:row>
      <xdr:rowOff>56050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647699</xdr:colOff>
      <xdr:row>63</xdr:row>
      <xdr:rowOff>26988</xdr:rowOff>
    </xdr:from>
    <xdr:to>
      <xdr:col>7</xdr:col>
      <xdr:colOff>471488</xdr:colOff>
      <xdr:row>64</xdr:row>
      <xdr:rowOff>153988</xdr:rowOff>
    </xdr:to>
    <xdr:sp macro="" textlink="">
      <xdr:nvSpPr>
        <xdr:cNvPr id="5" name="Rechteckige Legende 4"/>
        <xdr:cNvSpPr/>
      </xdr:nvSpPr>
      <xdr:spPr>
        <a:xfrm>
          <a:off x="6191249" y="13695363"/>
          <a:ext cx="1423989" cy="317500"/>
        </a:xfrm>
        <a:prstGeom prst="wedgeRectCallout">
          <a:avLst>
            <a:gd name="adj1" fmla="val -21575"/>
            <a:gd name="adj2" fmla="val 82500"/>
          </a:avLst>
        </a:prstGeom>
        <a:ln>
          <a:solidFill>
            <a:schemeClr val="accent2">
              <a:lumMod val="60000"/>
              <a:lumOff val="4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de-DE" sz="1100" b="1"/>
            <a:t>Landesschnitt: 502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0.06811</cdr:x>
      <cdr:y>0.51835</cdr:y>
    </cdr:from>
    <cdr:to>
      <cdr:x>0.99447</cdr:x>
      <cdr:y>0.5198</cdr:y>
    </cdr:to>
    <cdr:cxnSp macro="">
      <cdr:nvCxnSpPr>
        <cdr:cNvPr id="3" name="Gerade Verbindung 2"/>
        <cdr:cNvCxnSpPr/>
      </cdr:nvCxnSpPr>
      <cdr:spPr>
        <a:xfrm xmlns:a="http://schemas.openxmlformats.org/drawingml/2006/main">
          <a:off x="467935" y="2855399"/>
          <a:ext cx="6364290" cy="7988"/>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0.06127</cdr:x>
      <cdr:y>0.50745</cdr:y>
    </cdr:from>
    <cdr:to>
      <cdr:x>0.98763</cdr:x>
      <cdr:y>0.5089</cdr:y>
    </cdr:to>
    <cdr:cxnSp macro="">
      <cdr:nvCxnSpPr>
        <cdr:cNvPr id="3" name="Gerade Verbindung 2"/>
        <cdr:cNvCxnSpPr/>
      </cdr:nvCxnSpPr>
      <cdr:spPr>
        <a:xfrm xmlns:a="http://schemas.openxmlformats.org/drawingml/2006/main">
          <a:off x="566276" y="2334000"/>
          <a:ext cx="8561361" cy="6670"/>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123"/>
  <sheetViews>
    <sheetView zoomScale="90" zoomScaleNormal="90" workbookViewId="0">
      <selection activeCell="H7" sqref="H7"/>
    </sheetView>
  </sheetViews>
  <sheetFormatPr baseColWidth="10" defaultRowHeight="14.5"/>
  <cols>
    <col min="1" max="1" width="16.81640625" customWidth="1"/>
    <col min="2" max="2" width="17.81640625" customWidth="1"/>
    <col min="3" max="3" width="19.54296875" style="1" customWidth="1"/>
    <col min="4" max="4" width="17.26953125" customWidth="1"/>
    <col min="5" max="5" width="15.7265625" customWidth="1"/>
    <col min="6" max="7" width="15.7265625" style="16" customWidth="1"/>
    <col min="8" max="8" width="12.453125" customWidth="1"/>
    <col min="9" max="9" width="12.26953125" customWidth="1"/>
    <col min="10" max="11" width="12.26953125" style="16" customWidth="1"/>
    <col min="16" max="16" width="10.7265625" customWidth="1"/>
  </cols>
  <sheetData>
    <row r="1" spans="1:20" s="16" customFormat="1" ht="73.150000000000006" customHeight="1">
      <c r="A1" s="362" t="s">
        <v>662</v>
      </c>
      <c r="B1" s="362"/>
      <c r="C1" s="362"/>
      <c r="D1" s="362"/>
      <c r="E1" s="362"/>
      <c r="F1" s="284"/>
      <c r="G1" s="284"/>
      <c r="H1" s="284"/>
      <c r="I1" s="284"/>
      <c r="J1" s="284"/>
      <c r="K1" s="284"/>
      <c r="L1" s="284"/>
      <c r="M1" s="284"/>
      <c r="N1" s="284"/>
      <c r="O1" s="271"/>
      <c r="P1" s="150"/>
      <c r="Q1" s="150"/>
      <c r="R1" s="150"/>
      <c r="S1" s="150"/>
    </row>
    <row r="2" spans="1:20" ht="29">
      <c r="A2" s="12" t="s">
        <v>453</v>
      </c>
      <c r="B2" s="12" t="s">
        <v>640</v>
      </c>
      <c r="C2" s="13" t="s">
        <v>638</v>
      </c>
      <c r="D2" s="13" t="s">
        <v>658</v>
      </c>
      <c r="E2" s="15" t="s">
        <v>659</v>
      </c>
      <c r="F2" s="284"/>
      <c r="G2" s="284"/>
      <c r="H2" s="284"/>
      <c r="I2" s="284"/>
      <c r="J2" s="284"/>
      <c r="K2" s="284"/>
      <c r="L2" s="284"/>
      <c r="M2" s="284"/>
      <c r="N2" s="284"/>
      <c r="O2" s="284"/>
      <c r="P2" s="271"/>
      <c r="Q2" s="149"/>
      <c r="R2" s="149"/>
      <c r="S2" s="149"/>
      <c r="T2" s="149"/>
    </row>
    <row r="3" spans="1:20">
      <c r="A3" s="11" t="s">
        <v>454</v>
      </c>
      <c r="B3" s="318">
        <v>252</v>
      </c>
      <c r="C3" s="318">
        <v>384</v>
      </c>
      <c r="D3" s="318">
        <v>387</v>
      </c>
      <c r="E3" s="319">
        <f>D3-C3</f>
        <v>3</v>
      </c>
      <c r="F3" s="285"/>
      <c r="G3" s="285"/>
      <c r="H3" s="285"/>
      <c r="I3" s="285"/>
      <c r="J3" s="285"/>
      <c r="K3" s="285"/>
      <c r="L3" s="285"/>
      <c r="M3" s="285"/>
      <c r="N3" s="285"/>
      <c r="O3" s="285"/>
      <c r="P3" s="271"/>
      <c r="Q3" s="149"/>
      <c r="R3" s="149"/>
      <c r="S3" s="149"/>
      <c r="T3" s="149"/>
    </row>
    <row r="4" spans="1:20">
      <c r="A4" s="11" t="s">
        <v>456</v>
      </c>
      <c r="B4" s="318">
        <v>111</v>
      </c>
      <c r="C4" s="318">
        <v>386</v>
      </c>
      <c r="D4" s="318">
        <v>388</v>
      </c>
      <c r="E4" s="319">
        <f t="shared" ref="E4:E10" si="0">D4-C4</f>
        <v>2</v>
      </c>
      <c r="F4" s="278"/>
      <c r="G4" s="278"/>
      <c r="H4" s="278"/>
      <c r="I4" s="278"/>
      <c r="J4" s="278"/>
      <c r="K4" s="278"/>
      <c r="L4" s="278"/>
      <c r="M4" s="278"/>
      <c r="N4" s="278"/>
      <c r="O4" s="278"/>
      <c r="P4" s="271"/>
      <c r="Q4" s="149"/>
      <c r="R4" s="149"/>
      <c r="S4" s="149"/>
      <c r="T4" s="149"/>
    </row>
    <row r="5" spans="1:20">
      <c r="A5" s="11" t="s">
        <v>455</v>
      </c>
      <c r="B5" s="318">
        <v>47</v>
      </c>
      <c r="C5" s="318">
        <v>380</v>
      </c>
      <c r="D5" s="318">
        <v>381</v>
      </c>
      <c r="E5" s="319">
        <f t="shared" si="0"/>
        <v>1</v>
      </c>
      <c r="F5" s="271"/>
      <c r="G5" s="271"/>
      <c r="H5" s="271"/>
      <c r="I5" s="271"/>
      <c r="J5" s="271"/>
      <c r="K5" s="271"/>
      <c r="L5" s="271"/>
      <c r="M5" s="271"/>
      <c r="N5" s="271"/>
      <c r="O5" s="271"/>
      <c r="P5" s="271"/>
      <c r="Q5" s="151"/>
      <c r="R5" s="151"/>
      <c r="S5" s="151"/>
      <c r="T5" s="151"/>
    </row>
    <row r="6" spans="1:20">
      <c r="A6" s="11" t="s">
        <v>457</v>
      </c>
      <c r="B6" s="318">
        <v>7</v>
      </c>
      <c r="C6" s="318">
        <v>404</v>
      </c>
      <c r="D6" s="318">
        <v>404</v>
      </c>
      <c r="E6" s="319">
        <f t="shared" si="0"/>
        <v>0</v>
      </c>
      <c r="F6" s="271"/>
      <c r="G6" s="271"/>
      <c r="H6" s="271"/>
      <c r="I6" s="271"/>
      <c r="J6" s="271"/>
      <c r="K6" s="271"/>
      <c r="L6" s="271"/>
      <c r="M6" s="271"/>
      <c r="N6" s="271"/>
      <c r="O6" s="271"/>
      <c r="P6" s="271"/>
      <c r="Q6" s="145"/>
      <c r="R6" s="14"/>
      <c r="S6" s="14"/>
      <c r="T6" s="14"/>
    </row>
    <row r="7" spans="1:20">
      <c r="A7" s="11"/>
      <c r="B7" s="318"/>
      <c r="C7" s="318"/>
      <c r="D7" s="318"/>
      <c r="E7" s="319"/>
      <c r="F7" s="271"/>
      <c r="G7" s="271"/>
      <c r="H7" s="271"/>
      <c r="I7" s="271"/>
      <c r="J7" s="271"/>
      <c r="K7" s="271"/>
      <c r="L7" s="271"/>
      <c r="M7" s="271"/>
      <c r="N7" s="271"/>
      <c r="O7" s="271"/>
      <c r="P7" s="271"/>
      <c r="Q7" s="146"/>
    </row>
    <row r="8" spans="1:20">
      <c r="A8" s="11" t="s">
        <v>458</v>
      </c>
      <c r="B8" s="318">
        <v>2</v>
      </c>
      <c r="C8" s="318">
        <v>447</v>
      </c>
      <c r="D8" s="318">
        <v>447</v>
      </c>
      <c r="E8" s="319">
        <f t="shared" si="0"/>
        <v>0</v>
      </c>
      <c r="F8" s="271"/>
      <c r="G8" s="271"/>
      <c r="H8" s="271"/>
      <c r="I8" s="271"/>
      <c r="J8" s="271"/>
      <c r="K8" s="271"/>
      <c r="L8" s="271"/>
      <c r="M8" s="271"/>
      <c r="N8" s="271"/>
      <c r="O8" s="271"/>
      <c r="P8" s="271"/>
      <c r="Q8" s="146"/>
    </row>
    <row r="9" spans="1:20">
      <c r="A9" s="11" t="s">
        <v>459</v>
      </c>
      <c r="B9" s="318">
        <v>2</v>
      </c>
      <c r="C9" s="318">
        <v>447</v>
      </c>
      <c r="D9" s="318">
        <v>447</v>
      </c>
      <c r="E9" s="319">
        <f t="shared" si="0"/>
        <v>0</v>
      </c>
      <c r="F9" s="284"/>
      <c r="G9" s="284"/>
      <c r="H9" s="284"/>
      <c r="I9" s="284"/>
      <c r="J9" s="284"/>
      <c r="K9" s="284"/>
      <c r="L9" s="284"/>
      <c r="M9" s="284"/>
      <c r="N9" s="284"/>
      <c r="O9" s="284"/>
      <c r="P9" s="271"/>
      <c r="Q9" s="147"/>
    </row>
    <row r="10" spans="1:20">
      <c r="A10" s="11" t="s">
        <v>460</v>
      </c>
      <c r="B10" s="318">
        <v>1</v>
      </c>
      <c r="C10" s="318">
        <v>460</v>
      </c>
      <c r="D10" s="318">
        <v>460</v>
      </c>
      <c r="E10" s="319">
        <f t="shared" si="0"/>
        <v>0</v>
      </c>
      <c r="F10" s="284"/>
      <c r="G10" s="284"/>
      <c r="H10" s="284"/>
      <c r="I10" s="284"/>
      <c r="J10" s="284"/>
      <c r="K10" s="284"/>
      <c r="L10" s="284"/>
      <c r="M10" s="284"/>
      <c r="N10" s="284"/>
      <c r="O10" s="284"/>
      <c r="P10" s="271"/>
      <c r="Q10" s="147"/>
    </row>
    <row r="11" spans="1:20" s="16" customFormat="1">
      <c r="A11" s="248"/>
      <c r="B11" s="278"/>
      <c r="C11" s="278"/>
      <c r="D11" s="278"/>
      <c r="E11" s="285"/>
      <c r="F11" s="285"/>
      <c r="G11" s="285"/>
      <c r="H11" s="285"/>
      <c r="I11" s="285"/>
      <c r="J11" s="285"/>
      <c r="K11" s="285"/>
      <c r="L11" s="285"/>
      <c r="M11" s="285"/>
      <c r="N11" s="285"/>
      <c r="O11" s="271"/>
      <c r="P11" s="147"/>
    </row>
    <row r="12" spans="1:20" s="16" customFormat="1">
      <c r="A12" s="248"/>
      <c r="B12" s="278"/>
      <c r="C12" s="278"/>
      <c r="D12" s="278"/>
      <c r="E12" s="284"/>
      <c r="F12" s="284"/>
      <c r="G12" s="284"/>
      <c r="H12" s="284"/>
      <c r="I12" s="284"/>
      <c r="J12" s="284"/>
      <c r="K12" s="284"/>
      <c r="L12" s="284"/>
      <c r="M12" s="284"/>
      <c r="N12" s="284"/>
      <c r="O12" s="271"/>
      <c r="P12" s="147"/>
    </row>
    <row r="13" spans="1:20" s="16" customFormat="1">
      <c r="A13" s="248"/>
      <c r="B13" s="278"/>
      <c r="C13" s="278"/>
      <c r="D13" s="278"/>
      <c r="E13" s="271"/>
      <c r="F13" s="271"/>
      <c r="G13" s="271"/>
      <c r="H13" s="281"/>
      <c r="I13" s="281"/>
      <c r="J13" s="337"/>
      <c r="K13" s="337"/>
      <c r="L13" s="281"/>
      <c r="M13" s="281"/>
      <c r="N13" s="278"/>
      <c r="O13" s="271"/>
      <c r="P13" s="147"/>
    </row>
    <row r="14" spans="1:20">
      <c r="A14" s="271"/>
      <c r="B14" s="271"/>
      <c r="C14" s="271"/>
      <c r="D14" s="271"/>
      <c r="E14" s="271"/>
      <c r="F14" s="271"/>
      <c r="G14" s="271"/>
      <c r="H14" s="278"/>
      <c r="I14" s="278"/>
      <c r="J14" s="278"/>
      <c r="K14" s="278"/>
      <c r="L14" s="278"/>
      <c r="M14" s="278"/>
      <c r="N14" s="278"/>
      <c r="O14" s="271"/>
      <c r="P14" s="145"/>
    </row>
    <row r="15" spans="1:20" ht="57" customHeight="1">
      <c r="A15" s="357" t="s">
        <v>660</v>
      </c>
      <c r="B15" s="358"/>
      <c r="C15" s="358"/>
      <c r="D15" s="358"/>
      <c r="E15" s="358"/>
      <c r="F15" s="358"/>
      <c r="G15" s="358"/>
      <c r="H15" s="358"/>
      <c r="I15" s="358"/>
      <c r="J15" s="358"/>
      <c r="K15" s="358"/>
      <c r="L15" s="358"/>
      <c r="M15" s="358"/>
      <c r="N15" s="359"/>
      <c r="P15" s="144"/>
    </row>
    <row r="16" spans="1:20" ht="29">
      <c r="A16" s="152" t="s">
        <v>461</v>
      </c>
      <c r="B16" s="5" t="s">
        <v>638</v>
      </c>
      <c r="C16" s="271"/>
      <c r="D16" s="271"/>
      <c r="E16" s="271"/>
      <c r="F16" s="271"/>
      <c r="G16" s="271"/>
      <c r="H16" s="284"/>
      <c r="I16" s="284"/>
      <c r="J16" s="284"/>
      <c r="K16" s="284"/>
      <c r="L16" s="284"/>
      <c r="M16" s="284"/>
      <c r="N16" s="278"/>
      <c r="O16" s="271"/>
      <c r="P16" s="146"/>
    </row>
    <row r="17" spans="1:16">
      <c r="A17" s="154" t="s">
        <v>449</v>
      </c>
      <c r="B17" s="155">
        <v>382</v>
      </c>
      <c r="C17" s="271"/>
      <c r="D17" s="271"/>
      <c r="E17" s="271"/>
      <c r="F17" s="271"/>
      <c r="G17" s="271"/>
      <c r="H17" s="360"/>
      <c r="I17" s="360"/>
      <c r="J17" s="360"/>
      <c r="K17" s="360"/>
      <c r="L17" s="360"/>
      <c r="M17" s="360"/>
      <c r="N17" s="278"/>
      <c r="O17" s="271"/>
      <c r="P17" s="146"/>
    </row>
    <row r="18" spans="1:16">
      <c r="A18" s="3" t="s">
        <v>463</v>
      </c>
      <c r="B18" s="3">
        <v>454</v>
      </c>
      <c r="C18" s="271"/>
      <c r="D18" s="271"/>
      <c r="E18" s="271"/>
      <c r="F18" s="271"/>
      <c r="G18" s="271"/>
      <c r="H18" s="360"/>
      <c r="I18" s="360"/>
      <c r="J18" s="360"/>
      <c r="K18" s="360"/>
      <c r="L18" s="360"/>
      <c r="M18" s="360"/>
      <c r="N18" s="278"/>
      <c r="O18" s="271"/>
      <c r="P18" s="146"/>
    </row>
    <row r="19" spans="1:16">
      <c r="A19" s="3" t="s">
        <v>464</v>
      </c>
      <c r="B19" s="3">
        <v>460</v>
      </c>
      <c r="C19" s="271"/>
      <c r="D19" s="271"/>
      <c r="E19" s="271"/>
      <c r="F19" s="271"/>
      <c r="G19" s="271"/>
      <c r="H19" s="361"/>
      <c r="I19" s="361"/>
      <c r="J19" s="361"/>
      <c r="K19" s="361"/>
      <c r="L19" s="361"/>
      <c r="M19" s="361"/>
      <c r="N19" s="278"/>
      <c r="O19" s="271"/>
      <c r="P19" s="147"/>
    </row>
    <row r="20" spans="1:16">
      <c r="A20" s="3" t="s">
        <v>465</v>
      </c>
      <c r="B20" s="3">
        <v>440</v>
      </c>
      <c r="C20" s="271"/>
      <c r="D20" s="271"/>
      <c r="E20" s="271"/>
      <c r="F20" s="271"/>
      <c r="G20" s="271"/>
      <c r="H20" s="271"/>
      <c r="I20" s="271"/>
      <c r="J20" s="271"/>
      <c r="K20" s="271"/>
      <c r="L20" s="271"/>
      <c r="M20" s="271"/>
      <c r="N20" s="271"/>
      <c r="O20" s="271"/>
    </row>
    <row r="21" spans="1:16">
      <c r="A21" s="3" t="s">
        <v>466</v>
      </c>
      <c r="B21" s="3">
        <v>454</v>
      </c>
      <c r="C21" s="271"/>
      <c r="D21" s="271"/>
      <c r="E21" s="271"/>
      <c r="F21" s="271"/>
      <c r="G21" s="271"/>
      <c r="H21" s="271"/>
      <c r="I21" s="271"/>
      <c r="J21" s="271"/>
      <c r="K21" s="271"/>
      <c r="L21" s="271"/>
      <c r="M21" s="271"/>
      <c r="N21" s="271"/>
      <c r="O21" s="271"/>
    </row>
    <row r="22" spans="1:16">
      <c r="A22" s="3" t="s">
        <v>452</v>
      </c>
      <c r="B22" s="3">
        <v>380</v>
      </c>
      <c r="C22" s="271"/>
      <c r="D22" s="271"/>
      <c r="E22" s="271"/>
      <c r="F22" s="271"/>
      <c r="G22" s="271"/>
      <c r="H22" s="271"/>
      <c r="I22" s="271"/>
      <c r="J22" s="271"/>
      <c r="K22" s="271"/>
      <c r="L22" s="271"/>
      <c r="M22" s="271"/>
      <c r="N22" s="271"/>
      <c r="O22" s="271"/>
    </row>
    <row r="23" spans="1:16">
      <c r="A23" s="3" t="s">
        <v>467</v>
      </c>
      <c r="B23" s="3">
        <v>383</v>
      </c>
      <c r="C23" s="271"/>
      <c r="D23" s="271"/>
      <c r="E23" s="271"/>
      <c r="F23" s="271"/>
      <c r="G23" s="271"/>
      <c r="H23" s="271"/>
      <c r="I23" s="271"/>
      <c r="J23" s="271"/>
      <c r="K23" s="271"/>
      <c r="L23" s="271"/>
      <c r="M23" s="271"/>
      <c r="N23" s="271"/>
      <c r="O23" s="271"/>
    </row>
    <row r="24" spans="1:16">
      <c r="A24" s="3" t="s">
        <v>468</v>
      </c>
      <c r="B24" s="3">
        <v>404</v>
      </c>
      <c r="C24" s="271"/>
      <c r="D24" s="271"/>
      <c r="E24" s="271"/>
      <c r="F24" s="271"/>
      <c r="G24" s="271"/>
      <c r="H24" s="271"/>
      <c r="I24" s="271"/>
      <c r="J24" s="271"/>
      <c r="K24" s="271"/>
      <c r="L24" s="271"/>
      <c r="M24" s="271"/>
      <c r="N24" s="271"/>
      <c r="O24" s="271"/>
    </row>
    <row r="25" spans="1:16">
      <c r="A25" s="3" t="s">
        <v>469</v>
      </c>
      <c r="B25" s="3">
        <v>371</v>
      </c>
      <c r="C25" s="271"/>
      <c r="D25" s="271"/>
      <c r="E25" s="271"/>
      <c r="F25" s="271"/>
      <c r="G25" s="271"/>
      <c r="H25" s="271"/>
      <c r="I25" s="271"/>
      <c r="J25" s="271"/>
      <c r="K25" s="271"/>
      <c r="L25" s="271"/>
      <c r="M25" s="271"/>
      <c r="N25" s="271"/>
      <c r="O25" s="271"/>
    </row>
    <row r="26" spans="1:16">
      <c r="A26" s="3" t="s">
        <v>470</v>
      </c>
      <c r="B26" s="3">
        <v>383</v>
      </c>
      <c r="C26" s="271"/>
      <c r="D26" s="271"/>
      <c r="E26" s="271"/>
      <c r="F26" s="271"/>
      <c r="G26" s="271"/>
      <c r="H26" s="271"/>
      <c r="I26" s="271"/>
      <c r="J26" s="271"/>
      <c r="K26" s="271"/>
      <c r="L26" s="271"/>
      <c r="M26" s="271"/>
      <c r="N26" s="271"/>
      <c r="O26" s="271"/>
    </row>
    <row r="27" spans="1:16">
      <c r="A27" s="3" t="s">
        <v>487</v>
      </c>
      <c r="B27" s="3">
        <v>361</v>
      </c>
      <c r="C27" s="271"/>
      <c r="D27" s="271"/>
      <c r="E27" s="271"/>
      <c r="F27" s="271"/>
      <c r="G27" s="271"/>
      <c r="H27" s="271"/>
      <c r="I27" s="271"/>
      <c r="J27" s="271"/>
      <c r="K27" s="271"/>
      <c r="L27" s="271"/>
      <c r="M27" s="271"/>
      <c r="N27" s="271"/>
      <c r="O27" s="271"/>
    </row>
    <row r="28" spans="1:16">
      <c r="A28" s="3" t="s">
        <v>471</v>
      </c>
      <c r="B28" s="3">
        <v>375</v>
      </c>
      <c r="C28" s="271"/>
      <c r="D28" s="271"/>
      <c r="E28" s="271"/>
      <c r="F28" s="271"/>
      <c r="G28" s="271"/>
      <c r="H28" s="271"/>
      <c r="I28" s="271"/>
      <c r="J28" s="271"/>
      <c r="K28" s="271"/>
      <c r="L28" s="271"/>
      <c r="M28" s="271"/>
      <c r="N28" s="271"/>
      <c r="O28" s="271"/>
    </row>
    <row r="29" spans="1:16">
      <c r="A29" s="3" t="s">
        <v>472</v>
      </c>
      <c r="B29" s="3">
        <v>370</v>
      </c>
      <c r="C29" s="271"/>
      <c r="D29" s="271"/>
      <c r="E29" s="271"/>
      <c r="F29" s="271"/>
      <c r="G29" s="271"/>
      <c r="H29" s="271"/>
      <c r="I29" s="271"/>
      <c r="J29" s="271"/>
      <c r="K29" s="271"/>
      <c r="L29" s="271"/>
      <c r="M29" s="271"/>
      <c r="N29" s="271"/>
      <c r="O29" s="271"/>
    </row>
    <row r="30" spans="1:16">
      <c r="A30" s="3" t="s">
        <v>473</v>
      </c>
      <c r="B30" s="3">
        <v>388</v>
      </c>
      <c r="C30" s="271"/>
      <c r="D30" s="271"/>
      <c r="E30" s="271"/>
      <c r="F30" s="271"/>
      <c r="G30" s="271"/>
      <c r="H30" s="271"/>
      <c r="I30" s="271"/>
      <c r="J30" s="271"/>
      <c r="K30" s="271"/>
      <c r="L30" s="271"/>
      <c r="M30" s="271"/>
      <c r="N30" s="271"/>
      <c r="O30" s="271"/>
    </row>
    <row r="31" spans="1:16">
      <c r="A31" s="3" t="s">
        <v>474</v>
      </c>
      <c r="B31" s="3">
        <v>381</v>
      </c>
      <c r="C31" s="271"/>
      <c r="D31" s="271"/>
      <c r="E31" s="271"/>
      <c r="F31" s="271"/>
      <c r="G31" s="271"/>
      <c r="H31" s="271"/>
      <c r="I31" s="271"/>
      <c r="J31" s="271"/>
      <c r="K31" s="271"/>
      <c r="L31" s="271"/>
      <c r="M31" s="271"/>
      <c r="N31" s="271"/>
      <c r="O31" s="271"/>
    </row>
    <row r="32" spans="1:16">
      <c r="A32" s="3"/>
      <c r="B32" s="3"/>
      <c r="C32" s="271"/>
      <c r="D32" s="271"/>
      <c r="E32" s="271"/>
      <c r="F32" s="271"/>
      <c r="G32" s="271"/>
      <c r="H32" s="271"/>
      <c r="I32" s="271"/>
      <c r="J32" s="271"/>
      <c r="K32" s="271"/>
      <c r="L32" s="271"/>
      <c r="M32" s="271"/>
      <c r="N32" s="271"/>
      <c r="O32" s="271"/>
    </row>
    <row r="33" spans="1:15">
      <c r="A33" s="157" t="s">
        <v>450</v>
      </c>
      <c r="B33" s="157">
        <v>378</v>
      </c>
      <c r="C33" s="271"/>
      <c r="D33" s="271"/>
      <c r="E33" s="271"/>
      <c r="F33" s="271"/>
      <c r="G33" s="271"/>
      <c r="H33" s="271"/>
      <c r="I33" s="271"/>
      <c r="J33" s="271"/>
      <c r="K33" s="271"/>
      <c r="L33" s="271"/>
      <c r="M33" s="271"/>
      <c r="N33" s="271"/>
      <c r="O33" s="271"/>
    </row>
    <row r="34" spans="1:15">
      <c r="A34" s="3" t="s">
        <v>475</v>
      </c>
      <c r="B34" s="3">
        <v>394</v>
      </c>
      <c r="C34" s="271"/>
      <c r="D34" s="271"/>
      <c r="E34" s="271"/>
      <c r="F34" s="271"/>
      <c r="G34" s="271"/>
      <c r="H34" s="271"/>
      <c r="I34" s="271"/>
      <c r="J34" s="271"/>
      <c r="K34" s="271"/>
      <c r="L34" s="271"/>
      <c r="M34" s="271"/>
      <c r="N34" s="271"/>
      <c r="O34" s="271"/>
    </row>
    <row r="35" spans="1:15">
      <c r="A35" s="3" t="s">
        <v>476</v>
      </c>
      <c r="B35" s="3">
        <v>370</v>
      </c>
      <c r="C35" s="271"/>
      <c r="D35" s="271"/>
      <c r="E35" s="271"/>
      <c r="F35" s="271"/>
      <c r="G35" s="271"/>
      <c r="H35" s="271"/>
      <c r="I35" s="271"/>
      <c r="J35" s="271"/>
      <c r="K35" s="271"/>
      <c r="L35" s="271"/>
      <c r="M35" s="271"/>
      <c r="N35" s="271"/>
      <c r="O35" s="271"/>
    </row>
    <row r="36" spans="1:15">
      <c r="A36" s="3" t="s">
        <v>477</v>
      </c>
      <c r="B36" s="3">
        <v>370</v>
      </c>
      <c r="C36" s="271"/>
      <c r="D36" s="271"/>
      <c r="E36" s="271"/>
      <c r="F36" s="271"/>
      <c r="G36" s="271"/>
      <c r="H36" s="271"/>
      <c r="I36" s="271"/>
      <c r="J36" s="271"/>
      <c r="K36" s="271"/>
      <c r="L36" s="271"/>
      <c r="M36" s="271"/>
      <c r="N36" s="271"/>
      <c r="O36" s="271"/>
    </row>
    <row r="37" spans="1:15">
      <c r="A37" s="3" t="s">
        <v>478</v>
      </c>
      <c r="B37" s="3">
        <v>378</v>
      </c>
      <c r="C37" s="271"/>
      <c r="D37" s="271"/>
      <c r="E37" s="271"/>
      <c r="F37" s="271"/>
      <c r="G37" s="271"/>
      <c r="H37" s="271"/>
      <c r="I37" s="271"/>
      <c r="J37" s="271"/>
      <c r="K37" s="271"/>
      <c r="L37" s="271"/>
      <c r="M37" s="271"/>
      <c r="N37" s="271"/>
      <c r="O37" s="271"/>
    </row>
    <row r="38" spans="1:15">
      <c r="A38" s="3" t="s">
        <v>479</v>
      </c>
      <c r="B38" s="3">
        <v>384</v>
      </c>
      <c r="C38" s="271"/>
      <c r="D38" s="271"/>
      <c r="E38" s="271"/>
      <c r="F38" s="271"/>
      <c r="G38" s="271"/>
      <c r="H38" s="271"/>
      <c r="I38" s="271"/>
      <c r="J38" s="271"/>
      <c r="K38" s="271"/>
      <c r="L38" s="271"/>
      <c r="M38" s="271"/>
      <c r="N38" s="271"/>
      <c r="O38" s="271"/>
    </row>
    <row r="39" spans="1:15">
      <c r="A39" s="3"/>
      <c r="B39" s="3"/>
      <c r="C39" s="271"/>
      <c r="D39" s="271"/>
      <c r="E39" s="271"/>
      <c r="F39" s="271"/>
      <c r="G39" s="271"/>
      <c r="H39" s="271"/>
      <c r="I39" s="271"/>
      <c r="J39" s="271"/>
      <c r="K39" s="271"/>
      <c r="L39" s="271"/>
      <c r="M39" s="271"/>
      <c r="N39" s="271"/>
      <c r="O39" s="271"/>
    </row>
    <row r="40" spans="1:15">
      <c r="A40" s="156" t="s">
        <v>451</v>
      </c>
      <c r="B40" s="156">
        <v>395</v>
      </c>
      <c r="C40" s="271"/>
      <c r="D40" s="271"/>
      <c r="E40" s="271"/>
      <c r="F40" s="271"/>
      <c r="G40" s="271"/>
      <c r="H40" s="271"/>
      <c r="I40" s="271"/>
      <c r="J40" s="271"/>
      <c r="K40" s="271"/>
      <c r="L40" s="271"/>
      <c r="M40" s="271"/>
      <c r="N40" s="271"/>
      <c r="O40" s="271"/>
    </row>
    <row r="41" spans="1:15">
      <c r="A41" s="3" t="s">
        <v>480</v>
      </c>
      <c r="B41" s="3">
        <v>440</v>
      </c>
      <c r="C41" s="271"/>
      <c r="D41" s="271"/>
      <c r="E41" s="271"/>
      <c r="F41" s="271"/>
      <c r="G41" s="271"/>
      <c r="H41" s="271"/>
      <c r="I41" s="271"/>
      <c r="J41" s="271"/>
      <c r="K41" s="271"/>
      <c r="L41" s="271"/>
      <c r="M41" s="271"/>
      <c r="N41" s="271"/>
      <c r="O41" s="271"/>
    </row>
    <row r="42" spans="1:15">
      <c r="A42" s="3" t="s">
        <v>481</v>
      </c>
      <c r="B42" s="3">
        <v>366</v>
      </c>
      <c r="C42" s="271"/>
      <c r="D42" s="271"/>
      <c r="E42" s="271"/>
      <c r="F42" s="271"/>
      <c r="G42" s="271"/>
      <c r="H42" s="271"/>
      <c r="I42" s="271"/>
      <c r="J42" s="271"/>
      <c r="K42" s="271"/>
      <c r="L42" s="271"/>
      <c r="M42" s="271"/>
      <c r="N42" s="271"/>
      <c r="O42" s="271"/>
    </row>
    <row r="43" spans="1:15">
      <c r="A43" s="3" t="s">
        <v>482</v>
      </c>
      <c r="B43" s="3">
        <v>390</v>
      </c>
      <c r="C43" s="271"/>
      <c r="D43" s="271"/>
      <c r="E43" s="271"/>
      <c r="F43" s="271"/>
      <c r="G43" s="271"/>
      <c r="H43" s="271"/>
      <c r="I43" s="271"/>
      <c r="J43" s="271"/>
      <c r="K43" s="271"/>
      <c r="L43" s="271"/>
      <c r="M43" s="271"/>
      <c r="N43" s="271"/>
      <c r="O43" s="271"/>
    </row>
    <row r="44" spans="1:15">
      <c r="A44" s="3" t="s">
        <v>483</v>
      </c>
      <c r="B44" s="3">
        <v>431</v>
      </c>
      <c r="C44" s="271"/>
      <c r="D44" s="271"/>
      <c r="E44" s="271"/>
      <c r="F44" s="271"/>
      <c r="G44" s="271"/>
      <c r="H44" s="271"/>
      <c r="I44" s="271"/>
      <c r="J44" s="271"/>
      <c r="K44" s="271"/>
      <c r="L44" s="271"/>
      <c r="M44" s="271"/>
      <c r="N44" s="271"/>
      <c r="O44" s="271"/>
    </row>
    <row r="45" spans="1:15">
      <c r="A45" s="3" t="s">
        <v>484</v>
      </c>
      <c r="B45" s="3">
        <v>391</v>
      </c>
      <c r="C45" s="271"/>
      <c r="D45" s="271"/>
      <c r="E45" s="271"/>
      <c r="F45" s="271"/>
      <c r="G45" s="271"/>
      <c r="H45" s="271"/>
      <c r="I45" s="271"/>
      <c r="J45" s="271"/>
      <c r="K45" s="271"/>
      <c r="L45" s="271"/>
      <c r="M45" s="271"/>
      <c r="N45" s="271"/>
      <c r="O45" s="271"/>
    </row>
    <row r="46" spans="1:15">
      <c r="A46" s="3" t="s">
        <v>485</v>
      </c>
      <c r="B46" s="3">
        <v>373</v>
      </c>
      <c r="C46" s="271"/>
      <c r="D46" s="271"/>
      <c r="E46" s="271"/>
      <c r="F46" s="271"/>
      <c r="G46" s="271"/>
      <c r="H46" s="271"/>
      <c r="I46" s="271"/>
      <c r="J46" s="271"/>
      <c r="K46" s="271"/>
      <c r="L46" s="271"/>
      <c r="M46" s="271"/>
      <c r="N46" s="271"/>
      <c r="O46" s="271"/>
    </row>
    <row r="47" spans="1:15">
      <c r="A47" s="3" t="s">
        <v>486</v>
      </c>
      <c r="B47" s="3">
        <v>408</v>
      </c>
      <c r="C47" s="271"/>
      <c r="D47" s="271"/>
      <c r="E47" s="271"/>
      <c r="F47" s="271"/>
      <c r="G47" s="271"/>
      <c r="H47" s="271"/>
      <c r="I47" s="271"/>
      <c r="J47" s="271"/>
      <c r="K47" s="271"/>
      <c r="L47" s="271"/>
      <c r="M47" s="271"/>
      <c r="N47" s="271"/>
      <c r="O47" s="271"/>
    </row>
    <row r="48" spans="1:15">
      <c r="A48" s="3"/>
      <c r="B48" s="3"/>
      <c r="C48" s="271"/>
      <c r="D48" s="271"/>
      <c r="E48" s="271"/>
      <c r="F48" s="271"/>
      <c r="G48" s="271"/>
      <c r="H48" s="271"/>
      <c r="I48" s="271"/>
      <c r="J48" s="271"/>
      <c r="K48" s="271"/>
      <c r="L48" s="271"/>
      <c r="M48" s="271"/>
      <c r="N48" s="271"/>
      <c r="O48" s="271"/>
    </row>
    <row r="49" spans="1:15">
      <c r="A49" s="160" t="s">
        <v>488</v>
      </c>
      <c r="B49" s="160">
        <v>385</v>
      </c>
      <c r="C49" s="271"/>
      <c r="D49" s="271"/>
      <c r="E49" s="271"/>
      <c r="F49" s="271"/>
      <c r="G49" s="271"/>
      <c r="H49" s="271"/>
      <c r="I49" s="271"/>
      <c r="J49" s="271"/>
      <c r="K49" s="271"/>
      <c r="L49" s="271"/>
      <c r="M49" s="271"/>
      <c r="N49" s="271"/>
      <c r="O49" s="271"/>
    </row>
    <row r="50" spans="1:15">
      <c r="C50" s="271"/>
      <c r="D50" s="271"/>
      <c r="E50" s="271"/>
      <c r="F50" s="271"/>
      <c r="G50" s="271"/>
      <c r="H50" s="271"/>
      <c r="I50" s="271"/>
      <c r="J50" s="271"/>
      <c r="K50" s="271"/>
      <c r="L50" s="271"/>
      <c r="M50" s="271"/>
      <c r="N50" s="271"/>
      <c r="O50" s="271"/>
    </row>
    <row r="51" spans="1:15">
      <c r="C51" s="271"/>
      <c r="D51" s="271"/>
      <c r="E51" s="271"/>
      <c r="F51" s="271"/>
      <c r="G51" s="271"/>
      <c r="H51" s="271"/>
      <c r="I51" s="271"/>
      <c r="J51" s="271"/>
      <c r="K51" s="271"/>
      <c r="L51" s="271"/>
      <c r="M51" s="271"/>
      <c r="N51" s="271"/>
      <c r="O51" s="271"/>
    </row>
    <row r="52" spans="1:15" ht="29">
      <c r="A52" s="4" t="s">
        <v>461</v>
      </c>
      <c r="B52" s="5" t="s">
        <v>658</v>
      </c>
      <c r="C52" s="271"/>
      <c r="D52" s="271"/>
      <c r="E52" s="271"/>
      <c r="F52" s="271"/>
      <c r="G52" s="271"/>
      <c r="H52" s="271"/>
      <c r="I52" s="271"/>
      <c r="J52" s="271"/>
      <c r="K52" s="271"/>
      <c r="L52" s="271"/>
      <c r="M52" s="271"/>
      <c r="N52" s="271"/>
      <c r="O52" s="271"/>
    </row>
    <row r="53" spans="1:15">
      <c r="A53" s="154" t="s">
        <v>449</v>
      </c>
      <c r="B53" s="155">
        <v>384</v>
      </c>
      <c r="C53" s="271"/>
      <c r="D53" s="271"/>
      <c r="E53" s="271"/>
      <c r="F53" s="271"/>
      <c r="G53" s="271"/>
      <c r="H53" s="271"/>
      <c r="I53" s="271"/>
      <c r="J53" s="271"/>
      <c r="K53" s="271"/>
      <c r="L53" s="271"/>
      <c r="M53" s="271"/>
      <c r="N53" s="271"/>
      <c r="O53" s="271"/>
    </row>
    <row r="54" spans="1:15">
      <c r="A54" s="3" t="s">
        <v>463</v>
      </c>
      <c r="B54" s="3">
        <v>454</v>
      </c>
      <c r="C54" s="271"/>
      <c r="D54" s="271"/>
      <c r="E54" s="271"/>
      <c r="F54" s="271"/>
      <c r="G54" s="271"/>
      <c r="H54" s="271"/>
      <c r="I54" s="271"/>
      <c r="J54" s="271"/>
      <c r="K54" s="271"/>
      <c r="L54" s="271"/>
      <c r="M54" s="271"/>
      <c r="N54" s="271"/>
      <c r="O54" s="271"/>
    </row>
    <row r="55" spans="1:15">
      <c r="A55" s="3" t="s">
        <v>464</v>
      </c>
      <c r="B55" s="3">
        <v>460</v>
      </c>
      <c r="C55" s="271"/>
      <c r="D55" s="271"/>
      <c r="E55" s="271"/>
      <c r="F55" s="271"/>
      <c r="G55" s="271"/>
      <c r="H55" s="271"/>
      <c r="I55" s="271"/>
      <c r="J55" s="271"/>
      <c r="K55" s="271"/>
      <c r="L55" s="271"/>
      <c r="M55" s="271"/>
      <c r="N55" s="271"/>
      <c r="O55" s="271"/>
    </row>
    <row r="56" spans="1:15">
      <c r="A56" s="3" t="s">
        <v>465</v>
      </c>
      <c r="B56" s="3">
        <v>440</v>
      </c>
      <c r="C56" s="271"/>
      <c r="D56" s="271"/>
      <c r="E56" s="271"/>
      <c r="F56" s="271"/>
      <c r="G56" s="271"/>
      <c r="H56" s="271"/>
      <c r="I56" s="271"/>
      <c r="J56" s="271"/>
      <c r="K56" s="271"/>
      <c r="L56" s="271"/>
      <c r="M56" s="271"/>
      <c r="N56" s="271"/>
      <c r="O56" s="271"/>
    </row>
    <row r="57" spans="1:15">
      <c r="A57" s="3" t="s">
        <v>466</v>
      </c>
      <c r="B57" s="3">
        <v>454</v>
      </c>
      <c r="C57" s="271"/>
      <c r="D57" s="271"/>
      <c r="E57" s="271"/>
      <c r="F57" s="271"/>
      <c r="G57" s="271"/>
      <c r="H57" s="271"/>
      <c r="I57" s="271"/>
      <c r="J57" s="271"/>
      <c r="K57" s="271"/>
      <c r="L57" s="271"/>
      <c r="M57" s="271"/>
      <c r="N57" s="271"/>
      <c r="O57" s="271"/>
    </row>
    <row r="58" spans="1:15">
      <c r="A58" s="3" t="s">
        <v>452</v>
      </c>
      <c r="B58" s="3">
        <v>382</v>
      </c>
      <c r="C58" s="271"/>
      <c r="D58" s="271"/>
      <c r="E58" s="271"/>
      <c r="F58" s="271"/>
      <c r="G58" s="271"/>
      <c r="H58" s="271"/>
      <c r="I58" s="271"/>
      <c r="J58" s="271"/>
      <c r="K58" s="271"/>
      <c r="L58" s="271"/>
      <c r="M58" s="271"/>
      <c r="N58" s="271"/>
      <c r="O58" s="271"/>
    </row>
    <row r="59" spans="1:15">
      <c r="A59" s="3" t="s">
        <v>467</v>
      </c>
      <c r="B59" s="3">
        <v>384</v>
      </c>
      <c r="C59" s="271"/>
      <c r="D59" s="271"/>
      <c r="E59" s="271"/>
      <c r="F59" s="271"/>
      <c r="G59" s="271"/>
      <c r="H59" s="271"/>
      <c r="I59" s="271"/>
      <c r="J59" s="271"/>
      <c r="K59" s="271"/>
      <c r="L59" s="271"/>
      <c r="M59" s="271"/>
      <c r="N59" s="271"/>
      <c r="O59" s="271"/>
    </row>
    <row r="60" spans="1:15">
      <c r="A60" s="3" t="s">
        <v>468</v>
      </c>
      <c r="B60" s="3">
        <v>407</v>
      </c>
      <c r="C60" s="271"/>
      <c r="D60" s="271"/>
      <c r="E60" s="271"/>
      <c r="F60" s="271"/>
      <c r="G60" s="271"/>
      <c r="H60" s="271"/>
      <c r="I60" s="271"/>
      <c r="J60" s="271"/>
      <c r="K60" s="271"/>
      <c r="L60" s="271"/>
      <c r="M60" s="271"/>
      <c r="N60" s="271"/>
      <c r="O60" s="271"/>
    </row>
    <row r="61" spans="1:15">
      <c r="A61" s="3" t="s">
        <v>469</v>
      </c>
      <c r="B61" s="3">
        <v>371</v>
      </c>
      <c r="C61" s="271"/>
      <c r="D61" s="271"/>
      <c r="E61" s="271"/>
      <c r="F61" s="271"/>
      <c r="G61" s="271"/>
      <c r="H61" s="271"/>
      <c r="I61" s="271"/>
      <c r="J61" s="271"/>
      <c r="K61" s="271"/>
      <c r="L61" s="271"/>
      <c r="M61" s="271"/>
      <c r="N61" s="271"/>
      <c r="O61" s="271"/>
    </row>
    <row r="62" spans="1:15">
      <c r="A62" s="3" t="s">
        <v>470</v>
      </c>
      <c r="B62" s="3">
        <v>383</v>
      </c>
      <c r="C62" s="271"/>
      <c r="D62" s="271"/>
      <c r="E62" s="271"/>
      <c r="F62" s="271"/>
      <c r="G62" s="271"/>
      <c r="H62" s="271"/>
      <c r="I62" s="271"/>
      <c r="J62" s="271"/>
      <c r="K62" s="271"/>
      <c r="L62" s="271"/>
      <c r="M62" s="271"/>
      <c r="N62" s="271"/>
      <c r="O62" s="271"/>
    </row>
    <row r="63" spans="1:15">
      <c r="A63" s="3" t="s">
        <v>487</v>
      </c>
      <c r="B63" s="3">
        <v>361</v>
      </c>
      <c r="C63" s="271"/>
      <c r="D63" s="271"/>
      <c r="E63" s="271"/>
      <c r="F63" s="271"/>
      <c r="G63" s="271"/>
      <c r="H63" s="271"/>
      <c r="I63" s="271"/>
      <c r="J63" s="271"/>
      <c r="K63" s="271"/>
      <c r="L63" s="271"/>
      <c r="M63" s="271"/>
      <c r="N63" s="271"/>
      <c r="O63" s="271"/>
    </row>
    <row r="64" spans="1:15">
      <c r="A64" s="3" t="s">
        <v>471</v>
      </c>
      <c r="B64" s="3">
        <v>379</v>
      </c>
      <c r="C64" s="271"/>
      <c r="D64" s="271"/>
      <c r="E64" s="271"/>
      <c r="F64" s="271"/>
      <c r="G64" s="271"/>
      <c r="H64" s="271"/>
      <c r="I64" s="271"/>
      <c r="J64" s="271"/>
      <c r="K64" s="271"/>
      <c r="L64" s="271"/>
      <c r="M64" s="271"/>
      <c r="N64" s="271"/>
      <c r="O64" s="271"/>
    </row>
    <row r="65" spans="1:15">
      <c r="A65" s="3" t="s">
        <v>472</v>
      </c>
      <c r="B65" s="3">
        <v>370</v>
      </c>
      <c r="C65" s="271"/>
      <c r="D65" s="271"/>
      <c r="E65" s="271"/>
      <c r="F65" s="271"/>
      <c r="G65" s="271"/>
      <c r="H65" s="271"/>
      <c r="I65" s="271"/>
      <c r="J65" s="271"/>
      <c r="K65" s="271"/>
      <c r="L65" s="271"/>
      <c r="M65" s="271"/>
      <c r="N65" s="271"/>
      <c r="O65" s="271"/>
    </row>
    <row r="66" spans="1:15">
      <c r="A66" s="3" t="s">
        <v>473</v>
      </c>
      <c r="B66" s="3">
        <v>391</v>
      </c>
      <c r="C66" s="271"/>
      <c r="D66" s="271"/>
      <c r="E66" s="271"/>
      <c r="F66" s="271"/>
      <c r="G66" s="271"/>
      <c r="H66" s="271"/>
      <c r="I66" s="271"/>
      <c r="J66" s="271"/>
      <c r="K66" s="271"/>
      <c r="L66" s="271"/>
      <c r="M66" s="271"/>
      <c r="N66" s="271"/>
      <c r="O66" s="271"/>
    </row>
    <row r="67" spans="1:15">
      <c r="A67" s="3" t="s">
        <v>474</v>
      </c>
      <c r="B67" s="3">
        <v>382</v>
      </c>
      <c r="C67" s="271"/>
      <c r="D67" s="271"/>
      <c r="E67" s="271"/>
      <c r="F67" s="271"/>
      <c r="G67" s="271"/>
      <c r="H67" s="271"/>
      <c r="I67" s="271"/>
      <c r="J67" s="271"/>
      <c r="K67" s="271"/>
      <c r="L67" s="271"/>
      <c r="M67" s="271"/>
      <c r="N67" s="271"/>
      <c r="O67" s="271"/>
    </row>
    <row r="68" spans="1:15">
      <c r="A68" s="3"/>
      <c r="B68" s="3"/>
      <c r="C68" s="271"/>
      <c r="D68" s="271"/>
      <c r="E68" s="271"/>
      <c r="F68" s="271"/>
      <c r="G68" s="271"/>
      <c r="H68" s="271"/>
      <c r="I68" s="271"/>
      <c r="J68" s="271"/>
      <c r="K68" s="271"/>
      <c r="L68" s="271"/>
      <c r="M68" s="271"/>
      <c r="N68" s="271"/>
      <c r="O68" s="271"/>
    </row>
    <row r="69" spans="1:15">
      <c r="A69" s="157" t="s">
        <v>450</v>
      </c>
      <c r="B69" s="157">
        <v>381</v>
      </c>
      <c r="C69" s="271"/>
      <c r="D69" s="271"/>
      <c r="E69" s="271"/>
      <c r="F69" s="271"/>
      <c r="G69" s="271"/>
      <c r="H69" s="271"/>
      <c r="I69" s="271"/>
      <c r="J69" s="271"/>
      <c r="K69" s="271"/>
      <c r="L69" s="271"/>
      <c r="M69" s="271"/>
      <c r="N69" s="271"/>
      <c r="O69" s="271"/>
    </row>
    <row r="70" spans="1:15">
      <c r="A70" s="3" t="s">
        <v>475</v>
      </c>
      <c r="B70" s="3">
        <v>395</v>
      </c>
      <c r="C70" s="271"/>
      <c r="D70" s="271"/>
      <c r="E70" s="271"/>
      <c r="F70" s="271"/>
      <c r="G70" s="271"/>
      <c r="H70" s="271"/>
      <c r="I70" s="271"/>
      <c r="J70" s="271"/>
      <c r="K70" s="271"/>
      <c r="L70" s="271"/>
      <c r="M70" s="271"/>
      <c r="N70" s="271"/>
      <c r="O70" s="271"/>
    </row>
    <row r="71" spans="1:15">
      <c r="A71" s="3" t="s">
        <v>476</v>
      </c>
      <c r="B71" s="3">
        <v>374</v>
      </c>
      <c r="C71" s="271"/>
      <c r="D71" s="271"/>
      <c r="E71" s="271"/>
      <c r="F71" s="271"/>
      <c r="G71" s="271"/>
      <c r="H71" s="271"/>
      <c r="I71" s="271"/>
      <c r="J71" s="271"/>
      <c r="K71" s="271"/>
      <c r="L71" s="271"/>
      <c r="M71" s="271"/>
      <c r="N71" s="271"/>
      <c r="O71" s="271"/>
    </row>
    <row r="72" spans="1:15">
      <c r="A72" s="3" t="s">
        <v>477</v>
      </c>
      <c r="B72" s="3">
        <v>372</v>
      </c>
      <c r="C72" s="271"/>
      <c r="D72" s="271"/>
      <c r="E72" s="271"/>
      <c r="F72" s="271"/>
      <c r="G72" s="271"/>
      <c r="H72" s="271"/>
      <c r="I72" s="271"/>
      <c r="J72" s="271"/>
      <c r="K72" s="271"/>
      <c r="L72" s="271"/>
      <c r="M72" s="271"/>
      <c r="N72" s="271"/>
      <c r="O72" s="271"/>
    </row>
    <row r="73" spans="1:15">
      <c r="A73" s="3" t="s">
        <v>478</v>
      </c>
      <c r="B73" s="3">
        <v>378</v>
      </c>
      <c r="C73" s="271"/>
      <c r="D73" s="271"/>
      <c r="E73" s="271"/>
      <c r="F73" s="271"/>
      <c r="G73" s="271"/>
      <c r="H73" s="271"/>
      <c r="I73" s="271"/>
      <c r="J73" s="271"/>
      <c r="K73" s="271"/>
      <c r="L73" s="271"/>
      <c r="M73" s="271"/>
      <c r="N73" s="271"/>
      <c r="O73" s="271"/>
    </row>
    <row r="74" spans="1:15">
      <c r="A74" s="3" t="s">
        <v>479</v>
      </c>
      <c r="B74" s="3">
        <v>390</v>
      </c>
      <c r="C74" s="271"/>
      <c r="D74" s="271"/>
      <c r="E74" s="271"/>
      <c r="F74" s="271"/>
      <c r="G74" s="271"/>
      <c r="H74" s="271"/>
      <c r="I74" s="271"/>
      <c r="J74" s="271"/>
      <c r="K74" s="271"/>
      <c r="L74" s="271"/>
      <c r="M74" s="271"/>
      <c r="N74" s="271"/>
      <c r="O74" s="271"/>
    </row>
    <row r="75" spans="1:15">
      <c r="A75" s="3"/>
      <c r="B75" s="3"/>
      <c r="C75" s="271"/>
      <c r="D75" s="271"/>
      <c r="E75" s="271"/>
      <c r="F75" s="271"/>
      <c r="G75" s="271"/>
      <c r="H75" s="271"/>
      <c r="I75" s="271"/>
      <c r="J75" s="271"/>
      <c r="K75" s="271"/>
      <c r="L75" s="271"/>
      <c r="M75" s="271"/>
      <c r="N75" s="271"/>
      <c r="O75" s="271"/>
    </row>
    <row r="76" spans="1:15">
      <c r="A76" s="156" t="s">
        <v>451</v>
      </c>
      <c r="B76" s="156">
        <v>398</v>
      </c>
      <c r="C76" s="271"/>
      <c r="D76" s="271"/>
      <c r="E76" s="271"/>
      <c r="F76" s="271"/>
      <c r="G76" s="271"/>
      <c r="H76" s="271"/>
      <c r="I76" s="271"/>
      <c r="J76" s="271"/>
      <c r="K76" s="271"/>
      <c r="L76" s="271"/>
      <c r="M76" s="271"/>
      <c r="N76" s="271"/>
      <c r="O76" s="271"/>
    </row>
    <row r="77" spans="1:15">
      <c r="A77" s="3" t="s">
        <v>480</v>
      </c>
      <c r="B77" s="3">
        <v>440</v>
      </c>
      <c r="C77" s="271"/>
      <c r="D77" s="271"/>
      <c r="E77" s="271"/>
      <c r="F77" s="271"/>
      <c r="G77" s="271"/>
      <c r="H77" s="271"/>
      <c r="I77" s="271"/>
      <c r="J77" s="271"/>
      <c r="K77" s="271"/>
      <c r="L77" s="271"/>
      <c r="M77" s="271"/>
      <c r="N77" s="271"/>
      <c r="O77" s="271"/>
    </row>
    <row r="78" spans="1:15">
      <c r="A78" s="3" t="s">
        <v>481</v>
      </c>
      <c r="B78" s="3">
        <v>371</v>
      </c>
      <c r="C78" s="271"/>
      <c r="D78" s="271"/>
      <c r="E78" s="271"/>
      <c r="F78" s="271"/>
      <c r="G78" s="271"/>
      <c r="H78" s="271"/>
      <c r="I78" s="271"/>
      <c r="J78" s="271"/>
      <c r="K78" s="271"/>
      <c r="L78" s="271"/>
      <c r="M78" s="271"/>
      <c r="N78" s="271"/>
      <c r="O78" s="271"/>
    </row>
    <row r="79" spans="1:15">
      <c r="A79" s="3" t="s">
        <v>482</v>
      </c>
      <c r="B79" s="3">
        <v>391</v>
      </c>
      <c r="C79" s="271"/>
      <c r="D79" s="271"/>
      <c r="E79" s="271"/>
      <c r="F79" s="271"/>
      <c r="G79" s="271"/>
      <c r="H79" s="271"/>
      <c r="I79" s="271"/>
      <c r="J79" s="271"/>
      <c r="K79" s="271"/>
      <c r="L79" s="271"/>
      <c r="M79" s="271"/>
      <c r="N79" s="271"/>
      <c r="O79" s="271"/>
    </row>
    <row r="80" spans="1:15">
      <c r="A80" s="3" t="s">
        <v>483</v>
      </c>
      <c r="B80" s="3">
        <v>439</v>
      </c>
      <c r="C80" s="271"/>
      <c r="D80" s="271"/>
      <c r="E80" s="271"/>
      <c r="F80" s="271"/>
      <c r="G80" s="271"/>
      <c r="H80" s="271"/>
      <c r="I80" s="271"/>
      <c r="J80" s="271"/>
      <c r="K80" s="271"/>
      <c r="L80" s="271"/>
      <c r="M80" s="271"/>
      <c r="N80" s="271"/>
      <c r="O80" s="271"/>
    </row>
    <row r="81" spans="1:18">
      <c r="A81" s="3" t="s">
        <v>484</v>
      </c>
      <c r="B81" s="3">
        <v>393</v>
      </c>
      <c r="C81" s="271"/>
      <c r="D81" s="271"/>
      <c r="E81" s="271"/>
      <c r="F81" s="271"/>
      <c r="G81" s="271"/>
      <c r="H81" s="271"/>
      <c r="I81" s="271"/>
      <c r="J81" s="271"/>
      <c r="K81" s="271"/>
      <c r="L81" s="271"/>
      <c r="M81" s="271"/>
      <c r="N81" s="271"/>
      <c r="O81" s="271"/>
    </row>
    <row r="82" spans="1:18">
      <c r="A82" s="3" t="s">
        <v>485</v>
      </c>
      <c r="B82" s="3">
        <v>377</v>
      </c>
      <c r="C82" s="271"/>
      <c r="D82" s="271"/>
      <c r="E82" s="271"/>
      <c r="F82" s="271"/>
      <c r="G82" s="271"/>
      <c r="H82" s="271"/>
      <c r="I82" s="271"/>
      <c r="J82" s="271"/>
      <c r="K82" s="271"/>
      <c r="L82" s="271"/>
      <c r="M82" s="271"/>
      <c r="N82" s="271"/>
      <c r="O82" s="271"/>
    </row>
    <row r="83" spans="1:18">
      <c r="A83" s="3" t="s">
        <v>486</v>
      </c>
      <c r="B83" s="3">
        <v>411</v>
      </c>
      <c r="C83" s="271"/>
      <c r="D83" s="271"/>
      <c r="E83" s="271"/>
      <c r="F83" s="271"/>
      <c r="G83" s="271"/>
      <c r="H83" s="271"/>
      <c r="I83" s="271"/>
      <c r="J83" s="271"/>
      <c r="K83" s="271"/>
      <c r="L83" s="271"/>
      <c r="M83" s="271"/>
      <c r="N83" s="271"/>
      <c r="O83" s="271"/>
    </row>
    <row r="84" spans="1:18">
      <c r="A84" s="3"/>
      <c r="B84" s="3"/>
      <c r="C84" s="271"/>
      <c r="D84" s="271"/>
      <c r="E84" s="271"/>
      <c r="F84" s="271"/>
      <c r="G84" s="271"/>
      <c r="H84" s="271"/>
      <c r="I84" s="271"/>
      <c r="J84" s="271"/>
      <c r="K84" s="271"/>
      <c r="L84" s="271"/>
      <c r="M84" s="271"/>
      <c r="N84" s="271"/>
      <c r="O84" s="271"/>
    </row>
    <row r="85" spans="1:18">
      <c r="A85" s="160" t="s">
        <v>488</v>
      </c>
      <c r="B85" s="160">
        <v>388</v>
      </c>
      <c r="C85" s="271"/>
      <c r="D85" s="271"/>
      <c r="E85" s="271"/>
      <c r="F85" s="271"/>
      <c r="G85" s="271"/>
      <c r="H85" s="271"/>
      <c r="I85" s="271"/>
      <c r="J85" s="271"/>
      <c r="K85" s="271"/>
      <c r="L85" s="271"/>
      <c r="M85" s="271"/>
      <c r="N85" s="271"/>
      <c r="O85" s="271"/>
    </row>
    <row r="86" spans="1:18">
      <c r="A86" s="271"/>
      <c r="B86" s="271"/>
      <c r="C86" s="271"/>
      <c r="D86" s="271"/>
      <c r="E86" s="271"/>
      <c r="F86" s="271"/>
      <c r="G86" s="271"/>
      <c r="H86" s="271"/>
      <c r="I86" s="271"/>
      <c r="J86" s="271"/>
      <c r="K86" s="271"/>
      <c r="L86" s="271"/>
      <c r="M86" s="271"/>
      <c r="N86" s="271"/>
      <c r="O86" s="271"/>
    </row>
    <row r="87" spans="1:18">
      <c r="A87" s="271"/>
      <c r="B87" s="271"/>
      <c r="C87" s="271"/>
      <c r="D87" s="271"/>
      <c r="E87" s="271"/>
      <c r="F87" s="271"/>
      <c r="G87" s="271"/>
      <c r="H87" s="271"/>
      <c r="I87" s="271"/>
      <c r="J87" s="271"/>
      <c r="K87" s="271"/>
      <c r="L87" s="271"/>
      <c r="M87" s="271"/>
      <c r="N87" s="271"/>
      <c r="O87" s="271"/>
    </row>
    <row r="88" spans="1:18">
      <c r="A88" s="271"/>
      <c r="B88" s="271"/>
      <c r="C88" s="271"/>
      <c r="D88" s="271"/>
      <c r="E88" s="271"/>
      <c r="F88" s="271"/>
      <c r="G88" s="271"/>
      <c r="H88" s="271"/>
      <c r="I88" s="271"/>
      <c r="J88" s="271"/>
      <c r="K88" s="271"/>
      <c r="L88" s="271"/>
      <c r="M88" s="271"/>
      <c r="N88" s="271"/>
      <c r="O88" s="271"/>
    </row>
    <row r="89" spans="1:18" ht="45" customHeight="1">
      <c r="A89" s="4" t="s">
        <v>461</v>
      </c>
      <c r="B89" s="5" t="s">
        <v>462</v>
      </c>
      <c r="C89" s="5" t="s">
        <v>489</v>
      </c>
      <c r="D89" s="5" t="s">
        <v>490</v>
      </c>
      <c r="E89" s="5" t="s">
        <v>614</v>
      </c>
      <c r="F89" s="5" t="s">
        <v>611</v>
      </c>
      <c r="G89" s="5" t="s">
        <v>628</v>
      </c>
      <c r="H89" s="5" t="s">
        <v>629</v>
      </c>
      <c r="I89" s="5" t="s">
        <v>638</v>
      </c>
      <c r="J89" s="5" t="s">
        <v>639</v>
      </c>
      <c r="K89" s="5" t="s">
        <v>658</v>
      </c>
      <c r="L89" s="5" t="s">
        <v>659</v>
      </c>
      <c r="M89" s="278"/>
      <c r="N89" s="286"/>
      <c r="O89" s="287"/>
      <c r="P89" s="287"/>
      <c r="Q89" s="287"/>
      <c r="R89" s="250"/>
    </row>
    <row r="90" spans="1:18">
      <c r="A90" s="155" t="s">
        <v>449</v>
      </c>
      <c r="B90" s="155">
        <v>367</v>
      </c>
      <c r="C90" s="155">
        <v>373</v>
      </c>
      <c r="D90" s="155">
        <f>C90-B90</f>
        <v>6</v>
      </c>
      <c r="E90" s="155">
        <v>378</v>
      </c>
      <c r="F90" s="155">
        <v>5</v>
      </c>
      <c r="G90" s="155">
        <v>379</v>
      </c>
      <c r="H90" s="155">
        <f>G90-E90</f>
        <v>1</v>
      </c>
      <c r="I90" s="320">
        <v>382</v>
      </c>
      <c r="J90" s="155">
        <f>I90-G90</f>
        <v>3</v>
      </c>
      <c r="K90" s="320">
        <v>384</v>
      </c>
      <c r="L90" s="155">
        <f>K90-I90</f>
        <v>2</v>
      </c>
      <c r="M90" s="278"/>
      <c r="N90" s="271"/>
      <c r="O90" s="271"/>
      <c r="P90" s="271"/>
      <c r="Q90" s="271"/>
    </row>
    <row r="91" spans="1:18">
      <c r="A91" s="3" t="s">
        <v>463</v>
      </c>
      <c r="B91" s="3">
        <v>425</v>
      </c>
      <c r="C91" s="3">
        <v>425</v>
      </c>
      <c r="D91" s="249">
        <f t="shared" ref="D91:D122" si="1">C91-B91</f>
        <v>0</v>
      </c>
      <c r="E91" s="3">
        <v>454</v>
      </c>
      <c r="F91" s="3">
        <v>29</v>
      </c>
      <c r="G91" s="3">
        <v>454</v>
      </c>
      <c r="H91" s="182">
        <f t="shared" ref="H91:H122" si="2">G91-E91</f>
        <v>0</v>
      </c>
      <c r="I91" s="36">
        <v>454</v>
      </c>
      <c r="J91" s="338">
        <f t="shared" ref="J91:J122" si="3">I91-G91</f>
        <v>0</v>
      </c>
      <c r="K91" s="36">
        <v>454</v>
      </c>
      <c r="L91" s="338">
        <f t="shared" ref="L91:L122" si="4">K91-I91</f>
        <v>0</v>
      </c>
      <c r="M91" s="278"/>
      <c r="N91" s="271"/>
      <c r="O91" s="271"/>
      <c r="P91" s="271"/>
      <c r="Q91" s="271"/>
    </row>
    <row r="92" spans="1:18">
      <c r="A92" s="3" t="s">
        <v>464</v>
      </c>
      <c r="B92" s="3">
        <v>460</v>
      </c>
      <c r="C92" s="3">
        <v>460</v>
      </c>
      <c r="D92" s="249">
        <f t="shared" si="1"/>
        <v>0</v>
      </c>
      <c r="E92" s="3">
        <v>460</v>
      </c>
      <c r="F92" s="3">
        <v>0</v>
      </c>
      <c r="G92" s="3">
        <v>460</v>
      </c>
      <c r="H92" s="182">
        <f t="shared" si="2"/>
        <v>0</v>
      </c>
      <c r="I92" s="36">
        <v>460</v>
      </c>
      <c r="J92" s="338">
        <f t="shared" si="3"/>
        <v>0</v>
      </c>
      <c r="K92" s="36">
        <v>460</v>
      </c>
      <c r="L92" s="338">
        <f t="shared" si="4"/>
        <v>0</v>
      </c>
      <c r="M92" s="278"/>
      <c r="N92" s="271"/>
      <c r="O92" s="271"/>
      <c r="P92" s="271"/>
      <c r="Q92" s="271"/>
    </row>
    <row r="93" spans="1:18">
      <c r="A93" s="3" t="s">
        <v>465</v>
      </c>
      <c r="B93" s="3">
        <v>440</v>
      </c>
      <c r="C93" s="3">
        <v>440</v>
      </c>
      <c r="D93" s="249">
        <f t="shared" si="1"/>
        <v>0</v>
      </c>
      <c r="E93" s="3">
        <v>440</v>
      </c>
      <c r="F93" s="3">
        <v>0</v>
      </c>
      <c r="G93" s="3">
        <v>440</v>
      </c>
      <c r="H93" s="182">
        <f t="shared" si="2"/>
        <v>0</v>
      </c>
      <c r="I93" s="36">
        <v>440</v>
      </c>
      <c r="J93" s="338">
        <f t="shared" si="3"/>
        <v>0</v>
      </c>
      <c r="K93" s="36">
        <v>440</v>
      </c>
      <c r="L93" s="338">
        <f t="shared" si="4"/>
        <v>0</v>
      </c>
      <c r="M93" s="278"/>
      <c r="N93" s="271"/>
      <c r="O93" s="271"/>
      <c r="P93" s="271"/>
      <c r="Q93" s="271"/>
    </row>
    <row r="94" spans="1:18">
      <c r="A94" s="3" t="s">
        <v>466</v>
      </c>
      <c r="B94" s="3">
        <v>440</v>
      </c>
      <c r="C94" s="3">
        <v>454</v>
      </c>
      <c r="D94" s="249">
        <f t="shared" si="1"/>
        <v>14</v>
      </c>
      <c r="E94" s="3">
        <v>454</v>
      </c>
      <c r="F94" s="3">
        <v>0</v>
      </c>
      <c r="G94" s="3">
        <v>454</v>
      </c>
      <c r="H94" s="182">
        <f t="shared" si="2"/>
        <v>0</v>
      </c>
      <c r="I94" s="36">
        <v>454</v>
      </c>
      <c r="J94" s="338">
        <f t="shared" si="3"/>
        <v>0</v>
      </c>
      <c r="K94" s="36">
        <v>454</v>
      </c>
      <c r="L94" s="338">
        <f t="shared" si="4"/>
        <v>0</v>
      </c>
      <c r="M94" s="278"/>
      <c r="N94" s="271"/>
      <c r="O94" s="271"/>
      <c r="P94" s="271"/>
      <c r="Q94" s="271"/>
    </row>
    <row r="95" spans="1:18">
      <c r="A95" s="3" t="s">
        <v>452</v>
      </c>
      <c r="B95" s="3">
        <v>364</v>
      </c>
      <c r="C95" s="3">
        <v>373</v>
      </c>
      <c r="D95" s="249">
        <f t="shared" si="1"/>
        <v>9</v>
      </c>
      <c r="E95" s="3">
        <v>375</v>
      </c>
      <c r="F95" s="3">
        <v>2</v>
      </c>
      <c r="G95" s="3">
        <v>376</v>
      </c>
      <c r="H95" s="182">
        <f t="shared" si="2"/>
        <v>1</v>
      </c>
      <c r="I95" s="36">
        <v>380</v>
      </c>
      <c r="J95" s="338">
        <f t="shared" si="3"/>
        <v>4</v>
      </c>
      <c r="K95" s="36">
        <v>382</v>
      </c>
      <c r="L95" s="338">
        <f t="shared" si="4"/>
        <v>2</v>
      </c>
      <c r="M95" s="278"/>
      <c r="N95" s="271"/>
      <c r="O95" s="271"/>
      <c r="P95" s="271"/>
      <c r="Q95" s="271"/>
    </row>
    <row r="96" spans="1:18">
      <c r="A96" s="3" t="s">
        <v>467</v>
      </c>
      <c r="B96" s="3">
        <v>377</v>
      </c>
      <c r="C96" s="3">
        <v>379</v>
      </c>
      <c r="D96" s="249">
        <f t="shared" si="1"/>
        <v>2</v>
      </c>
      <c r="E96" s="3">
        <v>380</v>
      </c>
      <c r="F96" s="3">
        <v>1</v>
      </c>
      <c r="G96" s="3">
        <v>382</v>
      </c>
      <c r="H96" s="182">
        <f t="shared" si="2"/>
        <v>2</v>
      </c>
      <c r="I96" s="36">
        <v>383</v>
      </c>
      <c r="J96" s="338">
        <f t="shared" si="3"/>
        <v>1</v>
      </c>
      <c r="K96" s="36">
        <v>384</v>
      </c>
      <c r="L96" s="338">
        <f t="shared" si="4"/>
        <v>1</v>
      </c>
      <c r="M96" s="278"/>
      <c r="N96" s="271"/>
      <c r="O96" s="271"/>
      <c r="P96" s="271"/>
      <c r="Q96" s="271"/>
    </row>
    <row r="97" spans="1:17">
      <c r="A97" s="3" t="s">
        <v>468</v>
      </c>
      <c r="B97" s="3">
        <v>396</v>
      </c>
      <c r="C97" s="3">
        <v>397</v>
      </c>
      <c r="D97" s="249">
        <f t="shared" si="1"/>
        <v>1</v>
      </c>
      <c r="E97" s="3">
        <v>399</v>
      </c>
      <c r="F97" s="3">
        <v>2</v>
      </c>
      <c r="G97" s="3">
        <v>401</v>
      </c>
      <c r="H97" s="182">
        <f t="shared" si="2"/>
        <v>2</v>
      </c>
      <c r="I97" s="36">
        <v>404</v>
      </c>
      <c r="J97" s="338">
        <f t="shared" si="3"/>
        <v>3</v>
      </c>
      <c r="K97" s="36">
        <v>407</v>
      </c>
      <c r="L97" s="338">
        <f t="shared" si="4"/>
        <v>3</v>
      </c>
      <c r="M97" s="278"/>
      <c r="N97" s="271"/>
      <c r="O97" s="271"/>
      <c r="P97" s="271"/>
      <c r="Q97" s="271"/>
    </row>
    <row r="98" spans="1:17">
      <c r="A98" s="3" t="s">
        <v>469</v>
      </c>
      <c r="B98" s="3">
        <v>344</v>
      </c>
      <c r="C98" s="3">
        <v>356</v>
      </c>
      <c r="D98" s="249">
        <f t="shared" si="1"/>
        <v>12</v>
      </c>
      <c r="E98" s="3">
        <v>364</v>
      </c>
      <c r="F98" s="3">
        <v>8</v>
      </c>
      <c r="G98" s="3">
        <v>364</v>
      </c>
      <c r="H98" s="182">
        <f t="shared" si="2"/>
        <v>0</v>
      </c>
      <c r="I98" s="36">
        <v>371</v>
      </c>
      <c r="J98" s="338">
        <f t="shared" si="3"/>
        <v>7</v>
      </c>
      <c r="K98" s="36">
        <v>371</v>
      </c>
      <c r="L98" s="338">
        <f t="shared" si="4"/>
        <v>0</v>
      </c>
      <c r="M98" s="278"/>
      <c r="N98" s="271"/>
      <c r="O98" s="271"/>
      <c r="P98" s="271"/>
      <c r="Q98" s="271"/>
    </row>
    <row r="99" spans="1:17">
      <c r="A99" s="3" t="s">
        <v>470</v>
      </c>
      <c r="B99" s="3">
        <v>366</v>
      </c>
      <c r="C99" s="3">
        <v>371</v>
      </c>
      <c r="D99" s="249">
        <f t="shared" si="1"/>
        <v>5</v>
      </c>
      <c r="E99" s="3">
        <v>376</v>
      </c>
      <c r="F99" s="3">
        <v>5</v>
      </c>
      <c r="G99" s="3">
        <v>380</v>
      </c>
      <c r="H99" s="182">
        <f t="shared" si="2"/>
        <v>4</v>
      </c>
      <c r="I99" s="36">
        <v>383</v>
      </c>
      <c r="J99" s="338">
        <f t="shared" si="3"/>
        <v>3</v>
      </c>
      <c r="K99" s="36">
        <v>383</v>
      </c>
      <c r="L99" s="338">
        <f t="shared" si="4"/>
        <v>0</v>
      </c>
      <c r="M99" s="278"/>
      <c r="N99" s="271"/>
      <c r="O99" s="271"/>
      <c r="P99" s="271"/>
      <c r="Q99" s="271"/>
    </row>
    <row r="100" spans="1:17">
      <c r="A100" s="3" t="s">
        <v>487</v>
      </c>
      <c r="B100" s="3">
        <v>331</v>
      </c>
      <c r="C100" s="3">
        <v>350</v>
      </c>
      <c r="D100" s="249">
        <f t="shared" si="1"/>
        <v>19</v>
      </c>
      <c r="E100" s="3">
        <v>372</v>
      </c>
      <c r="F100" s="3">
        <v>22</v>
      </c>
      <c r="G100" s="3">
        <v>357</v>
      </c>
      <c r="H100" s="182">
        <f t="shared" si="2"/>
        <v>-15</v>
      </c>
      <c r="I100" s="36">
        <v>361</v>
      </c>
      <c r="J100" s="338">
        <f t="shared" si="3"/>
        <v>4</v>
      </c>
      <c r="K100" s="36">
        <v>361</v>
      </c>
      <c r="L100" s="338">
        <f t="shared" si="4"/>
        <v>0</v>
      </c>
      <c r="M100" s="278"/>
      <c r="N100" s="271"/>
      <c r="O100" s="271"/>
      <c r="P100" s="271"/>
      <c r="Q100" s="271"/>
    </row>
    <row r="101" spans="1:17">
      <c r="A101" s="3" t="s">
        <v>471</v>
      </c>
      <c r="B101" s="3">
        <v>365</v>
      </c>
      <c r="C101" s="3">
        <v>376</v>
      </c>
      <c r="D101" s="249">
        <f t="shared" si="1"/>
        <v>11</v>
      </c>
      <c r="E101" s="3">
        <v>369</v>
      </c>
      <c r="F101" s="3">
        <v>-7</v>
      </c>
      <c r="G101" s="3">
        <v>369</v>
      </c>
      <c r="H101" s="182">
        <f t="shared" si="2"/>
        <v>0</v>
      </c>
      <c r="I101" s="36">
        <v>375</v>
      </c>
      <c r="J101" s="338">
        <f t="shared" si="3"/>
        <v>6</v>
      </c>
      <c r="K101" s="36">
        <v>379</v>
      </c>
      <c r="L101" s="338">
        <f t="shared" si="4"/>
        <v>4</v>
      </c>
      <c r="M101" s="278"/>
      <c r="N101" s="271"/>
      <c r="O101" s="271"/>
      <c r="P101" s="271"/>
      <c r="Q101" s="271"/>
    </row>
    <row r="102" spans="1:17">
      <c r="A102" s="3" t="s">
        <v>472</v>
      </c>
      <c r="B102" s="3">
        <v>363</v>
      </c>
      <c r="C102" s="3">
        <v>364</v>
      </c>
      <c r="D102" s="249">
        <f t="shared" si="1"/>
        <v>1</v>
      </c>
      <c r="E102" s="3">
        <v>368</v>
      </c>
      <c r="F102" s="3">
        <v>4</v>
      </c>
      <c r="G102" s="3">
        <v>370</v>
      </c>
      <c r="H102" s="182">
        <f t="shared" si="2"/>
        <v>2</v>
      </c>
      <c r="I102" s="36">
        <v>370</v>
      </c>
      <c r="J102" s="338">
        <f t="shared" si="3"/>
        <v>0</v>
      </c>
      <c r="K102" s="36">
        <v>370</v>
      </c>
      <c r="L102" s="338">
        <f t="shared" si="4"/>
        <v>0</v>
      </c>
      <c r="M102" s="278"/>
      <c r="N102" s="271"/>
      <c r="O102" s="271"/>
      <c r="P102" s="271"/>
      <c r="Q102" s="271"/>
    </row>
    <row r="103" spans="1:17">
      <c r="A103" s="3" t="s">
        <v>473</v>
      </c>
      <c r="B103" s="3">
        <v>375</v>
      </c>
      <c r="C103" s="3">
        <v>383</v>
      </c>
      <c r="D103" s="249">
        <f t="shared" si="1"/>
        <v>8</v>
      </c>
      <c r="E103" s="3">
        <v>384</v>
      </c>
      <c r="F103" s="3">
        <v>1</v>
      </c>
      <c r="G103" s="3">
        <v>388</v>
      </c>
      <c r="H103" s="182">
        <f t="shared" si="2"/>
        <v>4</v>
      </c>
      <c r="I103" s="36">
        <v>388</v>
      </c>
      <c r="J103" s="338">
        <f t="shared" si="3"/>
        <v>0</v>
      </c>
      <c r="K103" s="36">
        <v>391</v>
      </c>
      <c r="L103" s="338">
        <f t="shared" si="4"/>
        <v>3</v>
      </c>
      <c r="M103" s="278"/>
      <c r="N103" s="271"/>
      <c r="O103" s="271"/>
      <c r="P103" s="271"/>
      <c r="Q103" s="271"/>
    </row>
    <row r="104" spans="1:17">
      <c r="A104" s="3" t="s">
        <v>474</v>
      </c>
      <c r="B104" s="3">
        <v>359</v>
      </c>
      <c r="C104" s="3">
        <v>362</v>
      </c>
      <c r="D104" s="249">
        <f t="shared" si="1"/>
        <v>3</v>
      </c>
      <c r="E104" s="3">
        <v>372</v>
      </c>
      <c r="F104" s="3">
        <v>10</v>
      </c>
      <c r="G104" s="3">
        <v>374</v>
      </c>
      <c r="H104" s="182">
        <f t="shared" si="2"/>
        <v>2</v>
      </c>
      <c r="I104" s="36">
        <v>381</v>
      </c>
      <c r="J104" s="338">
        <f t="shared" si="3"/>
        <v>7</v>
      </c>
      <c r="K104" s="36">
        <v>382</v>
      </c>
      <c r="L104" s="338">
        <f t="shared" si="4"/>
        <v>1</v>
      </c>
      <c r="M104" s="278"/>
      <c r="N104" s="271"/>
      <c r="O104" s="271"/>
      <c r="P104" s="271"/>
      <c r="Q104" s="271"/>
    </row>
    <row r="105" spans="1:17">
      <c r="A105" s="3"/>
      <c r="B105" s="3"/>
      <c r="C105" s="3"/>
      <c r="D105" s="249"/>
      <c r="E105" s="3"/>
      <c r="F105" s="3"/>
      <c r="G105" s="3"/>
      <c r="H105" s="182"/>
      <c r="I105" s="36"/>
      <c r="J105" s="36"/>
      <c r="K105" s="36"/>
      <c r="L105" s="36"/>
      <c r="M105" s="278"/>
      <c r="N105" s="271"/>
      <c r="O105" s="271"/>
      <c r="P105" s="271"/>
      <c r="Q105" s="271"/>
    </row>
    <row r="106" spans="1:17">
      <c r="A106" s="157" t="s">
        <v>450</v>
      </c>
      <c r="B106" s="157">
        <v>367</v>
      </c>
      <c r="C106" s="157">
        <v>372</v>
      </c>
      <c r="D106" s="157">
        <f t="shared" si="1"/>
        <v>5</v>
      </c>
      <c r="E106" s="157">
        <v>375</v>
      </c>
      <c r="F106" s="157">
        <v>3</v>
      </c>
      <c r="G106" s="157">
        <v>377</v>
      </c>
      <c r="H106" s="157">
        <f t="shared" si="2"/>
        <v>2</v>
      </c>
      <c r="I106" s="321">
        <f>SUM(B33)</f>
        <v>378</v>
      </c>
      <c r="J106" s="157">
        <f t="shared" si="3"/>
        <v>1</v>
      </c>
      <c r="K106" s="321">
        <v>381</v>
      </c>
      <c r="L106" s="157">
        <f t="shared" si="4"/>
        <v>3</v>
      </c>
      <c r="M106" s="278"/>
      <c r="N106" s="271"/>
      <c r="O106" s="271"/>
      <c r="P106" s="271"/>
      <c r="Q106" s="271"/>
    </row>
    <row r="107" spans="1:17">
      <c r="A107" s="3" t="s">
        <v>475</v>
      </c>
      <c r="B107" s="3">
        <v>377</v>
      </c>
      <c r="C107" s="3">
        <v>385</v>
      </c>
      <c r="D107" s="249">
        <f t="shared" si="1"/>
        <v>8</v>
      </c>
      <c r="E107" s="3">
        <v>391</v>
      </c>
      <c r="F107" s="3">
        <v>6</v>
      </c>
      <c r="G107" s="3">
        <v>391</v>
      </c>
      <c r="H107" s="182">
        <f t="shared" si="2"/>
        <v>0</v>
      </c>
      <c r="I107" s="201">
        <f t="shared" ref="I107:I111" si="5">SUM(B34)</f>
        <v>394</v>
      </c>
      <c r="J107" s="3">
        <f t="shared" si="3"/>
        <v>3</v>
      </c>
      <c r="K107" s="201">
        <v>395</v>
      </c>
      <c r="L107" s="3">
        <f t="shared" si="4"/>
        <v>1</v>
      </c>
      <c r="M107" s="278"/>
      <c r="N107" s="179"/>
      <c r="O107" s="271"/>
      <c r="P107" s="271"/>
      <c r="Q107" s="271"/>
    </row>
    <row r="108" spans="1:17">
      <c r="A108" s="3" t="s">
        <v>476</v>
      </c>
      <c r="B108" s="3">
        <v>353</v>
      </c>
      <c r="C108" s="3">
        <v>360</v>
      </c>
      <c r="D108" s="249">
        <f t="shared" si="1"/>
        <v>7</v>
      </c>
      <c r="E108" s="3">
        <v>362</v>
      </c>
      <c r="F108" s="3">
        <v>2</v>
      </c>
      <c r="G108" s="3">
        <v>367</v>
      </c>
      <c r="H108" s="182">
        <f t="shared" si="2"/>
        <v>5</v>
      </c>
      <c r="I108" s="201">
        <f t="shared" si="5"/>
        <v>370</v>
      </c>
      <c r="J108" s="3">
        <f t="shared" si="3"/>
        <v>3</v>
      </c>
      <c r="K108" s="201">
        <v>374</v>
      </c>
      <c r="L108" s="3">
        <f t="shared" si="4"/>
        <v>4</v>
      </c>
      <c r="M108" s="278"/>
      <c r="N108" s="179"/>
      <c r="O108" s="271"/>
      <c r="P108" s="271"/>
      <c r="Q108" s="271"/>
    </row>
    <row r="109" spans="1:17">
      <c r="A109" s="3" t="s">
        <v>477</v>
      </c>
      <c r="B109" s="3">
        <v>357</v>
      </c>
      <c r="C109" s="3">
        <v>362</v>
      </c>
      <c r="D109" s="249">
        <f t="shared" si="1"/>
        <v>5</v>
      </c>
      <c r="E109" s="3">
        <v>364</v>
      </c>
      <c r="F109" s="3">
        <v>2</v>
      </c>
      <c r="G109" s="3">
        <v>368</v>
      </c>
      <c r="H109" s="182">
        <f t="shared" si="2"/>
        <v>4</v>
      </c>
      <c r="I109" s="201">
        <f t="shared" si="5"/>
        <v>370</v>
      </c>
      <c r="J109" s="3">
        <f t="shared" si="3"/>
        <v>2</v>
      </c>
      <c r="K109" s="201">
        <v>372</v>
      </c>
      <c r="L109" s="3">
        <f t="shared" si="4"/>
        <v>2</v>
      </c>
      <c r="M109" s="278"/>
      <c r="N109" s="271"/>
      <c r="O109" s="271"/>
      <c r="P109" s="271"/>
      <c r="Q109" s="271"/>
    </row>
    <row r="110" spans="1:17">
      <c r="A110" s="3" t="s">
        <v>478</v>
      </c>
      <c r="B110" s="3">
        <v>370</v>
      </c>
      <c r="C110" s="3">
        <v>376</v>
      </c>
      <c r="D110" s="249">
        <f t="shared" si="1"/>
        <v>6</v>
      </c>
      <c r="E110" s="3">
        <v>377</v>
      </c>
      <c r="F110" s="3">
        <v>1</v>
      </c>
      <c r="G110" s="3">
        <v>378</v>
      </c>
      <c r="H110" s="182">
        <f t="shared" si="2"/>
        <v>1</v>
      </c>
      <c r="I110" s="201">
        <f t="shared" si="5"/>
        <v>378</v>
      </c>
      <c r="J110" s="3">
        <f t="shared" si="3"/>
        <v>0</v>
      </c>
      <c r="K110" s="201">
        <v>378</v>
      </c>
      <c r="L110" s="3">
        <f t="shared" si="4"/>
        <v>0</v>
      </c>
      <c r="M110" s="278"/>
      <c r="N110" s="271"/>
      <c r="O110" s="271"/>
      <c r="P110" s="271"/>
      <c r="Q110" s="271"/>
    </row>
    <row r="111" spans="1:17">
      <c r="A111" s="3" t="s">
        <v>479</v>
      </c>
      <c r="B111" s="3">
        <v>380</v>
      </c>
      <c r="C111" s="3">
        <v>380</v>
      </c>
      <c r="D111" s="249">
        <f t="shared" si="1"/>
        <v>0</v>
      </c>
      <c r="E111" s="3">
        <v>385</v>
      </c>
      <c r="F111" s="3">
        <v>5</v>
      </c>
      <c r="G111" s="3">
        <v>385</v>
      </c>
      <c r="H111" s="182">
        <f t="shared" si="2"/>
        <v>0</v>
      </c>
      <c r="I111" s="201">
        <f t="shared" si="5"/>
        <v>384</v>
      </c>
      <c r="J111" s="3">
        <f t="shared" si="3"/>
        <v>-1</v>
      </c>
      <c r="K111" s="201">
        <v>390</v>
      </c>
      <c r="L111" s="3">
        <f t="shared" si="4"/>
        <v>6</v>
      </c>
      <c r="M111" s="278"/>
      <c r="N111" s="271"/>
      <c r="O111" s="271"/>
      <c r="P111" s="271"/>
      <c r="Q111" s="271"/>
    </row>
    <row r="112" spans="1:17">
      <c r="A112" s="3"/>
      <c r="B112" s="3"/>
      <c r="C112" s="3"/>
      <c r="D112" s="249"/>
      <c r="E112" s="3"/>
      <c r="F112" s="3"/>
      <c r="G112" s="3"/>
      <c r="H112" s="182"/>
      <c r="I112" s="36"/>
      <c r="J112" s="36"/>
      <c r="K112" s="36"/>
      <c r="L112" s="36"/>
      <c r="M112" s="278"/>
      <c r="N112" s="271"/>
      <c r="O112" s="271"/>
      <c r="P112" s="271"/>
      <c r="Q112" s="271"/>
    </row>
    <row r="113" spans="1:17">
      <c r="A113" s="156" t="s">
        <v>451</v>
      </c>
      <c r="B113" s="156">
        <v>377</v>
      </c>
      <c r="C113" s="156">
        <v>383</v>
      </c>
      <c r="D113" s="156">
        <f t="shared" si="1"/>
        <v>6</v>
      </c>
      <c r="E113" s="156">
        <v>388</v>
      </c>
      <c r="F113" s="156">
        <v>5</v>
      </c>
      <c r="G113" s="156">
        <v>389</v>
      </c>
      <c r="H113" s="156">
        <f t="shared" si="2"/>
        <v>1</v>
      </c>
      <c r="I113" s="322">
        <f>SUM(B40)</f>
        <v>395</v>
      </c>
      <c r="J113" s="156">
        <f t="shared" si="3"/>
        <v>6</v>
      </c>
      <c r="K113" s="322">
        <v>398</v>
      </c>
      <c r="L113" s="156">
        <f t="shared" si="4"/>
        <v>3</v>
      </c>
      <c r="M113" s="278"/>
      <c r="N113" s="271"/>
      <c r="O113" s="271"/>
      <c r="P113" s="271"/>
      <c r="Q113" s="271"/>
    </row>
    <row r="114" spans="1:17">
      <c r="A114" s="3" t="s">
        <v>480</v>
      </c>
      <c r="B114" s="3">
        <v>440</v>
      </c>
      <c r="C114" s="3">
        <v>440</v>
      </c>
      <c r="D114" s="249">
        <f t="shared" si="1"/>
        <v>0</v>
      </c>
      <c r="E114" s="3">
        <v>440</v>
      </c>
      <c r="F114" s="3">
        <v>0</v>
      </c>
      <c r="G114" s="3">
        <v>440</v>
      </c>
      <c r="H114" s="182">
        <f t="shared" si="2"/>
        <v>0</v>
      </c>
      <c r="I114" s="201">
        <f t="shared" ref="I114:I120" si="6">SUM(B41)</f>
        <v>440</v>
      </c>
      <c r="J114" s="182">
        <f t="shared" si="3"/>
        <v>0</v>
      </c>
      <c r="K114" s="201">
        <v>440</v>
      </c>
      <c r="L114" s="182">
        <f t="shared" si="4"/>
        <v>0</v>
      </c>
      <c r="M114" s="278"/>
      <c r="N114" s="271"/>
      <c r="O114" s="271"/>
      <c r="P114" s="271"/>
      <c r="Q114" s="271"/>
    </row>
    <row r="115" spans="1:17">
      <c r="A115" s="3" t="s">
        <v>481</v>
      </c>
      <c r="B115" s="3">
        <v>354</v>
      </c>
      <c r="C115" s="3">
        <v>358</v>
      </c>
      <c r="D115" s="249">
        <f t="shared" si="1"/>
        <v>4</v>
      </c>
      <c r="E115" s="3">
        <v>366</v>
      </c>
      <c r="F115" s="3">
        <v>8</v>
      </c>
      <c r="G115" s="3">
        <v>366</v>
      </c>
      <c r="H115" s="182">
        <f t="shared" si="2"/>
        <v>0</v>
      </c>
      <c r="I115" s="201">
        <f t="shared" si="6"/>
        <v>366</v>
      </c>
      <c r="J115" s="182">
        <f t="shared" si="3"/>
        <v>0</v>
      </c>
      <c r="K115" s="201">
        <v>371</v>
      </c>
      <c r="L115" s="182">
        <f t="shared" si="4"/>
        <v>5</v>
      </c>
      <c r="M115" s="278"/>
      <c r="N115" s="271"/>
      <c r="O115" s="271"/>
      <c r="P115" s="271"/>
      <c r="Q115" s="271"/>
    </row>
    <row r="116" spans="1:17">
      <c r="A116" s="3" t="s">
        <v>482</v>
      </c>
      <c r="B116" s="3">
        <v>377</v>
      </c>
      <c r="C116" s="3">
        <v>385</v>
      </c>
      <c r="D116" s="249">
        <f t="shared" si="1"/>
        <v>8</v>
      </c>
      <c r="E116" s="3">
        <v>389</v>
      </c>
      <c r="F116" s="3">
        <v>4</v>
      </c>
      <c r="G116" s="3">
        <v>390</v>
      </c>
      <c r="H116" s="182">
        <f t="shared" si="2"/>
        <v>1</v>
      </c>
      <c r="I116" s="201">
        <f t="shared" si="6"/>
        <v>390</v>
      </c>
      <c r="J116" s="182">
        <f t="shared" si="3"/>
        <v>0</v>
      </c>
      <c r="K116" s="201">
        <v>391</v>
      </c>
      <c r="L116" s="182">
        <f t="shared" si="4"/>
        <v>1</v>
      </c>
      <c r="M116" s="278"/>
      <c r="N116" s="271"/>
      <c r="O116" s="271"/>
      <c r="P116" s="271"/>
      <c r="Q116" s="271"/>
    </row>
    <row r="117" spans="1:17">
      <c r="A117" s="3" t="s">
        <v>483</v>
      </c>
      <c r="B117" s="3">
        <v>396</v>
      </c>
      <c r="C117" s="3">
        <v>399</v>
      </c>
      <c r="D117" s="249">
        <f t="shared" si="1"/>
        <v>3</v>
      </c>
      <c r="E117" s="3">
        <v>406</v>
      </c>
      <c r="F117" s="3">
        <v>7</v>
      </c>
      <c r="G117" s="3">
        <v>408</v>
      </c>
      <c r="H117" s="182">
        <f t="shared" si="2"/>
        <v>2</v>
      </c>
      <c r="I117" s="201">
        <f t="shared" si="6"/>
        <v>431</v>
      </c>
      <c r="J117" s="182">
        <f t="shared" si="3"/>
        <v>23</v>
      </c>
      <c r="K117" s="201">
        <v>439</v>
      </c>
      <c r="L117" s="182">
        <f t="shared" si="4"/>
        <v>8</v>
      </c>
      <c r="M117" s="278"/>
      <c r="N117" s="271"/>
      <c r="O117" s="271"/>
      <c r="P117" s="271"/>
      <c r="Q117" s="271"/>
    </row>
    <row r="118" spans="1:17">
      <c r="A118" s="3" t="s">
        <v>484</v>
      </c>
      <c r="B118" s="3">
        <v>383</v>
      </c>
      <c r="C118" s="3">
        <v>386</v>
      </c>
      <c r="D118" s="249">
        <f t="shared" si="1"/>
        <v>3</v>
      </c>
      <c r="E118" s="3">
        <v>390</v>
      </c>
      <c r="F118" s="3">
        <v>4</v>
      </c>
      <c r="G118" s="3">
        <v>388</v>
      </c>
      <c r="H118" s="182">
        <f t="shared" si="2"/>
        <v>-2</v>
      </c>
      <c r="I118" s="201">
        <f t="shared" si="6"/>
        <v>391</v>
      </c>
      <c r="J118" s="182">
        <f t="shared" si="3"/>
        <v>3</v>
      </c>
      <c r="K118" s="201">
        <v>393</v>
      </c>
      <c r="L118" s="182">
        <f t="shared" si="4"/>
        <v>2</v>
      </c>
      <c r="M118" s="278"/>
      <c r="N118" s="271"/>
      <c r="O118" s="271"/>
      <c r="P118" s="271"/>
      <c r="Q118" s="271"/>
    </row>
    <row r="119" spans="1:17">
      <c r="A119" s="3" t="s">
        <v>485</v>
      </c>
      <c r="B119" s="3">
        <v>347</v>
      </c>
      <c r="C119" s="3">
        <v>365</v>
      </c>
      <c r="D119" s="249">
        <f t="shared" si="1"/>
        <v>18</v>
      </c>
      <c r="E119" s="3">
        <v>367</v>
      </c>
      <c r="F119" s="3">
        <v>2</v>
      </c>
      <c r="G119" s="3">
        <v>369</v>
      </c>
      <c r="H119" s="182">
        <f t="shared" si="2"/>
        <v>2</v>
      </c>
      <c r="I119" s="201">
        <f t="shared" si="6"/>
        <v>373</v>
      </c>
      <c r="J119" s="182">
        <f t="shared" si="3"/>
        <v>4</v>
      </c>
      <c r="K119" s="201">
        <v>377</v>
      </c>
      <c r="L119" s="182">
        <f t="shared" si="4"/>
        <v>4</v>
      </c>
      <c r="M119" s="278"/>
      <c r="N119" s="271"/>
      <c r="O119" s="271"/>
      <c r="P119" s="271"/>
      <c r="Q119" s="271"/>
    </row>
    <row r="120" spans="1:17">
      <c r="A120" s="3" t="s">
        <v>486</v>
      </c>
      <c r="B120" s="3">
        <v>404</v>
      </c>
      <c r="C120" s="3">
        <v>404</v>
      </c>
      <c r="D120" s="249">
        <f t="shared" si="1"/>
        <v>0</v>
      </c>
      <c r="E120" s="3">
        <v>406</v>
      </c>
      <c r="F120" s="3">
        <v>2</v>
      </c>
      <c r="G120" s="3">
        <v>408</v>
      </c>
      <c r="H120" s="182">
        <f t="shared" si="2"/>
        <v>2</v>
      </c>
      <c r="I120" s="201">
        <f t="shared" si="6"/>
        <v>408</v>
      </c>
      <c r="J120" s="182">
        <f t="shared" si="3"/>
        <v>0</v>
      </c>
      <c r="K120" s="201">
        <v>411</v>
      </c>
      <c r="L120" s="182">
        <f t="shared" si="4"/>
        <v>3</v>
      </c>
      <c r="M120" s="278"/>
      <c r="N120" s="271"/>
      <c r="O120" s="271"/>
      <c r="P120" s="271"/>
      <c r="Q120" s="271"/>
    </row>
    <row r="121" spans="1:17">
      <c r="A121" s="3"/>
      <c r="B121" s="3"/>
      <c r="C121" s="3"/>
      <c r="D121" s="249">
        <f t="shared" si="1"/>
        <v>0</v>
      </c>
      <c r="E121" s="3"/>
      <c r="F121" s="3"/>
      <c r="G121" s="3"/>
      <c r="H121" s="182">
        <f t="shared" si="2"/>
        <v>0</v>
      </c>
      <c r="I121" s="36"/>
      <c r="J121" s="182">
        <f t="shared" si="3"/>
        <v>0</v>
      </c>
      <c r="K121" s="36"/>
      <c r="L121" s="182">
        <f t="shared" si="4"/>
        <v>0</v>
      </c>
      <c r="M121" s="278"/>
      <c r="N121" s="271"/>
      <c r="O121" s="271"/>
      <c r="P121" s="271"/>
      <c r="Q121" s="271"/>
    </row>
    <row r="122" spans="1:17">
      <c r="A122" s="160" t="s">
        <v>488</v>
      </c>
      <c r="B122" s="160">
        <v>370</v>
      </c>
      <c r="C122" s="160">
        <v>376</v>
      </c>
      <c r="D122" s="160">
        <f t="shared" si="1"/>
        <v>6</v>
      </c>
      <c r="E122" s="160">
        <v>380</v>
      </c>
      <c r="F122" s="160">
        <v>4</v>
      </c>
      <c r="G122" s="160">
        <v>382</v>
      </c>
      <c r="H122" s="160">
        <f t="shared" si="2"/>
        <v>2</v>
      </c>
      <c r="I122" s="323">
        <v>385</v>
      </c>
      <c r="J122" s="160">
        <f t="shared" si="3"/>
        <v>3</v>
      </c>
      <c r="K122" s="323">
        <v>388</v>
      </c>
      <c r="L122" s="160">
        <f t="shared" si="4"/>
        <v>3</v>
      </c>
      <c r="M122" s="278"/>
      <c r="N122" s="271"/>
      <c r="O122" s="271"/>
      <c r="P122" s="271"/>
      <c r="Q122" s="271"/>
    </row>
    <row r="123" spans="1:17">
      <c r="A123" s="271"/>
      <c r="B123" s="271"/>
      <c r="C123" s="271"/>
      <c r="D123" s="271"/>
      <c r="E123" s="271"/>
      <c r="F123" s="271"/>
      <c r="G123" s="271"/>
      <c r="H123" s="271"/>
      <c r="I123" s="271"/>
      <c r="J123" s="271"/>
      <c r="K123" s="271"/>
      <c r="L123" s="271"/>
      <c r="M123" s="271"/>
      <c r="N123" s="271"/>
      <c r="O123" s="271"/>
    </row>
  </sheetData>
  <mergeCells count="5">
    <mergeCell ref="A15:N15"/>
    <mergeCell ref="H17:M17"/>
    <mergeCell ref="H18:M18"/>
    <mergeCell ref="H19:M19"/>
    <mergeCell ref="A1:E1"/>
  </mergeCells>
  <pageMargins left="0.70866141732283472" right="0.70866141732283472" top="0.78740157480314965" bottom="0.78740157480314965" header="0.31496062992125984" footer="0.31496062992125984"/>
  <pageSetup paperSize="9" scale="73" fitToHeight="0" orientation="landscape" r:id="rId1"/>
  <rowBreaks count="3" manualBreakCount="3">
    <brk id="13" max="16383" man="1"/>
    <brk id="49" max="16383" man="1"/>
    <brk id="8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450"/>
  <sheetViews>
    <sheetView workbookViewId="0">
      <pane ySplit="1" topLeftCell="A2" activePane="bottomLeft" state="frozen"/>
      <selection pane="bottomLeft" activeCell="N438" sqref="N438"/>
    </sheetView>
  </sheetViews>
  <sheetFormatPr baseColWidth="10" defaultRowHeight="14.5"/>
  <cols>
    <col min="1" max="1" width="12.26953125" style="16" customWidth="1"/>
    <col min="2" max="2" width="26.453125" style="16" customWidth="1"/>
    <col min="3" max="3" width="22.54296875" style="16" customWidth="1"/>
    <col min="4" max="4" width="15.54296875" style="39" customWidth="1"/>
    <col min="5" max="7" width="11.453125" style="16"/>
    <col min="8" max="8" width="16.453125" style="16" customWidth="1"/>
    <col min="9" max="9" width="11.453125" style="16"/>
    <col min="10" max="10" width="19" style="16" customWidth="1"/>
    <col min="11" max="13" width="11.453125" style="16"/>
  </cols>
  <sheetData>
    <row r="1" spans="1:17" ht="52">
      <c r="A1" s="29" t="s">
        <v>491</v>
      </c>
      <c r="B1" s="30" t="s">
        <v>492</v>
      </c>
      <c r="C1" s="31" t="s">
        <v>448</v>
      </c>
      <c r="D1" s="29" t="s">
        <v>493</v>
      </c>
      <c r="E1" s="37" t="s">
        <v>506</v>
      </c>
      <c r="F1" s="181" t="s">
        <v>573</v>
      </c>
      <c r="G1" s="37" t="s">
        <v>598</v>
      </c>
      <c r="H1" s="37" t="s">
        <v>585</v>
      </c>
      <c r="I1" s="37" t="s">
        <v>582</v>
      </c>
      <c r="J1" s="37" t="s">
        <v>593</v>
      </c>
      <c r="K1" s="37"/>
      <c r="L1" s="37" t="s">
        <v>583</v>
      </c>
      <c r="M1" s="37" t="s">
        <v>584</v>
      </c>
    </row>
    <row r="2" spans="1:17" hidden="1">
      <c r="A2" s="32">
        <v>411000</v>
      </c>
      <c r="B2" s="33" t="s">
        <v>0</v>
      </c>
      <c r="C2" s="33" t="s">
        <v>1</v>
      </c>
      <c r="D2" s="27">
        <v>152327</v>
      </c>
      <c r="E2" s="28">
        <v>535</v>
      </c>
      <c r="F2" s="28">
        <v>492</v>
      </c>
      <c r="G2" s="3">
        <f t="shared" ref="G2:G65" si="0">E2-F2</f>
        <v>43</v>
      </c>
      <c r="H2" s="140">
        <v>405371</v>
      </c>
      <c r="I2" s="186">
        <v>2016</v>
      </c>
      <c r="J2" s="14"/>
      <c r="K2" s="14"/>
      <c r="L2" s="185">
        <v>483</v>
      </c>
      <c r="M2" s="195">
        <v>533</v>
      </c>
      <c r="O2" s="205"/>
      <c r="P2" s="9"/>
      <c r="Q2" s="139"/>
    </row>
    <row r="3" spans="1:17" hidden="1">
      <c r="A3" s="25">
        <v>412000</v>
      </c>
      <c r="B3" s="26" t="s">
        <v>2</v>
      </c>
      <c r="C3" s="26" t="s">
        <v>1</v>
      </c>
      <c r="D3" s="27">
        <v>724869</v>
      </c>
      <c r="E3" s="28">
        <v>500</v>
      </c>
      <c r="F3" s="28">
        <v>492</v>
      </c>
      <c r="G3" s="3">
        <f t="shared" si="0"/>
        <v>8</v>
      </c>
      <c r="H3" s="14">
        <v>0</v>
      </c>
      <c r="I3" s="186">
        <v>2014</v>
      </c>
      <c r="J3" s="186" t="s">
        <v>589</v>
      </c>
      <c r="K3" s="14"/>
      <c r="L3" s="185">
        <v>500</v>
      </c>
      <c r="M3" s="195">
        <v>500</v>
      </c>
      <c r="Q3" s="139"/>
    </row>
    <row r="4" spans="1:17" hidden="1">
      <c r="A4" s="32">
        <v>413000</v>
      </c>
      <c r="B4" s="33" t="s">
        <v>3</v>
      </c>
      <c r="C4" s="33" t="s">
        <v>1</v>
      </c>
      <c r="D4" s="27">
        <v>121889</v>
      </c>
      <c r="E4" s="190">
        <v>600</v>
      </c>
      <c r="F4" s="190">
        <v>492</v>
      </c>
      <c r="G4" s="3">
        <f t="shared" si="0"/>
        <v>108</v>
      </c>
      <c r="H4" s="191">
        <v>-28106300</v>
      </c>
      <c r="I4" s="186">
        <v>2022</v>
      </c>
      <c r="J4" s="186" t="s">
        <v>594</v>
      </c>
      <c r="K4" s="14"/>
      <c r="L4" s="185">
        <v>483</v>
      </c>
      <c r="M4" s="196">
        <v>533</v>
      </c>
      <c r="O4" s="139"/>
      <c r="Q4" s="139"/>
    </row>
    <row r="5" spans="1:17" hidden="1">
      <c r="A5" s="25">
        <v>414000</v>
      </c>
      <c r="B5" s="26" t="s">
        <v>4</v>
      </c>
      <c r="C5" s="26" t="s">
        <v>1</v>
      </c>
      <c r="D5" s="27">
        <v>276192</v>
      </c>
      <c r="E5" s="28">
        <v>492</v>
      </c>
      <c r="F5" s="28">
        <v>492</v>
      </c>
      <c r="G5" s="3">
        <f t="shared" si="0"/>
        <v>0</v>
      </c>
      <c r="H5" s="14">
        <v>0</v>
      </c>
      <c r="I5" s="185">
        <v>2000</v>
      </c>
      <c r="J5" s="186" t="s">
        <v>589</v>
      </c>
      <c r="K5" s="14"/>
      <c r="L5" s="185">
        <v>475</v>
      </c>
      <c r="M5" s="195">
        <v>475</v>
      </c>
      <c r="Q5" s="139"/>
    </row>
    <row r="6" spans="1:17" hidden="1">
      <c r="A6" s="25">
        <v>431001</v>
      </c>
      <c r="B6" s="26" t="s">
        <v>5</v>
      </c>
      <c r="C6" s="26" t="s">
        <v>6</v>
      </c>
      <c r="D6" s="27">
        <v>2344</v>
      </c>
      <c r="E6" s="28">
        <v>380</v>
      </c>
      <c r="F6" s="28">
        <v>365</v>
      </c>
      <c r="G6" s="3">
        <f t="shared" si="0"/>
        <v>15</v>
      </c>
      <c r="H6" s="140">
        <v>103900</v>
      </c>
      <c r="I6" s="186">
        <v>2015</v>
      </c>
      <c r="J6" s="14"/>
      <c r="K6" s="14"/>
      <c r="L6" s="185">
        <v>326</v>
      </c>
      <c r="M6" s="195">
        <v>376</v>
      </c>
      <c r="O6" s="139"/>
      <c r="Q6" s="139"/>
    </row>
    <row r="7" spans="1:17" hidden="1">
      <c r="A7" s="25">
        <v>431002</v>
      </c>
      <c r="B7" s="26" t="s">
        <v>7</v>
      </c>
      <c r="C7" s="26" t="s">
        <v>6</v>
      </c>
      <c r="D7" s="27">
        <v>39761</v>
      </c>
      <c r="E7" s="28">
        <v>480</v>
      </c>
      <c r="F7" s="28">
        <v>365</v>
      </c>
      <c r="G7" s="3">
        <f t="shared" si="0"/>
        <v>115</v>
      </c>
      <c r="H7" s="140">
        <v>109100</v>
      </c>
      <c r="I7" s="186">
        <v>2015</v>
      </c>
      <c r="J7" s="14"/>
      <c r="K7" s="14"/>
      <c r="L7" s="185">
        <v>392</v>
      </c>
      <c r="M7" s="195">
        <v>456</v>
      </c>
      <c r="O7" s="139"/>
      <c r="Q7" s="139"/>
    </row>
    <row r="8" spans="1:17" hidden="1">
      <c r="A8" s="25">
        <v>431003</v>
      </c>
      <c r="B8" s="26" t="s">
        <v>8</v>
      </c>
      <c r="C8" s="26" t="s">
        <v>6</v>
      </c>
      <c r="D8" s="27">
        <v>8895</v>
      </c>
      <c r="E8" s="28">
        <v>475</v>
      </c>
      <c r="F8" s="28">
        <v>365</v>
      </c>
      <c r="G8" s="3">
        <f t="shared" si="0"/>
        <v>110</v>
      </c>
      <c r="H8" s="14">
        <v>0</v>
      </c>
      <c r="I8" s="186">
        <v>2009</v>
      </c>
      <c r="J8" s="186" t="s">
        <v>589</v>
      </c>
      <c r="K8" s="14"/>
      <c r="L8" s="185">
        <v>326</v>
      </c>
      <c r="M8" s="195">
        <v>376</v>
      </c>
      <c r="Q8" s="139"/>
    </row>
    <row r="9" spans="1:17" hidden="1">
      <c r="A9" s="25">
        <v>431004</v>
      </c>
      <c r="B9" s="26" t="s">
        <v>9</v>
      </c>
      <c r="C9" s="26" t="s">
        <v>6</v>
      </c>
      <c r="D9" s="27">
        <v>9938</v>
      </c>
      <c r="E9" s="28">
        <v>396</v>
      </c>
      <c r="F9" s="28">
        <v>365</v>
      </c>
      <c r="G9" s="3">
        <f t="shared" si="0"/>
        <v>31</v>
      </c>
      <c r="H9" s="140">
        <v>38800</v>
      </c>
      <c r="I9" s="186">
        <v>2016</v>
      </c>
      <c r="J9" s="14"/>
      <c r="K9" s="14"/>
      <c r="L9" s="185">
        <v>326</v>
      </c>
      <c r="M9" s="195">
        <v>376</v>
      </c>
      <c r="O9" s="139"/>
      <c r="Q9" s="139"/>
    </row>
    <row r="10" spans="1:17" hidden="1">
      <c r="A10" s="25">
        <v>431005</v>
      </c>
      <c r="B10" s="26" t="s">
        <v>10</v>
      </c>
      <c r="C10" s="26" t="s">
        <v>6</v>
      </c>
      <c r="D10" s="27">
        <v>15917</v>
      </c>
      <c r="E10" s="190">
        <v>430</v>
      </c>
      <c r="F10" s="190">
        <v>365</v>
      </c>
      <c r="G10" s="3">
        <f t="shared" si="0"/>
        <v>65</v>
      </c>
      <c r="H10" s="191">
        <v>-179100</v>
      </c>
      <c r="I10" s="186">
        <v>2017</v>
      </c>
      <c r="J10" s="14"/>
      <c r="K10" s="14"/>
      <c r="L10" s="197">
        <v>360</v>
      </c>
      <c r="M10" s="195">
        <v>412</v>
      </c>
      <c r="O10" s="140"/>
      <c r="Q10" s="139"/>
    </row>
    <row r="11" spans="1:17" hidden="1">
      <c r="A11" s="25">
        <v>431006</v>
      </c>
      <c r="B11" s="26" t="s">
        <v>11</v>
      </c>
      <c r="C11" s="26" t="s">
        <v>6</v>
      </c>
      <c r="D11" s="27">
        <v>6239</v>
      </c>
      <c r="E11" s="28">
        <v>400</v>
      </c>
      <c r="F11" s="28">
        <v>365</v>
      </c>
      <c r="G11" s="3">
        <f t="shared" si="0"/>
        <v>35</v>
      </c>
      <c r="H11" s="14">
        <v>800</v>
      </c>
      <c r="I11" s="186">
        <v>2016</v>
      </c>
      <c r="J11" s="14"/>
      <c r="K11" s="14"/>
      <c r="L11" s="185">
        <v>326</v>
      </c>
      <c r="M11" s="195">
        <v>376</v>
      </c>
      <c r="Q11" s="139"/>
    </row>
    <row r="12" spans="1:17" hidden="1">
      <c r="A12" s="25">
        <v>431007</v>
      </c>
      <c r="B12" s="26" t="s">
        <v>12</v>
      </c>
      <c r="C12" s="26" t="s">
        <v>6</v>
      </c>
      <c r="D12" s="27">
        <v>10472</v>
      </c>
      <c r="E12" s="28">
        <v>400</v>
      </c>
      <c r="F12" s="28">
        <v>365</v>
      </c>
      <c r="G12" s="3">
        <f t="shared" si="0"/>
        <v>35</v>
      </c>
      <c r="H12" s="140">
        <v>8300</v>
      </c>
      <c r="I12" s="186">
        <v>2016</v>
      </c>
      <c r="J12" s="14"/>
      <c r="K12" s="14"/>
      <c r="L12" s="185">
        <v>360</v>
      </c>
      <c r="M12" s="195">
        <v>412</v>
      </c>
      <c r="O12" s="139"/>
      <c r="Q12" s="139"/>
    </row>
    <row r="13" spans="1:17" hidden="1">
      <c r="A13" s="25">
        <v>431008</v>
      </c>
      <c r="B13" s="26" t="s">
        <v>13</v>
      </c>
      <c r="C13" s="26" t="s">
        <v>6</v>
      </c>
      <c r="D13" s="27">
        <v>4151</v>
      </c>
      <c r="E13" s="28">
        <v>400</v>
      </c>
      <c r="F13" s="28">
        <v>365</v>
      </c>
      <c r="G13" s="3">
        <f t="shared" si="0"/>
        <v>35</v>
      </c>
      <c r="H13" s="140">
        <v>11900</v>
      </c>
      <c r="I13" s="186">
        <v>2015</v>
      </c>
      <c r="J13" s="14"/>
      <c r="K13" s="14"/>
      <c r="L13" s="185">
        <v>326</v>
      </c>
      <c r="M13" s="195">
        <v>376</v>
      </c>
      <c r="O13" s="139"/>
      <c r="Q13" s="139"/>
    </row>
    <row r="14" spans="1:17" hidden="1">
      <c r="A14" s="32">
        <v>431009</v>
      </c>
      <c r="B14" s="33" t="s">
        <v>14</v>
      </c>
      <c r="C14" s="33" t="s">
        <v>6</v>
      </c>
      <c r="D14" s="27">
        <v>3881</v>
      </c>
      <c r="E14" s="28">
        <v>420</v>
      </c>
      <c r="F14" s="28">
        <v>365</v>
      </c>
      <c r="G14" s="3">
        <f t="shared" si="0"/>
        <v>55</v>
      </c>
      <c r="H14" s="14">
        <v>13</v>
      </c>
      <c r="I14" s="186">
        <v>2016</v>
      </c>
      <c r="J14" s="14"/>
      <c r="K14" s="14"/>
      <c r="L14" s="185">
        <v>326</v>
      </c>
      <c r="M14" s="195">
        <v>376</v>
      </c>
      <c r="Q14" s="139"/>
    </row>
    <row r="15" spans="1:17" hidden="1">
      <c r="A15" s="25">
        <v>431010</v>
      </c>
      <c r="B15" s="26" t="s">
        <v>15</v>
      </c>
      <c r="C15" s="26" t="s">
        <v>6</v>
      </c>
      <c r="D15" s="27">
        <v>3778</v>
      </c>
      <c r="E15" s="28">
        <v>365</v>
      </c>
      <c r="F15" s="28">
        <v>365</v>
      </c>
      <c r="G15" s="3">
        <f t="shared" si="0"/>
        <v>0</v>
      </c>
      <c r="H15" s="189">
        <v>417800</v>
      </c>
      <c r="I15" s="186">
        <v>2008</v>
      </c>
      <c r="J15" s="185"/>
      <c r="K15" s="14"/>
      <c r="L15" s="185">
        <v>326</v>
      </c>
      <c r="M15" s="195">
        <v>376</v>
      </c>
      <c r="O15" s="139"/>
      <c r="Q15" s="139"/>
    </row>
    <row r="16" spans="1:17" hidden="1">
      <c r="A16" s="32">
        <v>431011</v>
      </c>
      <c r="B16" s="33" t="s">
        <v>16</v>
      </c>
      <c r="C16" s="33" t="s">
        <v>6</v>
      </c>
      <c r="D16" s="27">
        <v>25115</v>
      </c>
      <c r="E16" s="28">
        <v>370</v>
      </c>
      <c r="F16" s="28">
        <v>365</v>
      </c>
      <c r="G16" s="3">
        <f t="shared" si="0"/>
        <v>5</v>
      </c>
      <c r="H16" s="140">
        <v>54190</v>
      </c>
      <c r="I16" s="186">
        <v>2015</v>
      </c>
      <c r="J16" s="14"/>
      <c r="K16" s="14"/>
      <c r="L16" s="185">
        <v>392</v>
      </c>
      <c r="M16" s="195">
        <v>456</v>
      </c>
      <c r="O16" s="139"/>
      <c r="Q16" s="139"/>
    </row>
    <row r="17" spans="1:17" hidden="1">
      <c r="A17" s="32">
        <v>431012</v>
      </c>
      <c r="B17" s="33" t="s">
        <v>17</v>
      </c>
      <c r="C17" s="33" t="s">
        <v>6</v>
      </c>
      <c r="D17" s="27">
        <v>3450</v>
      </c>
      <c r="E17" s="187">
        <v>600</v>
      </c>
      <c r="F17" s="190">
        <v>365</v>
      </c>
      <c r="G17" s="3">
        <f t="shared" si="0"/>
        <v>235</v>
      </c>
      <c r="H17" s="191">
        <v>-1082987</v>
      </c>
      <c r="I17" s="186">
        <v>2017</v>
      </c>
      <c r="J17" s="186" t="s">
        <v>594</v>
      </c>
      <c r="K17" s="14"/>
      <c r="L17" s="197">
        <v>326</v>
      </c>
      <c r="M17" s="195">
        <v>376</v>
      </c>
      <c r="O17" s="139"/>
      <c r="Q17" s="139"/>
    </row>
    <row r="18" spans="1:17" hidden="1">
      <c r="A18" s="25">
        <v>431013</v>
      </c>
      <c r="B18" s="26" t="s">
        <v>18</v>
      </c>
      <c r="C18" s="26" t="s">
        <v>6</v>
      </c>
      <c r="D18" s="27">
        <v>31991</v>
      </c>
      <c r="E18" s="187">
        <v>460</v>
      </c>
      <c r="F18" s="190">
        <v>365</v>
      </c>
      <c r="G18" s="3">
        <f t="shared" si="0"/>
        <v>95</v>
      </c>
      <c r="H18" s="191">
        <v>-2317900</v>
      </c>
      <c r="I18" s="186">
        <v>2017</v>
      </c>
      <c r="J18" s="14"/>
      <c r="K18" s="14"/>
      <c r="L18" s="197">
        <v>392</v>
      </c>
      <c r="M18" s="195">
        <v>456</v>
      </c>
      <c r="O18" s="139"/>
      <c r="Q18" s="139"/>
    </row>
    <row r="19" spans="1:17" hidden="1">
      <c r="A19" s="32">
        <v>431014</v>
      </c>
      <c r="B19" s="33" t="s">
        <v>19</v>
      </c>
      <c r="C19" s="33" t="s">
        <v>6</v>
      </c>
      <c r="D19" s="27">
        <v>7153</v>
      </c>
      <c r="E19" s="187">
        <v>400</v>
      </c>
      <c r="F19" s="190">
        <v>365</v>
      </c>
      <c r="G19" s="3">
        <f t="shared" si="0"/>
        <v>35</v>
      </c>
      <c r="H19" s="191">
        <v>-216523</v>
      </c>
      <c r="I19" s="186">
        <v>2017</v>
      </c>
      <c r="J19" s="186" t="s">
        <v>594</v>
      </c>
      <c r="K19" s="14"/>
      <c r="L19" s="197">
        <v>326</v>
      </c>
      <c r="M19" s="195">
        <v>376</v>
      </c>
      <c r="O19" s="139"/>
      <c r="Q19" s="139"/>
    </row>
    <row r="20" spans="1:17" hidden="1">
      <c r="A20" s="32">
        <v>431015</v>
      </c>
      <c r="B20" s="33" t="s">
        <v>20</v>
      </c>
      <c r="C20" s="33" t="s">
        <v>6</v>
      </c>
      <c r="D20" s="27">
        <v>5062</v>
      </c>
      <c r="E20" s="36">
        <v>600</v>
      </c>
      <c r="F20" s="28">
        <v>365</v>
      </c>
      <c r="G20" s="3">
        <f t="shared" si="0"/>
        <v>235</v>
      </c>
      <c r="H20" s="140">
        <v>8263</v>
      </c>
      <c r="I20" s="186">
        <v>2015</v>
      </c>
      <c r="J20" s="14"/>
      <c r="K20" s="14"/>
      <c r="L20" s="185">
        <v>326</v>
      </c>
      <c r="M20" s="195">
        <v>376</v>
      </c>
      <c r="O20" s="139"/>
      <c r="Q20" s="139"/>
    </row>
    <row r="21" spans="1:17" hidden="1">
      <c r="A21" s="25">
        <v>431016</v>
      </c>
      <c r="B21" s="26" t="s">
        <v>21</v>
      </c>
      <c r="C21" s="26" t="s">
        <v>6</v>
      </c>
      <c r="D21" s="27">
        <v>13445</v>
      </c>
      <c r="E21" s="36">
        <v>365</v>
      </c>
      <c r="F21" s="28">
        <v>365</v>
      </c>
      <c r="G21" s="3">
        <f t="shared" si="0"/>
        <v>0</v>
      </c>
      <c r="H21" s="140">
        <v>174100</v>
      </c>
      <c r="I21" s="186">
        <v>2015</v>
      </c>
      <c r="J21" s="14"/>
      <c r="K21" s="14"/>
      <c r="L21" s="185">
        <v>360</v>
      </c>
      <c r="M21" s="195">
        <v>412</v>
      </c>
      <c r="O21" s="139"/>
      <c r="Q21" s="139"/>
    </row>
    <row r="22" spans="1:17" hidden="1">
      <c r="A22" s="25">
        <v>431017</v>
      </c>
      <c r="B22" s="26" t="s">
        <v>22</v>
      </c>
      <c r="C22" s="26" t="s">
        <v>6</v>
      </c>
      <c r="D22" s="27">
        <v>9947</v>
      </c>
      <c r="E22" s="187">
        <v>400</v>
      </c>
      <c r="F22" s="190">
        <v>365</v>
      </c>
      <c r="G22" s="3">
        <f t="shared" si="0"/>
        <v>35</v>
      </c>
      <c r="H22" s="191">
        <v>-810000</v>
      </c>
      <c r="I22" s="186">
        <v>2017</v>
      </c>
      <c r="J22" s="14"/>
      <c r="K22" s="14"/>
      <c r="L22" s="197">
        <v>326</v>
      </c>
      <c r="M22" s="195">
        <v>376</v>
      </c>
      <c r="O22" s="139"/>
      <c r="Q22" s="139"/>
    </row>
    <row r="23" spans="1:17">
      <c r="A23" s="25">
        <v>431018</v>
      </c>
      <c r="B23" s="26" t="s">
        <v>23</v>
      </c>
      <c r="C23" s="26" t="s">
        <v>6</v>
      </c>
      <c r="D23" s="27">
        <v>3837</v>
      </c>
      <c r="E23" s="187">
        <v>700</v>
      </c>
      <c r="F23" s="190">
        <v>365</v>
      </c>
      <c r="G23" s="3">
        <f t="shared" si="0"/>
        <v>335</v>
      </c>
      <c r="H23" s="191">
        <v>-179200</v>
      </c>
      <c r="I23" s="186">
        <v>2018</v>
      </c>
      <c r="J23" s="186" t="s">
        <v>586</v>
      </c>
      <c r="K23" s="14"/>
      <c r="L23" s="185">
        <v>326</v>
      </c>
      <c r="M23" s="196">
        <v>376</v>
      </c>
      <c r="O23" s="139"/>
      <c r="Q23" s="139"/>
    </row>
    <row r="24" spans="1:17" hidden="1">
      <c r="A24" s="25">
        <v>431019</v>
      </c>
      <c r="B24" s="26" t="s">
        <v>24</v>
      </c>
      <c r="C24" s="26" t="s">
        <v>6</v>
      </c>
      <c r="D24" s="27">
        <v>8545</v>
      </c>
      <c r="E24" s="187">
        <v>420</v>
      </c>
      <c r="F24" s="190">
        <v>365</v>
      </c>
      <c r="G24" s="3">
        <f t="shared" si="0"/>
        <v>55</v>
      </c>
      <c r="H24" s="191">
        <v>-79000</v>
      </c>
      <c r="I24" s="186">
        <v>2017</v>
      </c>
      <c r="J24" s="14"/>
      <c r="K24" s="14"/>
      <c r="L24" s="197">
        <v>326</v>
      </c>
      <c r="M24" s="195">
        <v>376</v>
      </c>
      <c r="O24" s="139"/>
      <c r="Q24" s="139"/>
    </row>
    <row r="25" spans="1:17" hidden="1">
      <c r="A25" s="32">
        <v>431020</v>
      </c>
      <c r="B25" s="33" t="s">
        <v>25</v>
      </c>
      <c r="C25" s="33" t="s">
        <v>6</v>
      </c>
      <c r="D25" s="27">
        <v>33480</v>
      </c>
      <c r="E25" s="36">
        <v>600</v>
      </c>
      <c r="F25" s="28">
        <v>365</v>
      </c>
      <c r="G25" s="3">
        <f t="shared" si="0"/>
        <v>235</v>
      </c>
      <c r="H25" s="140">
        <v>278314</v>
      </c>
      <c r="I25" s="186">
        <v>2016</v>
      </c>
      <c r="J25" s="14"/>
      <c r="K25" s="14"/>
      <c r="L25" s="185">
        <v>392</v>
      </c>
      <c r="M25" s="195">
        <v>456</v>
      </c>
      <c r="O25" s="139"/>
      <c r="Q25" s="139"/>
    </row>
    <row r="26" spans="1:17" hidden="1">
      <c r="A26" s="25">
        <v>431021</v>
      </c>
      <c r="B26" s="26" t="s">
        <v>26</v>
      </c>
      <c r="C26" s="26" t="s">
        <v>6</v>
      </c>
      <c r="D26" s="27">
        <v>10596</v>
      </c>
      <c r="E26" s="36">
        <v>365</v>
      </c>
      <c r="F26" s="28">
        <v>365</v>
      </c>
      <c r="G26" s="3">
        <f t="shared" si="0"/>
        <v>0</v>
      </c>
      <c r="H26" s="14">
        <v>0</v>
      </c>
      <c r="I26" s="186">
        <v>2015</v>
      </c>
      <c r="J26" s="14"/>
      <c r="K26" s="14"/>
      <c r="L26" s="185">
        <v>360</v>
      </c>
      <c r="M26" s="195">
        <v>412</v>
      </c>
      <c r="Q26" s="139"/>
    </row>
    <row r="27" spans="1:17" hidden="1">
      <c r="A27" s="25">
        <v>431022</v>
      </c>
      <c r="B27" s="26" t="s">
        <v>27</v>
      </c>
      <c r="C27" s="26" t="s">
        <v>6</v>
      </c>
      <c r="D27" s="27">
        <v>6896</v>
      </c>
      <c r="E27" s="36">
        <v>380</v>
      </c>
      <c r="F27" s="28">
        <v>365</v>
      </c>
      <c r="G27" s="3">
        <f t="shared" si="0"/>
        <v>15</v>
      </c>
      <c r="H27" s="140">
        <v>107500</v>
      </c>
      <c r="I27" s="186">
        <v>2015</v>
      </c>
      <c r="J27" s="14"/>
      <c r="K27" s="14"/>
      <c r="L27" s="185">
        <v>326</v>
      </c>
      <c r="M27" s="195">
        <v>376</v>
      </c>
      <c r="O27" s="139"/>
      <c r="Q27" s="139"/>
    </row>
    <row r="28" spans="1:17" hidden="1">
      <c r="A28" s="25">
        <v>432001</v>
      </c>
      <c r="B28" s="26" t="s">
        <v>28</v>
      </c>
      <c r="C28" s="26" t="s">
        <v>29</v>
      </c>
      <c r="D28" s="27">
        <v>9273</v>
      </c>
      <c r="E28" s="36">
        <v>365</v>
      </c>
      <c r="F28" s="28">
        <v>365</v>
      </c>
      <c r="G28" s="3">
        <f t="shared" si="0"/>
        <v>0</v>
      </c>
      <c r="H28" s="14">
        <v>0</v>
      </c>
      <c r="I28" s="186">
        <v>2008</v>
      </c>
      <c r="J28" s="186" t="s">
        <v>589</v>
      </c>
      <c r="K28" s="14"/>
      <c r="L28" s="185">
        <v>326</v>
      </c>
      <c r="M28" s="195">
        <v>376</v>
      </c>
      <c r="Q28" s="139"/>
    </row>
    <row r="29" spans="1:17" hidden="1">
      <c r="A29" s="25">
        <v>432002</v>
      </c>
      <c r="B29" s="26" t="s">
        <v>30</v>
      </c>
      <c r="C29" s="26" t="s">
        <v>29</v>
      </c>
      <c r="D29" s="27">
        <v>15800</v>
      </c>
      <c r="E29" s="36">
        <v>495</v>
      </c>
      <c r="F29" s="28">
        <v>365</v>
      </c>
      <c r="G29" s="3">
        <f t="shared" si="0"/>
        <v>130</v>
      </c>
      <c r="H29" s="14">
        <v>0</v>
      </c>
      <c r="I29" s="186">
        <v>2017</v>
      </c>
      <c r="J29" s="14"/>
      <c r="K29" s="14"/>
      <c r="L29" s="185">
        <v>360</v>
      </c>
      <c r="M29" s="195">
        <v>412</v>
      </c>
      <c r="Q29" s="139"/>
    </row>
    <row r="30" spans="1:17" hidden="1">
      <c r="A30" s="25">
        <v>432003</v>
      </c>
      <c r="B30" s="26" t="s">
        <v>31</v>
      </c>
      <c r="C30" s="26" t="s">
        <v>29</v>
      </c>
      <c r="D30" s="27">
        <v>5687</v>
      </c>
      <c r="E30" s="36">
        <v>280</v>
      </c>
      <c r="F30" s="28">
        <v>365</v>
      </c>
      <c r="G30" s="177">
        <f t="shared" si="0"/>
        <v>-85</v>
      </c>
      <c r="H30" s="145">
        <v>0</v>
      </c>
      <c r="I30" s="185">
        <v>2015</v>
      </c>
      <c r="J30" s="186" t="s">
        <v>589</v>
      </c>
      <c r="K30" s="145"/>
      <c r="L30" s="185">
        <v>326</v>
      </c>
      <c r="M30" s="195">
        <v>376</v>
      </c>
      <c r="Q30" s="139"/>
    </row>
    <row r="31" spans="1:17" hidden="1">
      <c r="A31" s="25">
        <v>432004</v>
      </c>
      <c r="B31" s="26" t="s">
        <v>32</v>
      </c>
      <c r="C31" s="26" t="s">
        <v>29</v>
      </c>
      <c r="D31" s="27">
        <v>15320</v>
      </c>
      <c r="E31" s="36">
        <v>450</v>
      </c>
      <c r="F31" s="28">
        <v>365</v>
      </c>
      <c r="G31" s="3">
        <f t="shared" si="0"/>
        <v>85</v>
      </c>
      <c r="H31" s="189">
        <v>547897</v>
      </c>
      <c r="I31" s="185">
        <v>2008</v>
      </c>
      <c r="J31" s="145"/>
      <c r="K31" s="145"/>
      <c r="L31" s="185">
        <v>360</v>
      </c>
      <c r="M31" s="195">
        <v>412</v>
      </c>
      <c r="O31" s="139"/>
      <c r="Q31" s="139"/>
    </row>
    <row r="32" spans="1:17" hidden="1">
      <c r="A32" s="25">
        <v>432005</v>
      </c>
      <c r="B32" s="26" t="s">
        <v>33</v>
      </c>
      <c r="C32" s="26" t="s">
        <v>29</v>
      </c>
      <c r="D32" s="27">
        <v>6123</v>
      </c>
      <c r="E32" s="36">
        <v>320</v>
      </c>
      <c r="F32" s="28">
        <v>365</v>
      </c>
      <c r="G32" s="177">
        <f t="shared" si="0"/>
        <v>-45</v>
      </c>
      <c r="H32" s="145">
        <v>0</v>
      </c>
      <c r="I32" s="185">
        <v>2008</v>
      </c>
      <c r="J32" s="186" t="s">
        <v>589</v>
      </c>
      <c r="K32" s="145"/>
      <c r="L32" s="185">
        <v>326</v>
      </c>
      <c r="M32" s="195">
        <v>376</v>
      </c>
      <c r="Q32" s="139"/>
    </row>
    <row r="33" spans="1:17" hidden="1">
      <c r="A33" s="25">
        <v>432006</v>
      </c>
      <c r="B33" s="26" t="s">
        <v>34</v>
      </c>
      <c r="C33" s="26" t="s">
        <v>29</v>
      </c>
      <c r="D33" s="27">
        <v>7777</v>
      </c>
      <c r="E33" s="36">
        <v>450</v>
      </c>
      <c r="F33" s="28">
        <v>365</v>
      </c>
      <c r="G33" s="3">
        <f t="shared" si="0"/>
        <v>85</v>
      </c>
      <c r="H33" s="189">
        <v>38798</v>
      </c>
      <c r="I33" s="185">
        <v>2014</v>
      </c>
      <c r="J33" s="145"/>
      <c r="K33" s="145"/>
      <c r="L33" s="185">
        <v>326</v>
      </c>
      <c r="M33" s="195">
        <v>376</v>
      </c>
      <c r="O33" s="139"/>
      <c r="Q33" s="139"/>
    </row>
    <row r="34" spans="1:17" hidden="1">
      <c r="A34" s="25">
        <v>432007</v>
      </c>
      <c r="B34" s="26" t="s">
        <v>35</v>
      </c>
      <c r="C34" s="26" t="s">
        <v>29</v>
      </c>
      <c r="D34" s="27">
        <v>2624</v>
      </c>
      <c r="E34" s="36">
        <v>390</v>
      </c>
      <c r="F34" s="28">
        <v>365</v>
      </c>
      <c r="G34" s="3">
        <f t="shared" si="0"/>
        <v>25</v>
      </c>
      <c r="H34" s="189">
        <v>2338</v>
      </c>
      <c r="I34" s="185">
        <v>2015</v>
      </c>
      <c r="J34" s="145"/>
      <c r="K34" s="145"/>
      <c r="L34" s="185">
        <v>326</v>
      </c>
      <c r="M34" s="195">
        <v>376</v>
      </c>
      <c r="O34" s="139"/>
      <c r="Q34" s="139"/>
    </row>
    <row r="35" spans="1:17" hidden="1">
      <c r="A35" s="25">
        <v>432008</v>
      </c>
      <c r="B35" s="26" t="s">
        <v>36</v>
      </c>
      <c r="C35" s="26" t="s">
        <v>29</v>
      </c>
      <c r="D35" s="27">
        <v>26690</v>
      </c>
      <c r="E35" s="36">
        <v>660</v>
      </c>
      <c r="F35" s="28">
        <v>365</v>
      </c>
      <c r="G35" s="3">
        <f t="shared" si="0"/>
        <v>295</v>
      </c>
      <c r="H35" s="189">
        <v>121937</v>
      </c>
      <c r="I35" s="185">
        <v>2016</v>
      </c>
      <c r="J35" s="145"/>
      <c r="K35" s="145"/>
      <c r="L35" s="185">
        <v>392</v>
      </c>
      <c r="M35" s="195">
        <v>456</v>
      </c>
      <c r="O35" s="139"/>
      <c r="Q35" s="139"/>
    </row>
    <row r="36" spans="1:17" hidden="1">
      <c r="A36" s="25">
        <v>432009</v>
      </c>
      <c r="B36" s="26" t="s">
        <v>37</v>
      </c>
      <c r="C36" s="26" t="s">
        <v>29</v>
      </c>
      <c r="D36" s="27">
        <v>4688</v>
      </c>
      <c r="E36" s="36">
        <v>320</v>
      </c>
      <c r="F36" s="28">
        <v>365</v>
      </c>
      <c r="G36" s="177">
        <f t="shared" si="0"/>
        <v>-45</v>
      </c>
      <c r="H36" s="189">
        <v>29568</v>
      </c>
      <c r="I36" s="185">
        <v>2009</v>
      </c>
      <c r="J36" s="145"/>
      <c r="K36" s="145"/>
      <c r="L36" s="185">
        <v>326</v>
      </c>
      <c r="M36" s="195">
        <v>376</v>
      </c>
      <c r="O36" s="139"/>
      <c r="Q36" s="139"/>
    </row>
    <row r="37" spans="1:17" hidden="1">
      <c r="A37" s="25">
        <v>432010</v>
      </c>
      <c r="B37" s="26" t="s">
        <v>38</v>
      </c>
      <c r="C37" s="26" t="s">
        <v>29</v>
      </c>
      <c r="D37" s="27">
        <v>20654</v>
      </c>
      <c r="E37" s="36">
        <v>530</v>
      </c>
      <c r="F37" s="28">
        <v>365</v>
      </c>
      <c r="G37" s="3">
        <f t="shared" si="0"/>
        <v>165</v>
      </c>
      <c r="H37" s="189">
        <v>1261692</v>
      </c>
      <c r="I37" s="185">
        <v>2016</v>
      </c>
      <c r="J37" s="145"/>
      <c r="K37" s="145"/>
      <c r="L37" s="185">
        <v>392</v>
      </c>
      <c r="M37" s="195">
        <v>456</v>
      </c>
      <c r="O37" s="139"/>
      <c r="Q37" s="139"/>
    </row>
    <row r="38" spans="1:17" hidden="1">
      <c r="A38" s="25">
        <v>432011</v>
      </c>
      <c r="B38" s="26" t="s">
        <v>39</v>
      </c>
      <c r="C38" s="26" t="s">
        <v>29</v>
      </c>
      <c r="D38" s="27">
        <v>13917</v>
      </c>
      <c r="E38" s="36">
        <v>350</v>
      </c>
      <c r="F38" s="28">
        <v>365</v>
      </c>
      <c r="G38" s="177">
        <f t="shared" si="0"/>
        <v>-15</v>
      </c>
      <c r="H38" s="189">
        <v>211505</v>
      </c>
      <c r="I38" s="185">
        <v>2009</v>
      </c>
      <c r="J38" s="145"/>
      <c r="K38" s="145"/>
      <c r="L38" s="185">
        <v>360</v>
      </c>
      <c r="M38" s="195">
        <v>412</v>
      </c>
      <c r="O38" s="139"/>
      <c r="Q38" s="139"/>
    </row>
    <row r="39" spans="1:17">
      <c r="A39" s="25">
        <v>432012</v>
      </c>
      <c r="B39" s="26" t="s">
        <v>40</v>
      </c>
      <c r="C39" s="26" t="s">
        <v>29</v>
      </c>
      <c r="D39" s="27">
        <v>3903</v>
      </c>
      <c r="E39" s="187">
        <v>420</v>
      </c>
      <c r="F39" s="190">
        <v>365</v>
      </c>
      <c r="G39" s="3">
        <f t="shared" si="0"/>
        <v>55</v>
      </c>
      <c r="H39" s="192">
        <v>-515102</v>
      </c>
      <c r="I39" s="185">
        <v>2018</v>
      </c>
      <c r="J39" s="185" t="s">
        <v>586</v>
      </c>
      <c r="K39" s="145"/>
      <c r="L39" s="185">
        <v>326</v>
      </c>
      <c r="M39" s="196">
        <v>376</v>
      </c>
      <c r="O39" s="139"/>
      <c r="Q39" s="139"/>
    </row>
    <row r="40" spans="1:17" hidden="1">
      <c r="A40" s="25">
        <v>432013</v>
      </c>
      <c r="B40" s="26" t="s">
        <v>41</v>
      </c>
      <c r="C40" s="26" t="s">
        <v>29</v>
      </c>
      <c r="D40" s="27">
        <v>5047</v>
      </c>
      <c r="E40" s="36">
        <v>365</v>
      </c>
      <c r="F40" s="28">
        <v>365</v>
      </c>
      <c r="G40" s="3">
        <f t="shared" si="0"/>
        <v>0</v>
      </c>
      <c r="H40" s="145">
        <v>0</v>
      </c>
      <c r="I40" s="185">
        <v>2017</v>
      </c>
      <c r="J40" s="186" t="s">
        <v>589</v>
      </c>
      <c r="K40" s="145"/>
      <c r="L40" s="185">
        <v>326</v>
      </c>
      <c r="M40" s="195">
        <v>376</v>
      </c>
      <c r="Q40" s="139"/>
    </row>
    <row r="41" spans="1:17" hidden="1">
      <c r="A41" s="25">
        <v>432014</v>
      </c>
      <c r="B41" s="26" t="s">
        <v>42</v>
      </c>
      <c r="C41" s="26" t="s">
        <v>29</v>
      </c>
      <c r="D41" s="27">
        <v>13518</v>
      </c>
      <c r="E41" s="36">
        <v>550</v>
      </c>
      <c r="F41" s="28">
        <v>365</v>
      </c>
      <c r="G41" s="3">
        <f t="shared" si="0"/>
        <v>185</v>
      </c>
      <c r="H41" s="189">
        <v>90550</v>
      </c>
      <c r="I41" s="185">
        <v>2015</v>
      </c>
      <c r="J41" s="145"/>
      <c r="K41" s="145"/>
      <c r="L41" s="185">
        <v>360</v>
      </c>
      <c r="M41" s="195">
        <v>412</v>
      </c>
      <c r="O41" s="139"/>
      <c r="Q41" s="139"/>
    </row>
    <row r="42" spans="1:17" hidden="1">
      <c r="A42" s="25">
        <v>432015</v>
      </c>
      <c r="B42" s="26" t="s">
        <v>43</v>
      </c>
      <c r="C42" s="26" t="s">
        <v>29</v>
      </c>
      <c r="D42" s="27">
        <v>14100</v>
      </c>
      <c r="E42" s="187">
        <v>396</v>
      </c>
      <c r="F42" s="190">
        <v>365</v>
      </c>
      <c r="G42" s="3">
        <f t="shared" si="0"/>
        <v>31</v>
      </c>
      <c r="H42" s="192">
        <v>-617170</v>
      </c>
      <c r="I42" s="185">
        <v>2017</v>
      </c>
      <c r="J42" s="145"/>
      <c r="K42" s="145"/>
      <c r="L42" s="197">
        <v>360</v>
      </c>
      <c r="M42" s="195">
        <v>412</v>
      </c>
      <c r="O42" s="139"/>
      <c r="Q42" s="139"/>
    </row>
    <row r="43" spans="1:17" hidden="1">
      <c r="A43" s="25">
        <v>432016</v>
      </c>
      <c r="B43" s="26" t="s">
        <v>44</v>
      </c>
      <c r="C43" s="26" t="s">
        <v>29</v>
      </c>
      <c r="D43" s="27">
        <v>14905</v>
      </c>
      <c r="E43" s="36">
        <v>370</v>
      </c>
      <c r="F43" s="28">
        <v>365</v>
      </c>
      <c r="G43" s="3">
        <f t="shared" si="0"/>
        <v>5</v>
      </c>
      <c r="H43" s="189">
        <v>245512</v>
      </c>
      <c r="I43" s="185">
        <v>2015</v>
      </c>
      <c r="J43" s="145"/>
      <c r="K43" s="145"/>
      <c r="L43" s="185">
        <v>360</v>
      </c>
      <c r="M43" s="195">
        <v>412</v>
      </c>
      <c r="O43" s="139"/>
      <c r="Q43" s="139"/>
    </row>
    <row r="44" spans="1:17" hidden="1">
      <c r="A44" s="25">
        <v>432017</v>
      </c>
      <c r="B44" s="26" t="s">
        <v>45</v>
      </c>
      <c r="C44" s="26" t="s">
        <v>29</v>
      </c>
      <c r="D44" s="27">
        <v>6357</v>
      </c>
      <c r="E44" s="36">
        <v>414</v>
      </c>
      <c r="F44" s="28">
        <v>365</v>
      </c>
      <c r="G44" s="3">
        <f t="shared" si="0"/>
        <v>49</v>
      </c>
      <c r="H44" s="145">
        <v>947</v>
      </c>
      <c r="I44" s="185">
        <v>2016</v>
      </c>
      <c r="J44" s="145"/>
      <c r="K44" s="145"/>
      <c r="L44" s="185">
        <v>326</v>
      </c>
      <c r="M44" s="195">
        <v>376</v>
      </c>
      <c r="Q44" s="139"/>
    </row>
    <row r="45" spans="1:17" hidden="1">
      <c r="A45" s="25">
        <v>432018</v>
      </c>
      <c r="B45" s="26" t="s">
        <v>46</v>
      </c>
      <c r="C45" s="26" t="s">
        <v>29</v>
      </c>
      <c r="D45" s="27">
        <v>24387</v>
      </c>
      <c r="E45" s="187">
        <v>500</v>
      </c>
      <c r="F45" s="190">
        <v>365</v>
      </c>
      <c r="G45" s="3">
        <f t="shared" si="0"/>
        <v>135</v>
      </c>
      <c r="H45" s="192">
        <v>-616290</v>
      </c>
      <c r="I45" s="185">
        <v>2017</v>
      </c>
      <c r="J45" s="145"/>
      <c r="K45" s="145"/>
      <c r="L45" s="197">
        <v>392</v>
      </c>
      <c r="M45" s="195">
        <v>456</v>
      </c>
      <c r="O45" s="139"/>
      <c r="Q45" s="139"/>
    </row>
    <row r="46" spans="1:17" hidden="1">
      <c r="A46" s="25">
        <v>432019</v>
      </c>
      <c r="B46" s="26" t="s">
        <v>47</v>
      </c>
      <c r="C46" s="26" t="s">
        <v>29</v>
      </c>
      <c r="D46" s="27">
        <v>16231</v>
      </c>
      <c r="E46" s="36">
        <v>450</v>
      </c>
      <c r="F46" s="28">
        <v>365</v>
      </c>
      <c r="G46" s="3">
        <f t="shared" si="0"/>
        <v>85</v>
      </c>
      <c r="H46" s="189">
        <v>140450</v>
      </c>
      <c r="I46" s="185">
        <v>2008</v>
      </c>
      <c r="J46" s="145"/>
      <c r="K46" s="145"/>
      <c r="L46" s="185">
        <v>360</v>
      </c>
      <c r="M46" s="195">
        <v>412</v>
      </c>
      <c r="O46" s="139"/>
      <c r="Q46" s="139"/>
    </row>
    <row r="47" spans="1:17" hidden="1">
      <c r="A47" s="25">
        <v>432020</v>
      </c>
      <c r="B47" s="26" t="s">
        <v>48</v>
      </c>
      <c r="C47" s="26" t="s">
        <v>29</v>
      </c>
      <c r="D47" s="27">
        <v>12146</v>
      </c>
      <c r="E47" s="187">
        <v>400</v>
      </c>
      <c r="F47" s="190">
        <v>365</v>
      </c>
      <c r="G47" s="3">
        <f t="shared" si="0"/>
        <v>35</v>
      </c>
      <c r="H47" s="192">
        <v>-684350</v>
      </c>
      <c r="I47" s="185">
        <v>2017</v>
      </c>
      <c r="J47" s="145"/>
      <c r="K47" s="145"/>
      <c r="L47" s="197">
        <v>360</v>
      </c>
      <c r="M47" s="195">
        <v>412</v>
      </c>
      <c r="O47" s="139"/>
      <c r="Q47" s="139"/>
    </row>
    <row r="48" spans="1:17" hidden="1">
      <c r="A48" s="25">
        <v>432021</v>
      </c>
      <c r="B48" s="26" t="s">
        <v>49</v>
      </c>
      <c r="C48" s="26" t="s">
        <v>29</v>
      </c>
      <c r="D48" s="27">
        <v>9152</v>
      </c>
      <c r="E48" s="36">
        <v>350</v>
      </c>
      <c r="F48" s="28">
        <v>365</v>
      </c>
      <c r="G48" s="177">
        <f t="shared" si="0"/>
        <v>-15</v>
      </c>
      <c r="H48" s="145">
        <v>0</v>
      </c>
      <c r="I48" s="185">
        <v>2009</v>
      </c>
      <c r="J48" s="186" t="s">
        <v>589</v>
      </c>
      <c r="K48" s="145"/>
      <c r="L48" s="185">
        <v>326</v>
      </c>
      <c r="M48" s="195">
        <v>376</v>
      </c>
      <c r="Q48" s="139"/>
    </row>
    <row r="49" spans="1:17" hidden="1">
      <c r="A49" s="25">
        <v>432022</v>
      </c>
      <c r="B49" s="26" t="s">
        <v>50</v>
      </c>
      <c r="C49" s="26" t="s">
        <v>29</v>
      </c>
      <c r="D49" s="27">
        <v>16033</v>
      </c>
      <c r="E49" s="187">
        <v>500</v>
      </c>
      <c r="F49" s="190">
        <v>365</v>
      </c>
      <c r="G49" s="3">
        <f t="shared" si="0"/>
        <v>135</v>
      </c>
      <c r="H49" s="192">
        <v>-46500</v>
      </c>
      <c r="I49" s="185">
        <v>2017</v>
      </c>
      <c r="J49" s="145"/>
      <c r="K49" s="145"/>
      <c r="L49" s="197">
        <v>360</v>
      </c>
      <c r="M49" s="195">
        <v>412</v>
      </c>
      <c r="O49" s="139"/>
      <c r="Q49" s="139"/>
    </row>
    <row r="50" spans="1:17" hidden="1">
      <c r="A50" s="25">
        <v>432023</v>
      </c>
      <c r="B50" s="26" t="s">
        <v>51</v>
      </c>
      <c r="C50" s="26" t="s">
        <v>29</v>
      </c>
      <c r="D50" s="27">
        <v>24881</v>
      </c>
      <c r="E50" s="36">
        <v>395</v>
      </c>
      <c r="F50" s="28">
        <v>365</v>
      </c>
      <c r="G50" s="3">
        <f t="shared" si="0"/>
        <v>30</v>
      </c>
      <c r="H50" s="189">
        <v>287597</v>
      </c>
      <c r="I50" s="185">
        <v>2014</v>
      </c>
      <c r="J50" s="145"/>
      <c r="K50" s="145"/>
      <c r="L50" s="185">
        <v>392</v>
      </c>
      <c r="M50" s="195">
        <v>456</v>
      </c>
      <c r="O50" s="139"/>
      <c r="Q50" s="139"/>
    </row>
    <row r="51" spans="1:17" hidden="1">
      <c r="A51" s="34">
        <v>433001</v>
      </c>
      <c r="B51" s="35" t="s">
        <v>52</v>
      </c>
      <c r="C51" s="35" t="s">
        <v>53</v>
      </c>
      <c r="D51" s="27">
        <v>6383</v>
      </c>
      <c r="E51" s="36">
        <v>310</v>
      </c>
      <c r="F51" s="28">
        <v>365</v>
      </c>
      <c r="G51" s="177">
        <f t="shared" si="0"/>
        <v>-55</v>
      </c>
      <c r="H51" s="189">
        <v>204400</v>
      </c>
      <c r="I51" s="185">
        <v>2016</v>
      </c>
      <c r="J51" s="145"/>
      <c r="K51" s="145"/>
      <c r="L51" s="185">
        <v>326</v>
      </c>
      <c r="M51" s="195">
        <v>376</v>
      </c>
      <c r="O51" s="139"/>
      <c r="Q51" s="139"/>
    </row>
    <row r="52" spans="1:17">
      <c r="A52" s="34">
        <v>433002</v>
      </c>
      <c r="B52" s="35" t="s">
        <v>54</v>
      </c>
      <c r="C52" s="35" t="s">
        <v>53</v>
      </c>
      <c r="D52" s="27">
        <v>12961</v>
      </c>
      <c r="E52" s="187">
        <v>600</v>
      </c>
      <c r="F52" s="190">
        <v>365</v>
      </c>
      <c r="G52" s="3">
        <f t="shared" si="0"/>
        <v>235</v>
      </c>
      <c r="H52" s="192">
        <v>-1595700</v>
      </c>
      <c r="I52" s="185">
        <v>2018</v>
      </c>
      <c r="J52" s="185" t="s">
        <v>586</v>
      </c>
      <c r="K52" s="145"/>
      <c r="L52" s="185">
        <v>360</v>
      </c>
      <c r="M52" s="196">
        <v>412</v>
      </c>
      <c r="O52" s="139"/>
      <c r="Q52" s="139"/>
    </row>
    <row r="53" spans="1:17">
      <c r="A53" s="25">
        <v>433003</v>
      </c>
      <c r="B53" s="26" t="s">
        <v>55</v>
      </c>
      <c r="C53" s="26" t="s">
        <v>53</v>
      </c>
      <c r="D53" s="27">
        <v>14399</v>
      </c>
      <c r="E53" s="187">
        <v>530</v>
      </c>
      <c r="F53" s="190">
        <v>365</v>
      </c>
      <c r="G53" s="3">
        <f t="shared" si="0"/>
        <v>165</v>
      </c>
      <c r="H53" s="192">
        <v>-1607768</v>
      </c>
      <c r="I53" s="185">
        <v>2018</v>
      </c>
      <c r="J53" s="185" t="s">
        <v>586</v>
      </c>
      <c r="K53" s="145"/>
      <c r="L53" s="185">
        <v>360</v>
      </c>
      <c r="M53" s="196">
        <v>412</v>
      </c>
      <c r="O53" s="139"/>
      <c r="Q53" s="139"/>
    </row>
    <row r="54" spans="1:17" hidden="1">
      <c r="A54" s="25">
        <v>433004</v>
      </c>
      <c r="B54" s="26" t="s">
        <v>56</v>
      </c>
      <c r="C54" s="26" t="s">
        <v>53</v>
      </c>
      <c r="D54" s="27">
        <v>10066</v>
      </c>
      <c r="E54" s="36">
        <v>365</v>
      </c>
      <c r="F54" s="28">
        <v>365</v>
      </c>
      <c r="G54" s="3">
        <f t="shared" si="0"/>
        <v>0</v>
      </c>
      <c r="H54" s="189">
        <v>2800</v>
      </c>
      <c r="I54" s="185">
        <v>2016</v>
      </c>
      <c r="J54" s="145"/>
      <c r="K54" s="145"/>
      <c r="L54" s="185">
        <v>360</v>
      </c>
      <c r="M54" s="195">
        <v>412</v>
      </c>
      <c r="O54" s="139"/>
      <c r="Q54" s="139"/>
    </row>
    <row r="55" spans="1:17" hidden="1">
      <c r="A55" s="25">
        <v>433005</v>
      </c>
      <c r="B55" s="26" t="s">
        <v>57</v>
      </c>
      <c r="C55" s="26" t="s">
        <v>53</v>
      </c>
      <c r="D55" s="27">
        <v>16143</v>
      </c>
      <c r="E55" s="187">
        <v>620</v>
      </c>
      <c r="F55" s="190">
        <v>365</v>
      </c>
      <c r="G55" s="3">
        <f t="shared" si="0"/>
        <v>255</v>
      </c>
      <c r="H55" s="192">
        <v>-2873100</v>
      </c>
      <c r="I55" s="185">
        <v>2017</v>
      </c>
      <c r="J55" s="185" t="s">
        <v>586</v>
      </c>
      <c r="K55" s="145"/>
      <c r="L55" s="185">
        <v>360</v>
      </c>
      <c r="M55" s="196">
        <v>412</v>
      </c>
      <c r="O55" s="139"/>
      <c r="Q55" s="139"/>
    </row>
    <row r="56" spans="1:17" hidden="1">
      <c r="A56" s="25">
        <v>433006</v>
      </c>
      <c r="B56" s="26" t="s">
        <v>58</v>
      </c>
      <c r="C56" s="26" t="s">
        <v>53</v>
      </c>
      <c r="D56" s="27">
        <v>24354</v>
      </c>
      <c r="E56" s="187">
        <v>450</v>
      </c>
      <c r="F56" s="190">
        <v>365</v>
      </c>
      <c r="G56" s="3">
        <f t="shared" si="0"/>
        <v>85</v>
      </c>
      <c r="H56" s="192">
        <v>-2681900</v>
      </c>
      <c r="I56" s="185">
        <v>2017</v>
      </c>
      <c r="J56" s="145"/>
      <c r="K56" s="145"/>
      <c r="L56" s="197">
        <v>392</v>
      </c>
      <c r="M56" s="195">
        <v>456</v>
      </c>
      <c r="O56" s="139"/>
      <c r="Q56" s="139"/>
    </row>
    <row r="57" spans="1:17" hidden="1">
      <c r="A57" s="25">
        <v>433007</v>
      </c>
      <c r="B57" s="26" t="s">
        <v>59</v>
      </c>
      <c r="C57" s="26" t="s">
        <v>53</v>
      </c>
      <c r="D57" s="27">
        <v>15359</v>
      </c>
      <c r="E57" s="36">
        <v>400</v>
      </c>
      <c r="F57" s="28">
        <v>365</v>
      </c>
      <c r="G57" s="3">
        <f t="shared" si="0"/>
        <v>35</v>
      </c>
      <c r="H57" s="145">
        <v>0</v>
      </c>
      <c r="I57" s="185">
        <v>2017</v>
      </c>
      <c r="J57" s="186" t="s">
        <v>589</v>
      </c>
      <c r="K57" s="145"/>
      <c r="L57" s="185">
        <v>360</v>
      </c>
      <c r="M57" s="195">
        <v>412</v>
      </c>
      <c r="Q57" s="139"/>
    </row>
    <row r="58" spans="1:17" hidden="1">
      <c r="A58" s="32">
        <v>433008</v>
      </c>
      <c r="B58" s="33" t="s">
        <v>60</v>
      </c>
      <c r="C58" s="33" t="s">
        <v>53</v>
      </c>
      <c r="D58" s="27">
        <v>33342</v>
      </c>
      <c r="E58" s="36">
        <v>595</v>
      </c>
      <c r="F58" s="28">
        <v>365</v>
      </c>
      <c r="G58" s="3">
        <f t="shared" si="0"/>
        <v>230</v>
      </c>
      <c r="H58" s="189">
        <v>403400</v>
      </c>
      <c r="I58" s="185">
        <v>2016</v>
      </c>
      <c r="J58" s="145"/>
      <c r="K58" s="145"/>
      <c r="L58" s="185">
        <v>392</v>
      </c>
      <c r="M58" s="195">
        <v>456</v>
      </c>
      <c r="O58" s="139"/>
      <c r="Q58" s="139"/>
    </row>
    <row r="59" spans="1:17" hidden="1">
      <c r="A59" s="32">
        <v>433009</v>
      </c>
      <c r="B59" s="33" t="s">
        <v>61</v>
      </c>
      <c r="C59" s="33" t="s">
        <v>53</v>
      </c>
      <c r="D59" s="27">
        <v>10357</v>
      </c>
      <c r="E59" s="36">
        <v>960</v>
      </c>
      <c r="F59" s="28">
        <v>365</v>
      </c>
      <c r="G59" s="3">
        <f t="shared" si="0"/>
        <v>595</v>
      </c>
      <c r="H59" s="189">
        <v>259400</v>
      </c>
      <c r="I59" s="185">
        <v>2014</v>
      </c>
      <c r="J59" s="145"/>
      <c r="K59" s="145"/>
      <c r="L59" s="185">
        <v>360</v>
      </c>
      <c r="M59" s="195">
        <v>412</v>
      </c>
      <c r="O59" s="139"/>
      <c r="Q59" s="139"/>
    </row>
    <row r="60" spans="1:17" hidden="1">
      <c r="A60" s="25">
        <v>433010</v>
      </c>
      <c r="B60" s="26" t="s">
        <v>62</v>
      </c>
      <c r="C60" s="26" t="s">
        <v>53</v>
      </c>
      <c r="D60" s="27">
        <v>15495</v>
      </c>
      <c r="E60" s="187">
        <v>433</v>
      </c>
      <c r="F60" s="190">
        <v>365</v>
      </c>
      <c r="G60" s="3">
        <f t="shared" si="0"/>
        <v>68</v>
      </c>
      <c r="H60" s="192">
        <v>-2049000</v>
      </c>
      <c r="I60" s="185">
        <v>2017</v>
      </c>
      <c r="J60" s="145"/>
      <c r="K60" s="145"/>
      <c r="L60" s="197">
        <v>360</v>
      </c>
      <c r="M60" s="195">
        <v>412</v>
      </c>
      <c r="O60" s="139"/>
      <c r="Q60" s="139"/>
    </row>
    <row r="61" spans="1:17" hidden="1">
      <c r="A61" s="25">
        <v>433011</v>
      </c>
      <c r="B61" s="26" t="s">
        <v>63</v>
      </c>
      <c r="C61" s="26" t="s">
        <v>53</v>
      </c>
      <c r="D61" s="27">
        <v>22716</v>
      </c>
      <c r="E61" s="187">
        <v>700</v>
      </c>
      <c r="F61" s="190">
        <v>365</v>
      </c>
      <c r="G61" s="3">
        <f t="shared" si="0"/>
        <v>335</v>
      </c>
      <c r="H61" s="192">
        <v>-1085500</v>
      </c>
      <c r="I61" s="185">
        <v>2017</v>
      </c>
      <c r="J61" s="145"/>
      <c r="K61" s="145"/>
      <c r="L61" s="197">
        <v>392</v>
      </c>
      <c r="M61" s="195">
        <v>456</v>
      </c>
      <c r="O61" s="139"/>
      <c r="Q61" s="139"/>
    </row>
    <row r="62" spans="1:17" hidden="1">
      <c r="A62" s="32">
        <v>433012</v>
      </c>
      <c r="B62" s="33" t="s">
        <v>64</v>
      </c>
      <c r="C62" s="33" t="s">
        <v>53</v>
      </c>
      <c r="D62" s="27">
        <v>62239</v>
      </c>
      <c r="E62" s="187">
        <v>800</v>
      </c>
      <c r="F62" s="190">
        <v>365</v>
      </c>
      <c r="G62" s="3">
        <f t="shared" si="0"/>
        <v>435</v>
      </c>
      <c r="H62" s="192">
        <v>-13287125</v>
      </c>
      <c r="I62" s="185">
        <v>2022</v>
      </c>
      <c r="J62" s="186" t="s">
        <v>594</v>
      </c>
      <c r="K62" s="145"/>
      <c r="L62" s="185">
        <v>470</v>
      </c>
      <c r="M62" s="196">
        <v>487</v>
      </c>
      <c r="O62" s="139"/>
      <c r="Q62" s="139"/>
    </row>
    <row r="63" spans="1:17" hidden="1">
      <c r="A63" s="25">
        <v>433013</v>
      </c>
      <c r="B63" s="26" t="s">
        <v>65</v>
      </c>
      <c r="C63" s="26" t="s">
        <v>53</v>
      </c>
      <c r="D63" s="27">
        <v>5807</v>
      </c>
      <c r="E63" s="187">
        <v>450</v>
      </c>
      <c r="F63" s="190">
        <v>365</v>
      </c>
      <c r="G63" s="3">
        <f t="shared" si="0"/>
        <v>85</v>
      </c>
      <c r="H63" s="192">
        <v>-89000</v>
      </c>
      <c r="I63" s="185">
        <v>2017</v>
      </c>
      <c r="J63" s="145"/>
      <c r="K63" s="145"/>
      <c r="L63" s="197">
        <v>326</v>
      </c>
      <c r="M63" s="195">
        <v>376</v>
      </c>
      <c r="O63" s="139"/>
      <c r="Q63" s="139"/>
    </row>
    <row r="64" spans="1:17">
      <c r="A64" s="34">
        <v>433014</v>
      </c>
      <c r="B64" s="35" t="s">
        <v>66</v>
      </c>
      <c r="C64" s="35" t="s">
        <v>53</v>
      </c>
      <c r="D64" s="27">
        <v>13116</v>
      </c>
      <c r="E64" s="187">
        <v>600</v>
      </c>
      <c r="F64" s="190">
        <v>365</v>
      </c>
      <c r="G64" s="3">
        <f t="shared" si="0"/>
        <v>235</v>
      </c>
      <c r="H64" s="192">
        <v>-2859365</v>
      </c>
      <c r="I64" s="185">
        <v>2018</v>
      </c>
      <c r="J64" s="185" t="s">
        <v>586</v>
      </c>
      <c r="K64" s="145"/>
      <c r="L64" s="185">
        <v>360</v>
      </c>
      <c r="M64" s="196">
        <v>412</v>
      </c>
      <c r="O64" s="139"/>
      <c r="Q64" s="139"/>
    </row>
    <row r="65" spans="1:17" hidden="1">
      <c r="A65" s="25">
        <v>434001</v>
      </c>
      <c r="B65" s="26" t="s">
        <v>67</v>
      </c>
      <c r="C65" s="26" t="s">
        <v>68</v>
      </c>
      <c r="D65" s="27">
        <v>52898</v>
      </c>
      <c r="E65" s="36">
        <v>345</v>
      </c>
      <c r="F65" s="28">
        <v>365</v>
      </c>
      <c r="G65" s="177">
        <f t="shared" si="0"/>
        <v>-20</v>
      </c>
      <c r="H65" s="189">
        <v>1661400</v>
      </c>
      <c r="I65" s="185">
        <v>2009</v>
      </c>
      <c r="J65" s="186"/>
      <c r="K65" s="145"/>
      <c r="L65" s="185">
        <v>470</v>
      </c>
      <c r="M65" s="195">
        <v>487</v>
      </c>
      <c r="O65" s="139"/>
      <c r="Q65" s="139"/>
    </row>
    <row r="66" spans="1:17" hidden="1">
      <c r="A66" s="25">
        <v>434002</v>
      </c>
      <c r="B66" s="26" t="s">
        <v>69</v>
      </c>
      <c r="C66" s="26" t="s">
        <v>68</v>
      </c>
      <c r="D66" s="27">
        <v>24913</v>
      </c>
      <c r="E66" s="36">
        <v>450</v>
      </c>
      <c r="F66" s="28">
        <v>365</v>
      </c>
      <c r="G66" s="3">
        <f t="shared" ref="G66:G129" si="1">E66-F66</f>
        <v>85</v>
      </c>
      <c r="H66" s="189">
        <v>129667</v>
      </c>
      <c r="I66" s="185">
        <v>2015</v>
      </c>
      <c r="J66" s="145"/>
      <c r="K66" s="145"/>
      <c r="L66" s="185">
        <v>392</v>
      </c>
      <c r="M66" s="195">
        <v>456</v>
      </c>
      <c r="O66" s="139"/>
      <c r="Q66" s="139"/>
    </row>
    <row r="67" spans="1:17" hidden="1">
      <c r="A67" s="25">
        <v>434003</v>
      </c>
      <c r="B67" s="26" t="s">
        <v>70</v>
      </c>
      <c r="C67" s="26" t="s">
        <v>68</v>
      </c>
      <c r="D67" s="27">
        <v>5349</v>
      </c>
      <c r="E67" s="187">
        <v>450</v>
      </c>
      <c r="F67" s="190">
        <v>365</v>
      </c>
      <c r="G67" s="3">
        <f t="shared" si="1"/>
        <v>85</v>
      </c>
      <c r="H67" s="192">
        <v>-352362</v>
      </c>
      <c r="I67" s="185">
        <v>2017</v>
      </c>
      <c r="J67" s="145"/>
      <c r="K67" s="145"/>
      <c r="L67" s="197">
        <v>326</v>
      </c>
      <c r="M67" s="195">
        <v>376</v>
      </c>
      <c r="O67" s="139"/>
      <c r="Q67" s="139"/>
    </row>
    <row r="68" spans="1:17" hidden="1">
      <c r="A68" s="25">
        <v>434004</v>
      </c>
      <c r="B68" s="26" t="s">
        <v>71</v>
      </c>
      <c r="C68" s="26" t="s">
        <v>68</v>
      </c>
      <c r="D68" s="27">
        <v>5234</v>
      </c>
      <c r="E68" s="187">
        <v>365</v>
      </c>
      <c r="F68" s="190">
        <v>365</v>
      </c>
      <c r="G68" s="3">
        <f t="shared" si="1"/>
        <v>0</v>
      </c>
      <c r="H68" s="192">
        <v>-556464</v>
      </c>
      <c r="I68" s="185">
        <v>2017</v>
      </c>
      <c r="J68" s="145"/>
      <c r="K68" s="145"/>
      <c r="L68" s="197">
        <v>326</v>
      </c>
      <c r="M68" s="195">
        <v>376</v>
      </c>
      <c r="O68" s="139"/>
      <c r="Q68" s="139"/>
    </row>
    <row r="69" spans="1:17" hidden="1">
      <c r="A69" s="25">
        <v>434005</v>
      </c>
      <c r="B69" s="26" t="s">
        <v>72</v>
      </c>
      <c r="C69" s="26" t="s">
        <v>68</v>
      </c>
      <c r="D69" s="27">
        <v>16208</v>
      </c>
      <c r="E69" s="36">
        <v>540</v>
      </c>
      <c r="F69" s="28">
        <v>365</v>
      </c>
      <c r="G69" s="3">
        <f t="shared" si="1"/>
        <v>175</v>
      </c>
      <c r="H69" s="145">
        <v>300</v>
      </c>
      <c r="I69" s="185">
        <v>2016</v>
      </c>
      <c r="J69" s="145"/>
      <c r="K69" s="145"/>
      <c r="L69" s="185">
        <v>360</v>
      </c>
      <c r="M69" s="195">
        <v>412</v>
      </c>
      <c r="Q69" s="139"/>
    </row>
    <row r="70" spans="1:17" hidden="1">
      <c r="A70" s="25">
        <v>434006</v>
      </c>
      <c r="B70" s="26" t="s">
        <v>73</v>
      </c>
      <c r="C70" s="26" t="s">
        <v>68</v>
      </c>
      <c r="D70" s="27">
        <v>18236</v>
      </c>
      <c r="E70" s="36">
        <v>500</v>
      </c>
      <c r="F70" s="28">
        <v>365</v>
      </c>
      <c r="G70" s="3">
        <f t="shared" si="1"/>
        <v>135</v>
      </c>
      <c r="H70" s="189">
        <v>6334</v>
      </c>
      <c r="I70" s="185">
        <v>2016</v>
      </c>
      <c r="J70" s="145"/>
      <c r="K70" s="145"/>
      <c r="L70" s="185">
        <v>360</v>
      </c>
      <c r="M70" s="195">
        <v>412</v>
      </c>
      <c r="O70" s="139"/>
      <c r="Q70" s="139"/>
    </row>
    <row r="71" spans="1:17" hidden="1">
      <c r="A71" s="25">
        <v>434007</v>
      </c>
      <c r="B71" s="26" t="s">
        <v>74</v>
      </c>
      <c r="C71" s="26" t="s">
        <v>68</v>
      </c>
      <c r="D71" s="27">
        <v>14575</v>
      </c>
      <c r="E71" s="187">
        <v>540</v>
      </c>
      <c r="F71" s="190">
        <v>365</v>
      </c>
      <c r="G71" s="3">
        <f t="shared" si="1"/>
        <v>175</v>
      </c>
      <c r="H71" s="192">
        <v>-898190</v>
      </c>
      <c r="I71" s="185">
        <v>2017</v>
      </c>
      <c r="J71" s="145"/>
      <c r="K71" s="145"/>
      <c r="L71" s="197">
        <v>360</v>
      </c>
      <c r="M71" s="195">
        <v>412</v>
      </c>
      <c r="O71" s="139"/>
      <c r="Q71" s="139"/>
    </row>
    <row r="72" spans="1:17" hidden="1">
      <c r="A72" s="25">
        <v>434008</v>
      </c>
      <c r="B72" s="26" t="s">
        <v>75</v>
      </c>
      <c r="C72" s="26" t="s">
        <v>68</v>
      </c>
      <c r="D72" s="27">
        <v>45431</v>
      </c>
      <c r="E72" s="187">
        <v>450</v>
      </c>
      <c r="F72" s="190">
        <v>365</v>
      </c>
      <c r="G72" s="3">
        <f t="shared" si="1"/>
        <v>85</v>
      </c>
      <c r="H72" s="192">
        <v>-23134150</v>
      </c>
      <c r="I72" s="185">
        <v>2017</v>
      </c>
      <c r="J72" s="145"/>
      <c r="K72" s="145"/>
      <c r="L72" s="197">
        <v>392</v>
      </c>
      <c r="M72" s="195">
        <v>456</v>
      </c>
      <c r="O72" s="139"/>
      <c r="Q72" s="139"/>
    </row>
    <row r="73" spans="1:17" hidden="1">
      <c r="A73" s="34">
        <v>434009</v>
      </c>
      <c r="B73" s="35" t="s">
        <v>76</v>
      </c>
      <c r="C73" s="35" t="s">
        <v>68</v>
      </c>
      <c r="D73" s="27">
        <v>9064</v>
      </c>
      <c r="E73" s="36">
        <v>525</v>
      </c>
      <c r="F73" s="28">
        <v>365</v>
      </c>
      <c r="G73" s="3">
        <f t="shared" si="1"/>
        <v>160</v>
      </c>
      <c r="H73" s="189">
        <v>140982</v>
      </c>
      <c r="I73" s="185">
        <v>2014</v>
      </c>
      <c r="J73" s="145"/>
      <c r="K73" s="145"/>
      <c r="L73" s="185">
        <v>326</v>
      </c>
      <c r="M73" s="195">
        <v>376</v>
      </c>
      <c r="O73" s="139"/>
      <c r="Q73" s="139"/>
    </row>
    <row r="74" spans="1:17" hidden="1">
      <c r="A74" s="32">
        <v>434010</v>
      </c>
      <c r="B74" s="33" t="s">
        <v>77</v>
      </c>
      <c r="C74" s="33" t="s">
        <v>68</v>
      </c>
      <c r="D74" s="27">
        <v>10395</v>
      </c>
      <c r="E74" s="36">
        <v>560</v>
      </c>
      <c r="F74" s="28">
        <v>365</v>
      </c>
      <c r="G74" s="3">
        <f t="shared" si="1"/>
        <v>195</v>
      </c>
      <c r="H74" s="189">
        <v>9900</v>
      </c>
      <c r="I74" s="185">
        <v>2013</v>
      </c>
      <c r="J74" s="145"/>
      <c r="K74" s="145"/>
      <c r="L74" s="185">
        <v>360</v>
      </c>
      <c r="M74" s="195">
        <v>412</v>
      </c>
      <c r="O74" s="139"/>
      <c r="Q74" s="139"/>
    </row>
    <row r="75" spans="1:17" hidden="1">
      <c r="A75" s="25">
        <v>434011</v>
      </c>
      <c r="B75" s="26" t="s">
        <v>78</v>
      </c>
      <c r="C75" s="26" t="s">
        <v>68</v>
      </c>
      <c r="D75" s="27">
        <v>13914</v>
      </c>
      <c r="E75" s="36">
        <v>396</v>
      </c>
      <c r="F75" s="28">
        <v>365</v>
      </c>
      <c r="G75" s="3">
        <f t="shared" si="1"/>
        <v>31</v>
      </c>
      <c r="H75" s="189">
        <v>23950</v>
      </c>
      <c r="I75" s="185">
        <v>2016</v>
      </c>
      <c r="J75" s="145"/>
      <c r="K75" s="145"/>
      <c r="L75" s="185">
        <v>360</v>
      </c>
      <c r="M75" s="195">
        <v>412</v>
      </c>
      <c r="O75" s="139"/>
      <c r="Q75" s="139"/>
    </row>
    <row r="76" spans="1:17" hidden="1">
      <c r="A76" s="25">
        <v>434012</v>
      </c>
      <c r="B76" s="26" t="s">
        <v>79</v>
      </c>
      <c r="C76" s="26" t="s">
        <v>68</v>
      </c>
      <c r="D76" s="27">
        <v>9324</v>
      </c>
      <c r="E76" s="36">
        <v>290</v>
      </c>
      <c r="F76" s="28">
        <v>365</v>
      </c>
      <c r="G76" s="177">
        <f t="shared" si="1"/>
        <v>-75</v>
      </c>
      <c r="H76" s="189">
        <v>14671</v>
      </c>
      <c r="I76" s="185">
        <v>2014</v>
      </c>
      <c r="J76" s="145"/>
      <c r="K76" s="145"/>
      <c r="L76" s="185">
        <v>326</v>
      </c>
      <c r="M76" s="195">
        <v>376</v>
      </c>
      <c r="O76" s="139"/>
      <c r="Q76" s="139"/>
    </row>
    <row r="77" spans="1:17" hidden="1">
      <c r="A77" s="32">
        <v>434013</v>
      </c>
      <c r="B77" s="33" t="s">
        <v>80</v>
      </c>
      <c r="C77" s="33" t="s">
        <v>68</v>
      </c>
      <c r="D77" s="27">
        <v>6247</v>
      </c>
      <c r="E77" s="36">
        <v>380</v>
      </c>
      <c r="F77" s="28">
        <v>365</v>
      </c>
      <c r="G77" s="3">
        <f t="shared" si="1"/>
        <v>15</v>
      </c>
      <c r="H77" s="189">
        <v>60000</v>
      </c>
      <c r="I77" s="185">
        <v>2014</v>
      </c>
      <c r="J77" s="145"/>
      <c r="K77" s="145"/>
      <c r="L77" s="185">
        <v>326</v>
      </c>
      <c r="M77" s="195">
        <v>376</v>
      </c>
      <c r="O77" s="139"/>
      <c r="Q77" s="139"/>
    </row>
    <row r="78" spans="1:17" hidden="1">
      <c r="A78" s="32">
        <v>435001</v>
      </c>
      <c r="B78" s="33" t="s">
        <v>81</v>
      </c>
      <c r="C78" s="33" t="s">
        <v>82</v>
      </c>
      <c r="D78" s="27">
        <v>9619</v>
      </c>
      <c r="E78" s="187">
        <v>450</v>
      </c>
      <c r="F78" s="190">
        <v>365</v>
      </c>
      <c r="G78" s="3">
        <f t="shared" si="1"/>
        <v>85</v>
      </c>
      <c r="H78" s="192">
        <v>-725918</v>
      </c>
      <c r="I78" s="185">
        <v>2018</v>
      </c>
      <c r="J78" s="186" t="s">
        <v>594</v>
      </c>
      <c r="K78" s="145"/>
      <c r="L78" s="185">
        <v>326</v>
      </c>
      <c r="M78" s="196">
        <v>376</v>
      </c>
      <c r="O78" s="139"/>
      <c r="Q78" s="139"/>
    </row>
    <row r="79" spans="1:17" hidden="1">
      <c r="A79" s="25">
        <v>435002</v>
      </c>
      <c r="B79" s="26" t="s">
        <v>83</v>
      </c>
      <c r="C79" s="26" t="s">
        <v>82</v>
      </c>
      <c r="D79" s="27">
        <v>13418</v>
      </c>
      <c r="E79" s="36">
        <v>390</v>
      </c>
      <c r="F79" s="28">
        <v>365</v>
      </c>
      <c r="G79" s="3">
        <f t="shared" si="1"/>
        <v>25</v>
      </c>
      <c r="H79" s="145">
        <v>0</v>
      </c>
      <c r="I79" s="185">
        <v>2016</v>
      </c>
      <c r="J79" s="145"/>
      <c r="K79" s="145"/>
      <c r="L79" s="185">
        <v>360</v>
      </c>
      <c r="M79" s="195">
        <v>412</v>
      </c>
      <c r="Q79" s="139"/>
    </row>
    <row r="80" spans="1:17" hidden="1">
      <c r="A80" s="25">
        <v>435003</v>
      </c>
      <c r="B80" s="26" t="s">
        <v>84</v>
      </c>
      <c r="C80" s="26" t="s">
        <v>82</v>
      </c>
      <c r="D80" s="27">
        <v>8306</v>
      </c>
      <c r="E80" s="36">
        <v>200</v>
      </c>
      <c r="F80" s="28">
        <v>365</v>
      </c>
      <c r="G80" s="177">
        <f t="shared" si="1"/>
        <v>-165</v>
      </c>
      <c r="H80" s="189">
        <v>796301</v>
      </c>
      <c r="I80" s="185">
        <v>2000</v>
      </c>
      <c r="J80" s="145"/>
      <c r="K80" s="145"/>
      <c r="L80" s="185">
        <v>326</v>
      </c>
      <c r="M80" s="195">
        <v>376</v>
      </c>
      <c r="O80" s="139"/>
      <c r="Q80" s="139"/>
    </row>
    <row r="81" spans="1:17" hidden="1">
      <c r="A81" s="25">
        <v>435004</v>
      </c>
      <c r="B81" s="26" t="s">
        <v>85</v>
      </c>
      <c r="C81" s="26" t="s">
        <v>82</v>
      </c>
      <c r="D81" s="27">
        <v>6185</v>
      </c>
      <c r="E81" s="36">
        <v>365</v>
      </c>
      <c r="F81" s="28">
        <v>365</v>
      </c>
      <c r="G81" s="3">
        <f t="shared" si="1"/>
        <v>0</v>
      </c>
      <c r="H81" s="189">
        <v>114100</v>
      </c>
      <c r="I81" s="185">
        <v>2016</v>
      </c>
      <c r="J81" s="145"/>
      <c r="K81" s="145"/>
      <c r="L81" s="185">
        <v>326</v>
      </c>
      <c r="M81" s="195">
        <v>376</v>
      </c>
      <c r="O81" s="139"/>
      <c r="Q81" s="139"/>
    </row>
    <row r="82" spans="1:17" hidden="1">
      <c r="A82" s="32">
        <v>435005</v>
      </c>
      <c r="B82" s="33" t="s">
        <v>86</v>
      </c>
      <c r="C82" s="33" t="s">
        <v>82</v>
      </c>
      <c r="D82" s="27">
        <v>5112</v>
      </c>
      <c r="E82" s="187">
        <v>500</v>
      </c>
      <c r="F82" s="190">
        <v>365</v>
      </c>
      <c r="G82" s="3">
        <f t="shared" si="1"/>
        <v>135</v>
      </c>
      <c r="H82" s="192">
        <v>-128239</v>
      </c>
      <c r="I82" s="185">
        <v>2017</v>
      </c>
      <c r="J82" s="186" t="s">
        <v>594</v>
      </c>
      <c r="K82" s="145"/>
      <c r="L82" s="197">
        <v>326</v>
      </c>
      <c r="M82" s="195">
        <v>376</v>
      </c>
      <c r="O82" s="139"/>
      <c r="Q82" s="139"/>
    </row>
    <row r="83" spans="1:17" hidden="1">
      <c r="A83" s="25">
        <v>435006</v>
      </c>
      <c r="B83" s="26" t="s">
        <v>87</v>
      </c>
      <c r="C83" s="26" t="s">
        <v>82</v>
      </c>
      <c r="D83" s="27">
        <v>20274</v>
      </c>
      <c r="E83" s="187">
        <v>431</v>
      </c>
      <c r="F83" s="190">
        <v>365</v>
      </c>
      <c r="G83" s="3">
        <f t="shared" si="1"/>
        <v>66</v>
      </c>
      <c r="H83" s="192">
        <v>-175483</v>
      </c>
      <c r="I83" s="185">
        <v>2016</v>
      </c>
      <c r="J83" s="145"/>
      <c r="K83" s="145"/>
      <c r="L83" s="197">
        <v>392</v>
      </c>
      <c r="M83" s="195">
        <v>456</v>
      </c>
      <c r="O83" s="139"/>
      <c r="Q83" s="139"/>
    </row>
    <row r="84" spans="1:17">
      <c r="A84" s="25">
        <v>435007</v>
      </c>
      <c r="B84" s="26" t="s">
        <v>88</v>
      </c>
      <c r="C84" s="26" t="s">
        <v>82</v>
      </c>
      <c r="D84" s="27">
        <v>13812</v>
      </c>
      <c r="E84" s="187">
        <v>440</v>
      </c>
      <c r="F84" s="190">
        <v>365</v>
      </c>
      <c r="G84" s="3">
        <f t="shared" si="1"/>
        <v>75</v>
      </c>
      <c r="H84" s="192">
        <v>-1273600</v>
      </c>
      <c r="I84" s="185">
        <v>2018</v>
      </c>
      <c r="J84" s="185" t="s">
        <v>586</v>
      </c>
      <c r="K84" s="145"/>
      <c r="L84" s="185">
        <v>360</v>
      </c>
      <c r="M84" s="196">
        <v>412</v>
      </c>
      <c r="O84" s="139"/>
      <c r="Q84" s="139"/>
    </row>
    <row r="85" spans="1:17" hidden="1">
      <c r="A85" s="25">
        <v>435008</v>
      </c>
      <c r="B85" s="26" t="s">
        <v>89</v>
      </c>
      <c r="C85" s="26" t="s">
        <v>82</v>
      </c>
      <c r="D85" s="27">
        <v>2355</v>
      </c>
      <c r="E85" s="36">
        <v>359</v>
      </c>
      <c r="F85" s="28">
        <v>365</v>
      </c>
      <c r="G85" s="177">
        <f t="shared" si="1"/>
        <v>-6</v>
      </c>
      <c r="H85" s="189">
        <v>219181</v>
      </c>
      <c r="I85" s="185">
        <v>2015</v>
      </c>
      <c r="J85" s="145"/>
      <c r="K85" s="145"/>
      <c r="L85" s="185">
        <v>326</v>
      </c>
      <c r="M85" s="195">
        <v>376</v>
      </c>
      <c r="O85" s="139"/>
      <c r="Q85" s="139"/>
    </row>
    <row r="86" spans="1:17" hidden="1">
      <c r="A86" s="25">
        <v>435009</v>
      </c>
      <c r="B86" s="26" t="s">
        <v>90</v>
      </c>
      <c r="C86" s="26" t="s">
        <v>82</v>
      </c>
      <c r="D86" s="27">
        <v>14290</v>
      </c>
      <c r="E86" s="187">
        <v>396</v>
      </c>
      <c r="F86" s="190">
        <v>365</v>
      </c>
      <c r="G86" s="3">
        <f t="shared" si="1"/>
        <v>31</v>
      </c>
      <c r="H86" s="192">
        <v>-483919</v>
      </c>
      <c r="I86" s="185">
        <v>2017</v>
      </c>
      <c r="J86" s="145"/>
      <c r="K86" s="145"/>
      <c r="L86" s="197">
        <v>360</v>
      </c>
      <c r="M86" s="195">
        <v>412</v>
      </c>
      <c r="O86" s="139"/>
      <c r="Q86" s="139"/>
    </row>
    <row r="87" spans="1:17" hidden="1">
      <c r="A87" s="32">
        <v>435010</v>
      </c>
      <c r="B87" s="33" t="s">
        <v>91</v>
      </c>
      <c r="C87" s="33" t="s">
        <v>82</v>
      </c>
      <c r="D87" s="27">
        <v>22355</v>
      </c>
      <c r="E87" s="36">
        <v>450</v>
      </c>
      <c r="F87" s="28">
        <v>365</v>
      </c>
      <c r="G87" s="3">
        <f t="shared" si="1"/>
        <v>85</v>
      </c>
      <c r="H87" s="189">
        <v>5050</v>
      </c>
      <c r="I87" s="185">
        <v>2014</v>
      </c>
      <c r="J87" s="145"/>
      <c r="K87" s="145"/>
      <c r="L87" s="185">
        <v>392</v>
      </c>
      <c r="M87" s="195">
        <v>456</v>
      </c>
      <c r="O87" s="139"/>
      <c r="Q87" s="139"/>
    </row>
    <row r="88" spans="1:17" hidden="1">
      <c r="A88" s="25">
        <v>435011</v>
      </c>
      <c r="B88" s="26" t="s">
        <v>92</v>
      </c>
      <c r="C88" s="26" t="s">
        <v>82</v>
      </c>
      <c r="D88" s="27">
        <v>7501</v>
      </c>
      <c r="E88" s="187">
        <v>470</v>
      </c>
      <c r="F88" s="190">
        <v>365</v>
      </c>
      <c r="G88" s="3">
        <f t="shared" si="1"/>
        <v>105</v>
      </c>
      <c r="H88" s="192">
        <v>-1219955</v>
      </c>
      <c r="I88" s="185">
        <v>2014</v>
      </c>
      <c r="J88" s="145"/>
      <c r="K88" s="145"/>
      <c r="L88" s="197">
        <v>326</v>
      </c>
      <c r="M88" s="195">
        <v>376</v>
      </c>
      <c r="O88" s="139"/>
      <c r="Q88" s="139"/>
    </row>
    <row r="89" spans="1:17" hidden="1">
      <c r="A89" s="25">
        <v>435012</v>
      </c>
      <c r="B89" s="26" t="s">
        <v>93</v>
      </c>
      <c r="C89" s="26" t="s">
        <v>82</v>
      </c>
      <c r="D89" s="27">
        <v>14506</v>
      </c>
      <c r="E89" s="36">
        <v>200</v>
      </c>
      <c r="F89" s="28">
        <v>365</v>
      </c>
      <c r="G89" s="177">
        <f t="shared" si="1"/>
        <v>-165</v>
      </c>
      <c r="H89" s="145">
        <v>0</v>
      </c>
      <c r="I89" s="188" t="s">
        <v>588</v>
      </c>
      <c r="J89" s="186" t="s">
        <v>589</v>
      </c>
      <c r="K89" s="145"/>
      <c r="L89" s="185">
        <v>360</v>
      </c>
      <c r="M89" s="195">
        <v>412</v>
      </c>
      <c r="Q89" s="139"/>
    </row>
    <row r="90" spans="1:17" hidden="1">
      <c r="A90" s="25">
        <v>435013</v>
      </c>
      <c r="B90" s="26" t="s">
        <v>94</v>
      </c>
      <c r="C90" s="26" t="s">
        <v>82</v>
      </c>
      <c r="D90" s="27">
        <v>4786</v>
      </c>
      <c r="E90" s="187">
        <v>365</v>
      </c>
      <c r="F90" s="190">
        <v>365</v>
      </c>
      <c r="G90" s="3">
        <f t="shared" si="1"/>
        <v>0</v>
      </c>
      <c r="H90" s="192">
        <v>-191700</v>
      </c>
      <c r="I90" s="185">
        <v>2017</v>
      </c>
      <c r="J90" s="145"/>
      <c r="K90" s="145"/>
      <c r="L90" s="197">
        <v>326</v>
      </c>
      <c r="M90" s="195">
        <v>376</v>
      </c>
      <c r="O90" s="139"/>
      <c r="Q90" s="139"/>
    </row>
    <row r="91" spans="1:17" hidden="1">
      <c r="A91" s="32">
        <v>435014</v>
      </c>
      <c r="B91" s="33" t="s">
        <v>95</v>
      </c>
      <c r="C91" s="33" t="s">
        <v>82</v>
      </c>
      <c r="D91" s="27">
        <v>91671</v>
      </c>
      <c r="E91" s="193">
        <v>460</v>
      </c>
      <c r="F91" s="190">
        <v>365</v>
      </c>
      <c r="G91" s="3">
        <f t="shared" si="1"/>
        <v>95</v>
      </c>
      <c r="H91" s="192">
        <v>-1852200</v>
      </c>
      <c r="I91" s="185">
        <v>2017</v>
      </c>
      <c r="J91" s="186" t="s">
        <v>594</v>
      </c>
      <c r="K91" s="145"/>
      <c r="L91" s="188">
        <v>470</v>
      </c>
      <c r="M91" s="195">
        <v>487</v>
      </c>
      <c r="O91" s="139"/>
      <c r="Q91" s="139"/>
    </row>
    <row r="92" spans="1:17" hidden="1">
      <c r="A92" s="25">
        <v>435015</v>
      </c>
      <c r="B92" s="26" t="s">
        <v>96</v>
      </c>
      <c r="C92" s="26" t="s">
        <v>82</v>
      </c>
      <c r="D92" s="27">
        <v>7220</v>
      </c>
      <c r="E92" s="36">
        <v>380</v>
      </c>
      <c r="F92" s="28">
        <v>365</v>
      </c>
      <c r="G92" s="3">
        <f t="shared" si="1"/>
        <v>15</v>
      </c>
      <c r="H92" s="189">
        <v>209064</v>
      </c>
      <c r="I92" s="185">
        <v>2016</v>
      </c>
      <c r="J92" s="145"/>
      <c r="K92" s="145"/>
      <c r="L92" s="185">
        <v>326</v>
      </c>
      <c r="M92" s="195">
        <v>376</v>
      </c>
      <c r="O92" s="139"/>
      <c r="Q92" s="139"/>
    </row>
    <row r="93" spans="1:17" hidden="1">
      <c r="A93" s="25">
        <v>435016</v>
      </c>
      <c r="B93" s="26" t="s">
        <v>97</v>
      </c>
      <c r="C93" s="26" t="s">
        <v>82</v>
      </c>
      <c r="D93" s="27">
        <v>3467</v>
      </c>
      <c r="E93" s="187">
        <v>365</v>
      </c>
      <c r="F93" s="190">
        <v>365</v>
      </c>
      <c r="G93" s="3">
        <f t="shared" si="1"/>
        <v>0</v>
      </c>
      <c r="H93" s="192">
        <v>-13800</v>
      </c>
      <c r="I93" s="185">
        <v>2017</v>
      </c>
      <c r="J93" s="145"/>
      <c r="K93" s="145"/>
      <c r="L93" s="197">
        <v>326</v>
      </c>
      <c r="M93" s="195">
        <v>376</v>
      </c>
      <c r="O93" s="139"/>
      <c r="Q93" s="139"/>
    </row>
    <row r="94" spans="1:17" hidden="1">
      <c r="A94" s="32">
        <v>435017</v>
      </c>
      <c r="B94" s="33" t="s">
        <v>98</v>
      </c>
      <c r="C94" s="33" t="s">
        <v>82</v>
      </c>
      <c r="D94" s="27">
        <v>13715</v>
      </c>
      <c r="E94" s="187">
        <v>400</v>
      </c>
      <c r="F94" s="190">
        <v>365</v>
      </c>
      <c r="G94" s="3">
        <f t="shared" si="1"/>
        <v>35</v>
      </c>
      <c r="H94" s="192">
        <v>-2587800</v>
      </c>
      <c r="I94" s="185">
        <v>2017</v>
      </c>
      <c r="J94" s="186" t="s">
        <v>594</v>
      </c>
      <c r="K94" s="145"/>
      <c r="L94" s="197">
        <v>360</v>
      </c>
      <c r="M94" s="195">
        <v>412</v>
      </c>
      <c r="O94" s="139"/>
      <c r="Q94" s="139"/>
    </row>
    <row r="95" spans="1:17" hidden="1">
      <c r="A95" s="25">
        <v>435018</v>
      </c>
      <c r="B95" s="26" t="s">
        <v>99</v>
      </c>
      <c r="C95" s="26" t="s">
        <v>82</v>
      </c>
      <c r="D95" s="27">
        <v>9897</v>
      </c>
      <c r="E95" s="36">
        <v>365</v>
      </c>
      <c r="F95" s="28">
        <v>365</v>
      </c>
      <c r="G95" s="3">
        <f t="shared" si="1"/>
        <v>0</v>
      </c>
      <c r="H95" s="189">
        <v>82710</v>
      </c>
      <c r="I95" s="185">
        <v>2016</v>
      </c>
      <c r="J95" s="145"/>
      <c r="K95" s="145"/>
      <c r="L95" s="185">
        <v>326</v>
      </c>
      <c r="M95" s="195">
        <v>376</v>
      </c>
      <c r="O95" s="139"/>
      <c r="Q95" s="139"/>
    </row>
    <row r="96" spans="1:17" hidden="1">
      <c r="A96" s="25">
        <v>435019</v>
      </c>
      <c r="B96" s="26" t="s">
        <v>100</v>
      </c>
      <c r="C96" s="26" t="s">
        <v>82</v>
      </c>
      <c r="D96" s="27">
        <v>37814</v>
      </c>
      <c r="E96" s="36">
        <v>545</v>
      </c>
      <c r="F96" s="28">
        <v>365</v>
      </c>
      <c r="G96" s="3">
        <f t="shared" si="1"/>
        <v>180</v>
      </c>
      <c r="H96" s="189">
        <v>95100</v>
      </c>
      <c r="I96" s="185">
        <v>2015</v>
      </c>
      <c r="J96" s="145"/>
      <c r="K96" s="145"/>
      <c r="L96" s="185">
        <v>392</v>
      </c>
      <c r="M96" s="195">
        <v>456</v>
      </c>
      <c r="O96" s="139"/>
      <c r="Q96" s="139"/>
    </row>
    <row r="97" spans="1:17" hidden="1">
      <c r="A97" s="34">
        <v>435020</v>
      </c>
      <c r="B97" s="35" t="s">
        <v>101</v>
      </c>
      <c r="C97" s="35" t="s">
        <v>82</v>
      </c>
      <c r="D97" s="27">
        <v>5270</v>
      </c>
      <c r="E97" s="187">
        <v>450</v>
      </c>
      <c r="F97" s="190">
        <v>365</v>
      </c>
      <c r="G97" s="3">
        <f t="shared" si="1"/>
        <v>85</v>
      </c>
      <c r="H97" s="192">
        <v>-609000</v>
      </c>
      <c r="I97" s="185">
        <v>2017</v>
      </c>
      <c r="J97" s="145"/>
      <c r="K97" s="145"/>
      <c r="L97" s="197">
        <v>326</v>
      </c>
      <c r="M97" s="195">
        <v>376</v>
      </c>
      <c r="O97" s="139"/>
      <c r="Q97" s="139"/>
    </row>
    <row r="98" spans="1:17" hidden="1">
      <c r="A98" s="25">
        <v>435021</v>
      </c>
      <c r="B98" s="26" t="s">
        <v>102</v>
      </c>
      <c r="C98" s="26" t="s">
        <v>82</v>
      </c>
      <c r="D98" s="27">
        <v>19927</v>
      </c>
      <c r="E98" s="201">
        <v>430</v>
      </c>
      <c r="F98" s="28">
        <v>365</v>
      </c>
      <c r="G98" s="3">
        <f t="shared" si="1"/>
        <v>65</v>
      </c>
      <c r="H98" s="189">
        <v>295300</v>
      </c>
      <c r="I98" s="185">
        <v>2016</v>
      </c>
      <c r="J98" s="185" t="s">
        <v>586</v>
      </c>
      <c r="K98" s="145"/>
      <c r="L98" s="185">
        <v>360</v>
      </c>
      <c r="M98" s="195">
        <v>412</v>
      </c>
      <c r="O98" s="139"/>
      <c r="Q98" s="139"/>
    </row>
    <row r="99" spans="1:17">
      <c r="A99" s="25">
        <v>435022</v>
      </c>
      <c r="B99" s="26" t="s">
        <v>103</v>
      </c>
      <c r="C99" s="26" t="s">
        <v>82</v>
      </c>
      <c r="D99" s="27">
        <v>3841</v>
      </c>
      <c r="E99" s="187">
        <v>395</v>
      </c>
      <c r="F99" s="190">
        <v>365</v>
      </c>
      <c r="G99" s="3">
        <f t="shared" si="1"/>
        <v>30</v>
      </c>
      <c r="H99" s="192">
        <v>-1030850</v>
      </c>
      <c r="I99" s="185">
        <v>2018</v>
      </c>
      <c r="J99" s="185" t="s">
        <v>586</v>
      </c>
      <c r="K99" s="145"/>
      <c r="L99" s="185">
        <v>326</v>
      </c>
      <c r="M99" s="196">
        <v>376</v>
      </c>
      <c r="O99" s="139"/>
      <c r="Q99" s="139"/>
    </row>
    <row r="100" spans="1:17" hidden="1">
      <c r="A100" s="25">
        <v>435023</v>
      </c>
      <c r="B100" s="26" t="s">
        <v>104</v>
      </c>
      <c r="C100" s="26" t="s">
        <v>82</v>
      </c>
      <c r="D100" s="27">
        <v>11108</v>
      </c>
      <c r="E100" s="201">
        <v>455</v>
      </c>
      <c r="F100" s="202">
        <v>365</v>
      </c>
      <c r="G100" s="3">
        <f t="shared" si="1"/>
        <v>90</v>
      </c>
      <c r="H100" s="145">
        <v>0</v>
      </c>
      <c r="I100" s="185">
        <v>2019</v>
      </c>
      <c r="J100" s="188" t="s">
        <v>590</v>
      </c>
      <c r="K100" s="145"/>
      <c r="L100" s="185">
        <v>360</v>
      </c>
      <c r="M100" s="195">
        <v>412</v>
      </c>
      <c r="Q100" s="139"/>
    </row>
    <row r="101" spans="1:17" hidden="1">
      <c r="A101" s="25">
        <v>435024</v>
      </c>
      <c r="B101" s="26" t="s">
        <v>105</v>
      </c>
      <c r="C101" s="26" t="s">
        <v>82</v>
      </c>
      <c r="D101" s="27">
        <v>3391</v>
      </c>
      <c r="E101" s="187">
        <v>395</v>
      </c>
      <c r="F101" s="190">
        <v>365</v>
      </c>
      <c r="G101" s="3">
        <f t="shared" si="1"/>
        <v>30</v>
      </c>
      <c r="H101" s="192">
        <v>-126600</v>
      </c>
      <c r="I101" s="185">
        <v>2017</v>
      </c>
      <c r="J101" s="145"/>
      <c r="K101" s="145"/>
      <c r="L101" s="197">
        <v>326</v>
      </c>
      <c r="M101" s="195">
        <v>376</v>
      </c>
      <c r="O101" s="139"/>
      <c r="Q101" s="139"/>
    </row>
    <row r="102" spans="1:17" hidden="1">
      <c r="A102" s="25">
        <v>435025</v>
      </c>
      <c r="B102" s="26" t="s">
        <v>106</v>
      </c>
      <c r="C102" s="26" t="s">
        <v>82</v>
      </c>
      <c r="D102" s="27">
        <v>15964</v>
      </c>
      <c r="E102" s="36">
        <v>400</v>
      </c>
      <c r="F102" s="28">
        <v>365</v>
      </c>
      <c r="G102" s="3">
        <f t="shared" si="1"/>
        <v>35</v>
      </c>
      <c r="H102" s="189">
        <v>11500</v>
      </c>
      <c r="I102" s="185">
        <v>2016</v>
      </c>
      <c r="J102" s="145"/>
      <c r="K102" s="145"/>
      <c r="L102" s="185">
        <v>360</v>
      </c>
      <c r="M102" s="195">
        <v>412</v>
      </c>
      <c r="O102" s="139"/>
      <c r="Q102" s="139"/>
    </row>
    <row r="103" spans="1:17">
      <c r="A103" s="25">
        <v>435026</v>
      </c>
      <c r="B103" s="26" t="s">
        <v>107</v>
      </c>
      <c r="C103" s="26" t="s">
        <v>82</v>
      </c>
      <c r="D103" s="27">
        <v>11708</v>
      </c>
      <c r="E103" s="187">
        <v>590</v>
      </c>
      <c r="F103" s="190">
        <v>365</v>
      </c>
      <c r="G103" s="3">
        <f t="shared" si="1"/>
        <v>225</v>
      </c>
      <c r="H103" s="192">
        <v>-3077669</v>
      </c>
      <c r="I103" s="185">
        <v>2018</v>
      </c>
      <c r="J103" s="185" t="s">
        <v>586</v>
      </c>
      <c r="K103" s="145"/>
      <c r="L103" s="185">
        <v>360</v>
      </c>
      <c r="M103" s="196">
        <v>412</v>
      </c>
      <c r="O103" s="139"/>
      <c r="Q103" s="139"/>
    </row>
    <row r="104" spans="1:17" hidden="1">
      <c r="A104" s="25">
        <v>435027</v>
      </c>
      <c r="B104" s="26" t="s">
        <v>108</v>
      </c>
      <c r="C104" s="26" t="s">
        <v>82</v>
      </c>
      <c r="D104" s="27">
        <v>8884</v>
      </c>
      <c r="E104" s="36">
        <v>360</v>
      </c>
      <c r="F104" s="28">
        <v>365</v>
      </c>
      <c r="G104" s="177">
        <f t="shared" si="1"/>
        <v>-5</v>
      </c>
      <c r="H104" s="189">
        <v>32100</v>
      </c>
      <c r="I104" s="185">
        <v>2014</v>
      </c>
      <c r="J104" s="145"/>
      <c r="K104" s="145"/>
      <c r="L104" s="185">
        <v>326</v>
      </c>
      <c r="M104" s="195">
        <v>376</v>
      </c>
      <c r="O104" s="139"/>
      <c r="Q104" s="139"/>
    </row>
    <row r="105" spans="1:17" hidden="1">
      <c r="A105" s="32">
        <v>435028</v>
      </c>
      <c r="B105" s="33" t="s">
        <v>109</v>
      </c>
      <c r="C105" s="33" t="s">
        <v>82</v>
      </c>
      <c r="D105" s="27">
        <v>10309</v>
      </c>
      <c r="E105" s="187">
        <v>380</v>
      </c>
      <c r="F105" s="190">
        <v>365</v>
      </c>
      <c r="G105" s="3">
        <f t="shared" si="1"/>
        <v>15</v>
      </c>
      <c r="H105" s="192">
        <v>-1120300</v>
      </c>
      <c r="I105" s="185">
        <v>2017</v>
      </c>
      <c r="J105" s="186" t="s">
        <v>594</v>
      </c>
      <c r="K105" s="145"/>
      <c r="L105" s="197">
        <v>360</v>
      </c>
      <c r="M105" s="195">
        <v>412</v>
      </c>
      <c r="O105" s="139"/>
      <c r="Q105" s="139"/>
    </row>
    <row r="106" spans="1:17" hidden="1">
      <c r="A106" s="25">
        <v>435029</v>
      </c>
      <c r="B106" s="26" t="s">
        <v>110</v>
      </c>
      <c r="C106" s="26" t="s">
        <v>82</v>
      </c>
      <c r="D106" s="27">
        <v>12338</v>
      </c>
      <c r="E106" s="36">
        <v>396</v>
      </c>
      <c r="F106" s="28">
        <v>365</v>
      </c>
      <c r="G106" s="3">
        <f t="shared" si="1"/>
        <v>31</v>
      </c>
      <c r="H106" s="189">
        <v>100300</v>
      </c>
      <c r="I106" s="185">
        <v>2016</v>
      </c>
      <c r="J106" s="145"/>
      <c r="K106" s="145"/>
      <c r="L106" s="185">
        <v>360</v>
      </c>
      <c r="M106" s="195">
        <v>412</v>
      </c>
      <c r="O106" s="139"/>
      <c r="Q106" s="139"/>
    </row>
    <row r="107" spans="1:17" hidden="1">
      <c r="A107" s="25">
        <v>436001</v>
      </c>
      <c r="B107" s="26" t="s">
        <v>111</v>
      </c>
      <c r="C107" s="26" t="s">
        <v>112</v>
      </c>
      <c r="D107" s="27">
        <v>21858</v>
      </c>
      <c r="E107" s="36">
        <v>450</v>
      </c>
      <c r="F107" s="28">
        <v>365</v>
      </c>
      <c r="G107" s="3">
        <f t="shared" si="1"/>
        <v>85</v>
      </c>
      <c r="H107" s="189">
        <v>47800</v>
      </c>
      <c r="I107" s="185">
        <v>2016</v>
      </c>
      <c r="J107" s="145"/>
      <c r="K107" s="145"/>
      <c r="L107" s="185">
        <v>392</v>
      </c>
      <c r="M107" s="195">
        <v>456</v>
      </c>
      <c r="O107" s="139"/>
      <c r="Q107" s="139"/>
    </row>
    <row r="108" spans="1:17">
      <c r="A108" s="25">
        <v>436002</v>
      </c>
      <c r="B108" s="26" t="s">
        <v>113</v>
      </c>
      <c r="C108" s="26" t="s">
        <v>112</v>
      </c>
      <c r="D108" s="27">
        <v>13469</v>
      </c>
      <c r="E108" s="193">
        <v>400</v>
      </c>
      <c r="F108" s="190">
        <v>365</v>
      </c>
      <c r="G108" s="3">
        <f t="shared" si="1"/>
        <v>35</v>
      </c>
      <c r="H108" s="192">
        <v>-1998000</v>
      </c>
      <c r="I108" s="185">
        <v>2018</v>
      </c>
      <c r="J108" s="185" t="s">
        <v>586</v>
      </c>
      <c r="K108" s="145"/>
      <c r="L108" s="185">
        <v>360</v>
      </c>
      <c r="M108" s="198">
        <v>412</v>
      </c>
      <c r="O108" s="139"/>
      <c r="Q108" s="139"/>
    </row>
    <row r="109" spans="1:17" hidden="1">
      <c r="A109" s="25">
        <v>436003</v>
      </c>
      <c r="B109" s="26" t="s">
        <v>114</v>
      </c>
      <c r="C109" s="26" t="s">
        <v>112</v>
      </c>
      <c r="D109" s="27">
        <v>20923</v>
      </c>
      <c r="E109" s="36">
        <v>140</v>
      </c>
      <c r="F109" s="28">
        <v>365</v>
      </c>
      <c r="G109" s="177">
        <f t="shared" si="1"/>
        <v>-225</v>
      </c>
      <c r="H109" s="145">
        <v>0</v>
      </c>
      <c r="I109" s="185">
        <v>2000</v>
      </c>
      <c r="J109" s="186" t="s">
        <v>589</v>
      </c>
      <c r="K109" s="145"/>
      <c r="L109" s="185">
        <v>392</v>
      </c>
      <c r="M109" s="195">
        <v>456</v>
      </c>
      <c r="Q109" s="139"/>
    </row>
    <row r="110" spans="1:17" hidden="1">
      <c r="A110" s="25">
        <v>436004</v>
      </c>
      <c r="B110" s="26" t="s">
        <v>115</v>
      </c>
      <c r="C110" s="26" t="s">
        <v>112</v>
      </c>
      <c r="D110" s="27">
        <v>20378</v>
      </c>
      <c r="E110" s="187">
        <v>490</v>
      </c>
      <c r="F110" s="190">
        <v>365</v>
      </c>
      <c r="G110" s="3">
        <f t="shared" si="1"/>
        <v>125</v>
      </c>
      <c r="H110" s="192">
        <v>-2300300</v>
      </c>
      <c r="I110" s="185">
        <v>2017</v>
      </c>
      <c r="J110" s="145"/>
      <c r="K110" s="145"/>
      <c r="L110" s="197">
        <v>392</v>
      </c>
      <c r="M110" s="195">
        <v>456</v>
      </c>
      <c r="O110" s="139"/>
      <c r="Q110" s="139"/>
    </row>
    <row r="111" spans="1:17" hidden="1">
      <c r="A111" s="32">
        <v>436005</v>
      </c>
      <c r="B111" s="33" t="s">
        <v>116</v>
      </c>
      <c r="C111" s="33" t="s">
        <v>112</v>
      </c>
      <c r="D111" s="27">
        <v>26610</v>
      </c>
      <c r="E111" s="36">
        <v>550</v>
      </c>
      <c r="F111" s="28">
        <v>365</v>
      </c>
      <c r="G111" s="3">
        <f t="shared" si="1"/>
        <v>185</v>
      </c>
      <c r="H111" s="189">
        <v>379750</v>
      </c>
      <c r="I111" s="185">
        <v>2016</v>
      </c>
      <c r="J111" s="145"/>
      <c r="K111" s="145"/>
      <c r="L111" s="185">
        <v>392</v>
      </c>
      <c r="M111" s="195">
        <v>456</v>
      </c>
      <c r="O111" s="139"/>
      <c r="Q111" s="139"/>
    </row>
    <row r="112" spans="1:17" hidden="1">
      <c r="A112" s="25">
        <v>436006</v>
      </c>
      <c r="B112" s="26" t="s">
        <v>117</v>
      </c>
      <c r="C112" s="26" t="s">
        <v>112</v>
      </c>
      <c r="D112" s="27">
        <v>16889</v>
      </c>
      <c r="E112" s="36">
        <v>400</v>
      </c>
      <c r="F112" s="28">
        <v>365</v>
      </c>
      <c r="G112" s="3">
        <f t="shared" si="1"/>
        <v>35</v>
      </c>
      <c r="H112" s="189">
        <v>148900</v>
      </c>
      <c r="I112" s="185">
        <v>2015</v>
      </c>
      <c r="J112" s="145"/>
      <c r="K112" s="145"/>
      <c r="L112" s="185">
        <v>360</v>
      </c>
      <c r="M112" s="195">
        <v>412</v>
      </c>
      <c r="O112" s="139"/>
      <c r="Q112" s="139"/>
    </row>
    <row r="113" spans="1:17" hidden="1">
      <c r="A113" s="25">
        <v>436007</v>
      </c>
      <c r="B113" s="26" t="s">
        <v>118</v>
      </c>
      <c r="C113" s="26" t="s">
        <v>112</v>
      </c>
      <c r="D113" s="27">
        <v>38805</v>
      </c>
      <c r="E113" s="187">
        <v>480</v>
      </c>
      <c r="F113" s="190">
        <v>365</v>
      </c>
      <c r="G113" s="3">
        <f t="shared" si="1"/>
        <v>115</v>
      </c>
      <c r="H113" s="192">
        <v>-3235500</v>
      </c>
      <c r="I113" s="185">
        <v>2017</v>
      </c>
      <c r="J113" s="145"/>
      <c r="K113" s="145"/>
      <c r="L113" s="197">
        <v>392</v>
      </c>
      <c r="M113" s="195">
        <v>456</v>
      </c>
      <c r="O113" s="139"/>
      <c r="Q113" s="139"/>
    </row>
    <row r="114" spans="1:17" hidden="1">
      <c r="A114" s="25">
        <v>436008</v>
      </c>
      <c r="B114" s="26" t="s">
        <v>119</v>
      </c>
      <c r="C114" s="26" t="s">
        <v>112</v>
      </c>
      <c r="D114" s="27">
        <v>28484</v>
      </c>
      <c r="E114" s="187">
        <v>430</v>
      </c>
      <c r="F114" s="190">
        <v>365</v>
      </c>
      <c r="G114" s="3">
        <f t="shared" si="1"/>
        <v>65</v>
      </c>
      <c r="H114" s="192">
        <v>-388500</v>
      </c>
      <c r="I114" s="185">
        <v>2017</v>
      </c>
      <c r="J114" s="145"/>
      <c r="K114" s="145"/>
      <c r="L114" s="197">
        <v>392</v>
      </c>
      <c r="M114" s="195">
        <v>456</v>
      </c>
      <c r="O114" s="139"/>
      <c r="Q114" s="139"/>
    </row>
    <row r="115" spans="1:17" hidden="1">
      <c r="A115" s="25">
        <v>436009</v>
      </c>
      <c r="B115" s="26" t="s">
        <v>120</v>
      </c>
      <c r="C115" s="26" t="s">
        <v>112</v>
      </c>
      <c r="D115" s="27">
        <v>10891</v>
      </c>
      <c r="E115" s="187">
        <v>450</v>
      </c>
      <c r="F115" s="190">
        <v>365</v>
      </c>
      <c r="G115" s="3">
        <f t="shared" si="1"/>
        <v>85</v>
      </c>
      <c r="H115" s="192">
        <v>-876200</v>
      </c>
      <c r="I115" s="185">
        <v>2017</v>
      </c>
      <c r="J115" s="145"/>
      <c r="K115" s="145"/>
      <c r="L115" s="197">
        <v>360</v>
      </c>
      <c r="M115" s="195">
        <v>412</v>
      </c>
      <c r="O115" s="139"/>
      <c r="Q115" s="139"/>
    </row>
    <row r="116" spans="1:17" hidden="1">
      <c r="A116" s="25">
        <v>436010</v>
      </c>
      <c r="B116" s="26" t="s">
        <v>121</v>
      </c>
      <c r="C116" s="26" t="s">
        <v>112</v>
      </c>
      <c r="D116" s="27">
        <v>8868</v>
      </c>
      <c r="E116" s="36">
        <v>400</v>
      </c>
      <c r="F116" s="28">
        <v>365</v>
      </c>
      <c r="G116" s="3">
        <f t="shared" si="1"/>
        <v>35</v>
      </c>
      <c r="H116" s="145">
        <v>0</v>
      </c>
      <c r="I116" s="185">
        <v>2016</v>
      </c>
      <c r="J116" s="186" t="s">
        <v>589</v>
      </c>
      <c r="K116" s="145"/>
      <c r="L116" s="185">
        <v>326</v>
      </c>
      <c r="M116" s="195">
        <v>376</v>
      </c>
      <c r="Q116" s="139"/>
    </row>
    <row r="117" spans="1:17" hidden="1">
      <c r="A117" s="25">
        <v>436011</v>
      </c>
      <c r="B117" s="26" t="s">
        <v>122</v>
      </c>
      <c r="C117" s="26" t="s">
        <v>112</v>
      </c>
      <c r="D117" s="27">
        <v>15083</v>
      </c>
      <c r="E117" s="36">
        <v>250</v>
      </c>
      <c r="F117" s="28">
        <v>365</v>
      </c>
      <c r="G117" s="177">
        <f t="shared" si="1"/>
        <v>-115</v>
      </c>
      <c r="H117" s="145">
        <v>0</v>
      </c>
      <c r="I117" s="185">
        <v>2000</v>
      </c>
      <c r="J117" s="186" t="s">
        <v>589</v>
      </c>
      <c r="K117" s="145"/>
      <c r="L117" s="185">
        <v>360</v>
      </c>
      <c r="M117" s="195">
        <v>412</v>
      </c>
      <c r="Q117" s="139"/>
    </row>
    <row r="118" spans="1:17" hidden="1">
      <c r="A118" s="25">
        <v>436012</v>
      </c>
      <c r="B118" s="26" t="s">
        <v>123</v>
      </c>
      <c r="C118" s="26" t="s">
        <v>112</v>
      </c>
      <c r="D118" s="27">
        <v>8610</v>
      </c>
      <c r="E118" s="36">
        <v>365</v>
      </c>
      <c r="F118" s="28">
        <v>365</v>
      </c>
      <c r="G118" s="3">
        <f t="shared" si="1"/>
        <v>0</v>
      </c>
      <c r="H118" s="145">
        <v>0</v>
      </c>
      <c r="I118" s="185">
        <v>2016</v>
      </c>
      <c r="J118" s="186" t="s">
        <v>589</v>
      </c>
      <c r="K118" s="145"/>
      <c r="L118" s="185">
        <v>326</v>
      </c>
      <c r="M118" s="195">
        <v>376</v>
      </c>
      <c r="Q118" s="139"/>
    </row>
    <row r="119" spans="1:17" hidden="1">
      <c r="A119" s="25">
        <v>437001</v>
      </c>
      <c r="B119" s="26" t="s">
        <v>124</v>
      </c>
      <c r="C119" s="26" t="s">
        <v>125</v>
      </c>
      <c r="D119" s="27">
        <v>9435</v>
      </c>
      <c r="E119" s="36">
        <v>490</v>
      </c>
      <c r="F119" s="28">
        <v>365</v>
      </c>
      <c r="G119" s="3">
        <f t="shared" si="1"/>
        <v>125</v>
      </c>
      <c r="H119" s="189">
        <v>284700</v>
      </c>
      <c r="I119" s="185">
        <v>2016</v>
      </c>
      <c r="J119" s="145"/>
      <c r="K119" s="145"/>
      <c r="L119" s="185">
        <v>326</v>
      </c>
      <c r="M119" s="195">
        <v>376</v>
      </c>
      <c r="O119" s="139"/>
      <c r="Q119" s="139"/>
    </row>
    <row r="120" spans="1:17" hidden="1">
      <c r="A120" s="25">
        <v>437002</v>
      </c>
      <c r="B120" s="26" t="s">
        <v>126</v>
      </c>
      <c r="C120" s="26" t="s">
        <v>125</v>
      </c>
      <c r="D120" s="27">
        <v>6399</v>
      </c>
      <c r="E120" s="36">
        <v>365</v>
      </c>
      <c r="F120" s="28">
        <v>365</v>
      </c>
      <c r="G120" s="3">
        <f t="shared" si="1"/>
        <v>0</v>
      </c>
      <c r="H120" s="189">
        <v>8200</v>
      </c>
      <c r="I120" s="185">
        <v>2015</v>
      </c>
      <c r="J120" s="145"/>
      <c r="K120" s="145"/>
      <c r="L120" s="185">
        <v>326</v>
      </c>
      <c r="M120" s="195">
        <v>376</v>
      </c>
      <c r="O120" s="139"/>
      <c r="Q120" s="139"/>
    </row>
    <row r="121" spans="1:17" hidden="1">
      <c r="A121" s="25">
        <v>437003</v>
      </c>
      <c r="B121" s="26" t="s">
        <v>127</v>
      </c>
      <c r="C121" s="26" t="s">
        <v>125</v>
      </c>
      <c r="D121" s="27">
        <v>5032</v>
      </c>
      <c r="E121" s="36">
        <v>450</v>
      </c>
      <c r="F121" s="28">
        <v>365</v>
      </c>
      <c r="G121" s="3">
        <f t="shared" si="1"/>
        <v>85</v>
      </c>
      <c r="H121" s="189">
        <v>78700</v>
      </c>
      <c r="I121" s="185">
        <v>2015</v>
      </c>
      <c r="J121" s="145"/>
      <c r="K121" s="145"/>
      <c r="L121" s="185">
        <v>326</v>
      </c>
      <c r="M121" s="195">
        <v>376</v>
      </c>
      <c r="O121" s="139"/>
      <c r="Q121" s="139"/>
    </row>
    <row r="122" spans="1:17" hidden="1">
      <c r="A122" s="25">
        <v>437004</v>
      </c>
      <c r="B122" s="26" t="s">
        <v>128</v>
      </c>
      <c r="C122" s="26" t="s">
        <v>125</v>
      </c>
      <c r="D122" s="27">
        <v>7438</v>
      </c>
      <c r="E122" s="36">
        <v>380</v>
      </c>
      <c r="F122" s="28">
        <v>365</v>
      </c>
      <c r="G122" s="3">
        <f t="shared" si="1"/>
        <v>15</v>
      </c>
      <c r="H122" s="145">
        <v>0</v>
      </c>
      <c r="I122" s="185">
        <v>2010</v>
      </c>
      <c r="J122" s="186" t="s">
        <v>589</v>
      </c>
      <c r="K122" s="145"/>
      <c r="L122" s="185">
        <v>326</v>
      </c>
      <c r="M122" s="195">
        <v>376</v>
      </c>
      <c r="Q122" s="139"/>
    </row>
    <row r="123" spans="1:17" hidden="1">
      <c r="A123" s="25">
        <v>437005</v>
      </c>
      <c r="B123" s="26" t="s">
        <v>129</v>
      </c>
      <c r="C123" s="26" t="s">
        <v>125</v>
      </c>
      <c r="D123" s="27">
        <v>3487</v>
      </c>
      <c r="E123" s="36">
        <v>360</v>
      </c>
      <c r="F123" s="28">
        <v>365</v>
      </c>
      <c r="G123" s="177">
        <f t="shared" si="1"/>
        <v>-5</v>
      </c>
      <c r="H123" s="189">
        <v>8000</v>
      </c>
      <c r="I123" s="185">
        <v>2016</v>
      </c>
      <c r="J123" s="145"/>
      <c r="K123" s="145"/>
      <c r="L123" s="185">
        <v>326</v>
      </c>
      <c r="M123" s="195">
        <v>376</v>
      </c>
      <c r="O123" s="139"/>
      <c r="Q123" s="139"/>
    </row>
    <row r="124" spans="1:17" hidden="1">
      <c r="A124" s="32">
        <v>437006</v>
      </c>
      <c r="B124" s="33" t="s">
        <v>130</v>
      </c>
      <c r="C124" s="33" t="s">
        <v>125</v>
      </c>
      <c r="D124" s="27">
        <v>13325</v>
      </c>
      <c r="E124" s="193">
        <v>400</v>
      </c>
      <c r="F124" s="190">
        <v>365</v>
      </c>
      <c r="G124" s="3">
        <f t="shared" si="1"/>
        <v>35</v>
      </c>
      <c r="H124" s="192">
        <v>-428300</v>
      </c>
      <c r="I124" s="185">
        <v>2018</v>
      </c>
      <c r="J124" s="186" t="s">
        <v>594</v>
      </c>
      <c r="K124" s="145"/>
      <c r="L124" s="185">
        <v>360</v>
      </c>
      <c r="M124" s="198">
        <v>412</v>
      </c>
      <c r="O124" s="139"/>
      <c r="Q124" s="139"/>
    </row>
    <row r="125" spans="1:17" hidden="1">
      <c r="A125" s="25">
        <v>437007</v>
      </c>
      <c r="B125" s="26" t="s">
        <v>131</v>
      </c>
      <c r="C125" s="26" t="s">
        <v>125</v>
      </c>
      <c r="D125" s="27">
        <v>3207</v>
      </c>
      <c r="E125" s="187">
        <v>400</v>
      </c>
      <c r="F125" s="190">
        <v>365</v>
      </c>
      <c r="G125" s="3">
        <f t="shared" si="1"/>
        <v>35</v>
      </c>
      <c r="H125" s="192">
        <v>-169300</v>
      </c>
      <c r="I125" s="185">
        <v>2017</v>
      </c>
      <c r="J125" s="145"/>
      <c r="K125" s="145"/>
      <c r="L125" s="197">
        <v>326</v>
      </c>
      <c r="M125" s="195">
        <v>376</v>
      </c>
      <c r="O125" s="139"/>
      <c r="Q125" s="139"/>
    </row>
    <row r="126" spans="1:17" hidden="1">
      <c r="A126" s="32">
        <v>437008</v>
      </c>
      <c r="B126" s="33" t="s">
        <v>132</v>
      </c>
      <c r="C126" s="33" t="s">
        <v>125</v>
      </c>
      <c r="D126" s="28">
        <v>637</v>
      </c>
      <c r="E126" s="187">
        <v>380</v>
      </c>
      <c r="F126" s="190">
        <v>365</v>
      </c>
      <c r="G126" s="3">
        <f t="shared" si="1"/>
        <v>15</v>
      </c>
      <c r="H126" s="192">
        <v>-85150</v>
      </c>
      <c r="I126" s="185">
        <v>2019</v>
      </c>
      <c r="J126" s="186" t="s">
        <v>594</v>
      </c>
      <c r="K126" s="145"/>
      <c r="L126" s="185">
        <v>326</v>
      </c>
      <c r="M126" s="196">
        <v>376</v>
      </c>
      <c r="O126" s="139"/>
      <c r="Q126" s="139"/>
    </row>
    <row r="127" spans="1:17" hidden="1">
      <c r="A127" s="25">
        <v>437009</v>
      </c>
      <c r="B127" s="26" t="s">
        <v>133</v>
      </c>
      <c r="C127" s="26" t="s">
        <v>125</v>
      </c>
      <c r="D127" s="27">
        <v>9968</v>
      </c>
      <c r="E127" s="187">
        <v>390</v>
      </c>
      <c r="F127" s="190">
        <v>365</v>
      </c>
      <c r="G127" s="3">
        <f t="shared" si="1"/>
        <v>25</v>
      </c>
      <c r="H127" s="192">
        <v>-264100</v>
      </c>
      <c r="I127" s="185">
        <v>2017</v>
      </c>
      <c r="J127" s="145"/>
      <c r="K127" s="145"/>
      <c r="L127" s="197">
        <v>326</v>
      </c>
      <c r="M127" s="195">
        <v>376</v>
      </c>
      <c r="O127" s="139"/>
      <c r="Q127" s="139"/>
    </row>
    <row r="128" spans="1:17" hidden="1">
      <c r="A128" s="25">
        <v>437010</v>
      </c>
      <c r="B128" s="26" t="s">
        <v>134</v>
      </c>
      <c r="C128" s="26" t="s">
        <v>125</v>
      </c>
      <c r="D128" s="27">
        <v>6830</v>
      </c>
      <c r="E128" s="187">
        <v>365</v>
      </c>
      <c r="F128" s="190">
        <v>365</v>
      </c>
      <c r="G128" s="3">
        <f t="shared" si="1"/>
        <v>0</v>
      </c>
      <c r="H128" s="192">
        <v>-90100</v>
      </c>
      <c r="I128" s="185">
        <v>2017</v>
      </c>
      <c r="J128" s="145"/>
      <c r="K128" s="145"/>
      <c r="L128" s="197">
        <v>326</v>
      </c>
      <c r="M128" s="195">
        <v>376</v>
      </c>
      <c r="O128" s="139"/>
      <c r="Q128" s="139"/>
    </row>
    <row r="129" spans="1:17" hidden="1">
      <c r="A129" s="25">
        <v>437011</v>
      </c>
      <c r="B129" s="26" t="s">
        <v>135</v>
      </c>
      <c r="C129" s="26" t="s">
        <v>125</v>
      </c>
      <c r="D129" s="27">
        <v>16202</v>
      </c>
      <c r="E129" s="36">
        <v>365</v>
      </c>
      <c r="F129" s="28">
        <v>365</v>
      </c>
      <c r="G129" s="3">
        <f t="shared" si="1"/>
        <v>0</v>
      </c>
      <c r="H129" s="189">
        <v>52300</v>
      </c>
      <c r="I129" s="185">
        <v>2015</v>
      </c>
      <c r="J129" s="145"/>
      <c r="K129" s="145"/>
      <c r="L129" s="185">
        <v>360</v>
      </c>
      <c r="M129" s="195">
        <v>412</v>
      </c>
      <c r="O129" s="139"/>
      <c r="Q129" s="139"/>
    </row>
    <row r="130" spans="1:17" hidden="1">
      <c r="A130" s="25">
        <v>437012</v>
      </c>
      <c r="B130" s="26" t="s">
        <v>136</v>
      </c>
      <c r="C130" s="26" t="s">
        <v>125</v>
      </c>
      <c r="D130" s="27">
        <v>2444</v>
      </c>
      <c r="E130" s="36">
        <v>320</v>
      </c>
      <c r="F130" s="28">
        <v>365</v>
      </c>
      <c r="G130" s="177">
        <f t="shared" ref="G130:G193" si="2">E130-F130</f>
        <v>-45</v>
      </c>
      <c r="H130" s="145">
        <v>0</v>
      </c>
      <c r="I130" s="185">
        <v>2016</v>
      </c>
      <c r="J130" s="145"/>
      <c r="K130" s="145"/>
      <c r="L130" s="185">
        <v>326</v>
      </c>
      <c r="M130" s="195">
        <v>376</v>
      </c>
      <c r="Q130" s="139"/>
    </row>
    <row r="131" spans="1:17" hidden="1">
      <c r="A131" s="25">
        <v>437013</v>
      </c>
      <c r="B131" s="26" t="s">
        <v>137</v>
      </c>
      <c r="C131" s="26" t="s">
        <v>125</v>
      </c>
      <c r="D131" s="27">
        <v>8474</v>
      </c>
      <c r="E131" s="36">
        <v>360</v>
      </c>
      <c r="F131" s="28">
        <v>365</v>
      </c>
      <c r="G131" s="177">
        <f t="shared" si="2"/>
        <v>-5</v>
      </c>
      <c r="H131" s="189">
        <v>60000</v>
      </c>
      <c r="I131" s="185">
        <v>2011</v>
      </c>
      <c r="J131" s="145"/>
      <c r="K131" s="145"/>
      <c r="L131" s="185">
        <v>326</v>
      </c>
      <c r="M131" s="195">
        <v>376</v>
      </c>
      <c r="O131" s="139"/>
      <c r="Q131" s="139"/>
    </row>
    <row r="132" spans="1:17" hidden="1">
      <c r="A132" s="25">
        <v>437014</v>
      </c>
      <c r="B132" s="26" t="s">
        <v>138</v>
      </c>
      <c r="C132" s="26" t="s">
        <v>125</v>
      </c>
      <c r="D132" s="27">
        <v>2228</v>
      </c>
      <c r="E132" s="36">
        <v>365</v>
      </c>
      <c r="F132" s="28">
        <v>365</v>
      </c>
      <c r="G132" s="3">
        <f t="shared" si="2"/>
        <v>0</v>
      </c>
      <c r="H132" s="189">
        <v>3600</v>
      </c>
      <c r="I132" s="185">
        <v>2016</v>
      </c>
      <c r="J132" s="145"/>
      <c r="K132" s="145"/>
      <c r="L132" s="185">
        <v>326</v>
      </c>
      <c r="M132" s="195">
        <v>376</v>
      </c>
      <c r="O132" s="139"/>
      <c r="Q132" s="139"/>
    </row>
    <row r="133" spans="1:17" hidden="1">
      <c r="A133" s="25">
        <v>437015</v>
      </c>
      <c r="B133" s="26" t="s">
        <v>139</v>
      </c>
      <c r="C133" s="26" t="s">
        <v>125</v>
      </c>
      <c r="D133" s="28">
        <v>941</v>
      </c>
      <c r="E133" s="187">
        <v>365</v>
      </c>
      <c r="F133" s="190">
        <v>365</v>
      </c>
      <c r="G133" s="3">
        <f t="shared" si="2"/>
        <v>0</v>
      </c>
      <c r="H133" s="192">
        <v>-4500</v>
      </c>
      <c r="I133" s="185">
        <v>2017</v>
      </c>
      <c r="J133" s="145"/>
      <c r="K133" s="145"/>
      <c r="L133" s="197">
        <v>326</v>
      </c>
      <c r="M133" s="195">
        <v>376</v>
      </c>
      <c r="O133" s="139"/>
      <c r="Q133" s="139"/>
    </row>
    <row r="134" spans="1:17" hidden="1">
      <c r="A134" s="32">
        <v>438001</v>
      </c>
      <c r="B134" s="33" t="s">
        <v>140</v>
      </c>
      <c r="C134" s="33" t="s">
        <v>141</v>
      </c>
      <c r="D134" s="27">
        <v>33351</v>
      </c>
      <c r="E134" s="187">
        <v>600</v>
      </c>
      <c r="F134" s="190">
        <v>365</v>
      </c>
      <c r="G134" s="3">
        <f t="shared" si="2"/>
        <v>235</v>
      </c>
      <c r="H134" s="192">
        <v>-6457010</v>
      </c>
      <c r="I134" s="185">
        <v>2020</v>
      </c>
      <c r="J134" s="186" t="s">
        <v>594</v>
      </c>
      <c r="K134" s="145"/>
      <c r="L134" s="185">
        <v>392</v>
      </c>
      <c r="M134" s="196">
        <v>456</v>
      </c>
      <c r="O134" s="139"/>
      <c r="Q134" s="139"/>
    </row>
    <row r="135" spans="1:17" hidden="1">
      <c r="A135" s="32">
        <v>438002</v>
      </c>
      <c r="B135" s="33" t="s">
        <v>142</v>
      </c>
      <c r="C135" s="33" t="s">
        <v>141</v>
      </c>
      <c r="D135" s="27">
        <v>40185</v>
      </c>
      <c r="E135" s="36">
        <v>500</v>
      </c>
      <c r="F135" s="28">
        <v>365</v>
      </c>
      <c r="G135" s="3">
        <f t="shared" si="2"/>
        <v>135</v>
      </c>
      <c r="H135" s="189">
        <v>350093</v>
      </c>
      <c r="I135" s="185">
        <v>2015</v>
      </c>
      <c r="J135" s="145"/>
      <c r="K135" s="145"/>
      <c r="L135" s="185">
        <v>392</v>
      </c>
      <c r="M135" s="195">
        <v>456</v>
      </c>
      <c r="O135" s="139"/>
      <c r="Q135" s="139"/>
    </row>
    <row r="136" spans="1:17" hidden="1">
      <c r="A136" s="32">
        <v>438003</v>
      </c>
      <c r="B136" s="33" t="s">
        <v>143</v>
      </c>
      <c r="C136" s="33" t="s">
        <v>141</v>
      </c>
      <c r="D136" s="27">
        <v>11389</v>
      </c>
      <c r="E136" s="187">
        <v>500</v>
      </c>
      <c r="F136" s="190">
        <v>365</v>
      </c>
      <c r="G136" s="3">
        <f t="shared" si="2"/>
        <v>135</v>
      </c>
      <c r="H136" s="192">
        <v>-479713</v>
      </c>
      <c r="I136" s="185">
        <v>2017</v>
      </c>
      <c r="J136" s="186" t="s">
        <v>594</v>
      </c>
      <c r="K136" s="145"/>
      <c r="L136" s="197">
        <v>360</v>
      </c>
      <c r="M136" s="195">
        <v>412</v>
      </c>
      <c r="O136" s="139"/>
      <c r="Q136" s="139"/>
    </row>
    <row r="137" spans="1:17" hidden="1">
      <c r="A137" s="25">
        <v>438004</v>
      </c>
      <c r="B137" s="26" t="s">
        <v>144</v>
      </c>
      <c r="C137" s="26" t="s">
        <v>141</v>
      </c>
      <c r="D137" s="27">
        <v>14231</v>
      </c>
      <c r="E137" s="187">
        <v>396</v>
      </c>
      <c r="F137" s="190">
        <v>365</v>
      </c>
      <c r="G137" s="3">
        <f t="shared" si="2"/>
        <v>31</v>
      </c>
      <c r="H137" s="192">
        <v>-307800</v>
      </c>
      <c r="I137" s="185">
        <v>2017</v>
      </c>
      <c r="J137" s="145"/>
      <c r="K137" s="145"/>
      <c r="L137" s="197">
        <v>360</v>
      </c>
      <c r="M137" s="195">
        <v>412</v>
      </c>
      <c r="O137" s="139"/>
      <c r="Q137" s="139"/>
    </row>
    <row r="138" spans="1:17">
      <c r="A138" s="25">
        <v>438005</v>
      </c>
      <c r="B138" s="26" t="s">
        <v>145</v>
      </c>
      <c r="C138" s="26" t="s">
        <v>141</v>
      </c>
      <c r="D138" s="27">
        <v>18645</v>
      </c>
      <c r="E138" s="187">
        <v>420</v>
      </c>
      <c r="F138" s="190">
        <v>365</v>
      </c>
      <c r="G138" s="3">
        <f t="shared" si="2"/>
        <v>55</v>
      </c>
      <c r="H138" s="192">
        <v>-2277000</v>
      </c>
      <c r="I138" s="185">
        <v>2018</v>
      </c>
      <c r="J138" s="185" t="s">
        <v>586</v>
      </c>
      <c r="K138" s="145"/>
      <c r="L138" s="185">
        <v>360</v>
      </c>
      <c r="M138" s="196">
        <v>412</v>
      </c>
      <c r="O138" s="139"/>
      <c r="Q138" s="139"/>
    </row>
    <row r="139" spans="1:17">
      <c r="A139" s="25">
        <v>438006</v>
      </c>
      <c r="B139" s="26" t="s">
        <v>146</v>
      </c>
      <c r="C139" s="26" t="s">
        <v>141</v>
      </c>
      <c r="D139" s="27">
        <v>36211</v>
      </c>
      <c r="E139" s="187">
        <v>550</v>
      </c>
      <c r="F139" s="190">
        <v>365</v>
      </c>
      <c r="G139" s="3">
        <f t="shared" si="2"/>
        <v>185</v>
      </c>
      <c r="H139" s="192">
        <v>-6983100</v>
      </c>
      <c r="I139" s="185">
        <v>2019</v>
      </c>
      <c r="J139" s="185" t="s">
        <v>587</v>
      </c>
      <c r="K139" s="145"/>
      <c r="L139" s="185">
        <v>392</v>
      </c>
      <c r="M139" s="196">
        <v>456</v>
      </c>
      <c r="O139" s="139"/>
      <c r="Q139" s="139"/>
    </row>
    <row r="140" spans="1:17" hidden="1">
      <c r="A140" s="25">
        <v>438007</v>
      </c>
      <c r="B140" s="26" t="s">
        <v>147</v>
      </c>
      <c r="C140" s="26" t="s">
        <v>141</v>
      </c>
      <c r="D140" s="27">
        <v>9104</v>
      </c>
      <c r="E140" s="36">
        <v>359</v>
      </c>
      <c r="F140" s="28">
        <v>365</v>
      </c>
      <c r="G140" s="177">
        <f t="shared" si="2"/>
        <v>-6</v>
      </c>
      <c r="H140" s="189">
        <v>15500</v>
      </c>
      <c r="I140" s="185">
        <v>2016</v>
      </c>
      <c r="J140" s="145"/>
      <c r="K140" s="145"/>
      <c r="L140" s="185">
        <v>326</v>
      </c>
      <c r="M140" s="195">
        <v>376</v>
      </c>
      <c r="O140" s="139"/>
      <c r="Q140" s="139"/>
    </row>
    <row r="141" spans="1:17" hidden="1">
      <c r="A141" s="25">
        <v>438008</v>
      </c>
      <c r="B141" s="26" t="s">
        <v>148</v>
      </c>
      <c r="C141" s="26" t="s">
        <v>141</v>
      </c>
      <c r="D141" s="27">
        <v>27978</v>
      </c>
      <c r="E141" s="201">
        <v>450</v>
      </c>
      <c r="F141" s="202">
        <v>365</v>
      </c>
      <c r="G141" s="3">
        <f t="shared" si="2"/>
        <v>85</v>
      </c>
      <c r="H141" s="189">
        <v>184400</v>
      </c>
      <c r="I141" s="185">
        <v>2016</v>
      </c>
      <c r="J141" s="185" t="s">
        <v>587</v>
      </c>
      <c r="K141" s="145"/>
      <c r="L141" s="185">
        <v>392</v>
      </c>
      <c r="M141" s="195">
        <v>456</v>
      </c>
      <c r="O141" s="139"/>
      <c r="Q141" s="139"/>
    </row>
    <row r="142" spans="1:17" hidden="1">
      <c r="A142" s="25">
        <v>438009</v>
      </c>
      <c r="B142" s="26" t="s">
        <v>149</v>
      </c>
      <c r="C142" s="26" t="s">
        <v>141</v>
      </c>
      <c r="D142" s="27">
        <v>36558</v>
      </c>
      <c r="E142" s="36">
        <v>250</v>
      </c>
      <c r="F142" s="28">
        <v>365</v>
      </c>
      <c r="G142" s="177">
        <f t="shared" si="2"/>
        <v>-115</v>
      </c>
      <c r="H142" s="145">
        <v>0</v>
      </c>
      <c r="I142" s="185">
        <v>2000</v>
      </c>
      <c r="J142" s="186" t="s">
        <v>589</v>
      </c>
      <c r="K142" s="145"/>
      <c r="L142" s="185">
        <v>392</v>
      </c>
      <c r="M142" s="195">
        <v>456</v>
      </c>
      <c r="Q142" s="139"/>
    </row>
    <row r="143" spans="1:17" hidden="1">
      <c r="A143" s="25">
        <v>438010</v>
      </c>
      <c r="B143" s="26" t="s">
        <v>150</v>
      </c>
      <c r="C143" s="26" t="s">
        <v>141</v>
      </c>
      <c r="D143" s="27">
        <v>24162</v>
      </c>
      <c r="E143" s="36">
        <v>431</v>
      </c>
      <c r="F143" s="28">
        <v>365</v>
      </c>
      <c r="G143" s="3">
        <f t="shared" si="2"/>
        <v>66</v>
      </c>
      <c r="H143" s="189">
        <v>370700</v>
      </c>
      <c r="I143" s="185">
        <v>2017</v>
      </c>
      <c r="J143" s="145"/>
      <c r="K143" s="145"/>
      <c r="L143" s="185">
        <v>392</v>
      </c>
      <c r="M143" s="195">
        <v>456</v>
      </c>
      <c r="O143" s="139"/>
      <c r="Q143" s="139"/>
    </row>
    <row r="144" spans="1:17" hidden="1">
      <c r="A144" s="25">
        <v>438011</v>
      </c>
      <c r="B144" s="26" t="s">
        <v>151</v>
      </c>
      <c r="C144" s="26" t="s">
        <v>141</v>
      </c>
      <c r="D144" s="27">
        <v>43831</v>
      </c>
      <c r="E144" s="36">
        <v>450</v>
      </c>
      <c r="F144" s="28">
        <v>365</v>
      </c>
      <c r="G144" s="3">
        <f t="shared" si="2"/>
        <v>85</v>
      </c>
      <c r="H144" s="189">
        <v>1561500</v>
      </c>
      <c r="I144" s="185">
        <v>2016</v>
      </c>
      <c r="J144" s="145"/>
      <c r="K144" s="145"/>
      <c r="L144" s="185">
        <v>392</v>
      </c>
      <c r="M144" s="195">
        <v>456</v>
      </c>
      <c r="O144" s="139"/>
      <c r="Q144" s="139"/>
    </row>
    <row r="145" spans="1:17" hidden="1">
      <c r="A145" s="32">
        <v>438012</v>
      </c>
      <c r="B145" s="33" t="s">
        <v>152</v>
      </c>
      <c r="C145" s="33" t="s">
        <v>141</v>
      </c>
      <c r="D145" s="27">
        <v>26994</v>
      </c>
      <c r="E145" s="187">
        <v>540</v>
      </c>
      <c r="F145" s="190">
        <v>365</v>
      </c>
      <c r="G145" s="3">
        <f t="shared" si="2"/>
        <v>175</v>
      </c>
      <c r="H145" s="192">
        <v>-2490088</v>
      </c>
      <c r="I145" s="185">
        <v>2018</v>
      </c>
      <c r="J145" s="186" t="s">
        <v>594</v>
      </c>
      <c r="K145" s="145"/>
      <c r="L145" s="185">
        <v>392</v>
      </c>
      <c r="M145" s="196">
        <v>456</v>
      </c>
      <c r="O145" s="139"/>
      <c r="Q145" s="139"/>
    </row>
    <row r="146" spans="1:17" hidden="1">
      <c r="A146" s="25">
        <v>438013</v>
      </c>
      <c r="B146" s="26" t="s">
        <v>153</v>
      </c>
      <c r="C146" s="26" t="s">
        <v>141</v>
      </c>
      <c r="D146" s="27">
        <v>20795</v>
      </c>
      <c r="E146" s="187">
        <v>431</v>
      </c>
      <c r="F146" s="190">
        <v>365</v>
      </c>
      <c r="G146" s="3">
        <f t="shared" si="2"/>
        <v>66</v>
      </c>
      <c r="H146" s="192">
        <v>-2851800</v>
      </c>
      <c r="I146" s="185">
        <v>2017</v>
      </c>
      <c r="J146" s="145"/>
      <c r="K146" s="145"/>
      <c r="L146" s="197">
        <v>392</v>
      </c>
      <c r="M146" s="195">
        <v>456</v>
      </c>
      <c r="O146" s="139"/>
      <c r="Q146" s="139"/>
    </row>
    <row r="147" spans="1:17" hidden="1">
      <c r="A147" s="25">
        <v>439001</v>
      </c>
      <c r="B147" s="26" t="s">
        <v>154</v>
      </c>
      <c r="C147" s="26" t="s">
        <v>155</v>
      </c>
      <c r="D147" s="27">
        <v>5962</v>
      </c>
      <c r="E147" s="36">
        <v>360</v>
      </c>
      <c r="F147" s="28">
        <v>365</v>
      </c>
      <c r="G147" s="177">
        <f t="shared" si="2"/>
        <v>-5</v>
      </c>
      <c r="H147" s="189">
        <v>100200</v>
      </c>
      <c r="I147" s="185">
        <v>2015</v>
      </c>
      <c r="J147" s="145"/>
      <c r="K147" s="145"/>
      <c r="L147" s="185">
        <v>326</v>
      </c>
      <c r="M147" s="195">
        <v>376</v>
      </c>
      <c r="O147" s="139"/>
      <c r="Q147" s="139"/>
    </row>
    <row r="148" spans="1:17" hidden="1">
      <c r="A148" s="32">
        <v>439002</v>
      </c>
      <c r="B148" s="33" t="s">
        <v>156</v>
      </c>
      <c r="C148" s="33" t="s">
        <v>155</v>
      </c>
      <c r="D148" s="27">
        <v>10674</v>
      </c>
      <c r="E148" s="36">
        <v>690</v>
      </c>
      <c r="F148" s="28">
        <v>365</v>
      </c>
      <c r="G148" s="3">
        <f t="shared" si="2"/>
        <v>325</v>
      </c>
      <c r="H148" s="189">
        <v>38351</v>
      </c>
      <c r="I148" s="185">
        <v>2016</v>
      </c>
      <c r="J148" s="145"/>
      <c r="K148" s="145"/>
      <c r="L148" s="185">
        <v>360</v>
      </c>
      <c r="M148" s="195">
        <v>412</v>
      </c>
      <c r="O148" s="139"/>
      <c r="Q148" s="139"/>
    </row>
    <row r="149" spans="1:17" hidden="1">
      <c r="A149" s="32">
        <v>439003</v>
      </c>
      <c r="B149" s="33" t="s">
        <v>157</v>
      </c>
      <c r="C149" s="33" t="s">
        <v>155</v>
      </c>
      <c r="D149" s="27">
        <v>16962</v>
      </c>
      <c r="E149" s="187">
        <v>620</v>
      </c>
      <c r="F149" s="190">
        <v>365</v>
      </c>
      <c r="G149" s="3">
        <f t="shared" si="2"/>
        <v>255</v>
      </c>
      <c r="H149" s="192">
        <v>-233145</v>
      </c>
      <c r="I149" s="185">
        <v>2016</v>
      </c>
      <c r="J149" s="186" t="s">
        <v>594</v>
      </c>
      <c r="K149" s="145"/>
      <c r="L149" s="197">
        <v>360</v>
      </c>
      <c r="M149" s="195">
        <v>412</v>
      </c>
      <c r="O149" s="139"/>
      <c r="Q149" s="139"/>
    </row>
    <row r="150" spans="1:17" hidden="1">
      <c r="A150" s="25">
        <v>439004</v>
      </c>
      <c r="B150" s="26" t="s">
        <v>158</v>
      </c>
      <c r="C150" s="26" t="s">
        <v>155</v>
      </c>
      <c r="D150" s="27">
        <v>11613</v>
      </c>
      <c r="E150" s="36">
        <v>380</v>
      </c>
      <c r="F150" s="28">
        <v>365</v>
      </c>
      <c r="G150" s="3">
        <f t="shared" si="2"/>
        <v>15</v>
      </c>
      <c r="H150" s="145">
        <v>0</v>
      </c>
      <c r="I150" s="185">
        <v>2016</v>
      </c>
      <c r="J150" s="145"/>
      <c r="K150" s="145"/>
      <c r="L150" s="185">
        <v>360</v>
      </c>
      <c r="M150" s="195">
        <v>412</v>
      </c>
      <c r="Q150" s="139"/>
    </row>
    <row r="151" spans="1:17" hidden="1">
      <c r="A151" s="32">
        <v>439005</v>
      </c>
      <c r="B151" s="33" t="s">
        <v>159</v>
      </c>
      <c r="C151" s="33" t="s">
        <v>155</v>
      </c>
      <c r="D151" s="27">
        <v>7849</v>
      </c>
      <c r="E151" s="187">
        <v>380</v>
      </c>
      <c r="F151" s="190">
        <v>365</v>
      </c>
      <c r="G151" s="3">
        <f t="shared" si="2"/>
        <v>15</v>
      </c>
      <c r="H151" s="192">
        <v>-420555</v>
      </c>
      <c r="I151" s="185">
        <v>2014</v>
      </c>
      <c r="J151" s="186" t="s">
        <v>594</v>
      </c>
      <c r="K151" s="145"/>
      <c r="L151" s="197">
        <v>326</v>
      </c>
      <c r="M151" s="195">
        <v>376</v>
      </c>
      <c r="O151" s="139"/>
      <c r="Q151" s="139"/>
    </row>
    <row r="152" spans="1:17" hidden="1">
      <c r="A152" s="25">
        <v>439006</v>
      </c>
      <c r="B152" s="26" t="s">
        <v>160</v>
      </c>
      <c r="C152" s="26" t="s">
        <v>155</v>
      </c>
      <c r="D152" s="27">
        <v>5970</v>
      </c>
      <c r="E152" s="36">
        <v>475</v>
      </c>
      <c r="F152" s="28">
        <v>365</v>
      </c>
      <c r="G152" s="3">
        <f t="shared" si="2"/>
        <v>110</v>
      </c>
      <c r="H152" s="189">
        <v>220200</v>
      </c>
      <c r="I152" s="185">
        <v>2016</v>
      </c>
      <c r="J152" s="145"/>
      <c r="K152" s="145"/>
      <c r="L152" s="185">
        <v>326</v>
      </c>
      <c r="M152" s="195">
        <v>376</v>
      </c>
      <c r="O152" s="139"/>
      <c r="Q152" s="139"/>
    </row>
    <row r="153" spans="1:17" hidden="1">
      <c r="A153" s="25">
        <v>439007</v>
      </c>
      <c r="B153" s="26" t="s">
        <v>161</v>
      </c>
      <c r="C153" s="26" t="s">
        <v>155</v>
      </c>
      <c r="D153" s="27">
        <v>10358</v>
      </c>
      <c r="E153" s="187">
        <v>420</v>
      </c>
      <c r="F153" s="190">
        <v>365</v>
      </c>
      <c r="G153" s="3">
        <f t="shared" si="2"/>
        <v>55</v>
      </c>
      <c r="H153" s="192">
        <v>-623503</v>
      </c>
      <c r="I153" s="185">
        <v>2017</v>
      </c>
      <c r="J153" s="145"/>
      <c r="K153" s="145"/>
      <c r="L153" s="197">
        <v>360</v>
      </c>
      <c r="M153" s="195">
        <v>412</v>
      </c>
      <c r="O153" s="139"/>
      <c r="Q153" s="139"/>
    </row>
    <row r="154" spans="1:17" hidden="1">
      <c r="A154" s="25">
        <v>439008</v>
      </c>
      <c r="B154" s="26" t="s">
        <v>162</v>
      </c>
      <c r="C154" s="26" t="s">
        <v>155</v>
      </c>
      <c r="D154" s="27">
        <v>23887</v>
      </c>
      <c r="E154" s="193">
        <v>390</v>
      </c>
      <c r="F154" s="190">
        <v>365</v>
      </c>
      <c r="G154" s="3">
        <f t="shared" si="2"/>
        <v>25</v>
      </c>
      <c r="H154" s="192">
        <v>-3382540</v>
      </c>
      <c r="I154" s="185">
        <v>2017</v>
      </c>
      <c r="J154" s="145"/>
      <c r="K154" s="145"/>
      <c r="L154" s="188">
        <v>392</v>
      </c>
      <c r="M154" s="195">
        <v>456</v>
      </c>
      <c r="O154" s="139"/>
      <c r="Q154" s="139"/>
    </row>
    <row r="155" spans="1:17" hidden="1">
      <c r="A155" s="32">
        <v>439009</v>
      </c>
      <c r="B155" s="33" t="s">
        <v>163</v>
      </c>
      <c r="C155" s="33" t="s">
        <v>155</v>
      </c>
      <c r="D155" s="27">
        <v>4027</v>
      </c>
      <c r="E155" s="36">
        <v>790</v>
      </c>
      <c r="F155" s="28">
        <v>365</v>
      </c>
      <c r="G155" s="3">
        <f t="shared" si="2"/>
        <v>425</v>
      </c>
      <c r="H155" s="189">
        <v>17700</v>
      </c>
      <c r="I155" s="185">
        <v>2015</v>
      </c>
      <c r="J155" s="145"/>
      <c r="K155" s="145"/>
      <c r="L155" s="185">
        <v>326</v>
      </c>
      <c r="M155" s="195">
        <v>376</v>
      </c>
      <c r="O155" s="139"/>
      <c r="Q155" s="139"/>
    </row>
    <row r="156" spans="1:17" hidden="1">
      <c r="A156" s="32">
        <v>439010</v>
      </c>
      <c r="B156" s="33" t="s">
        <v>164</v>
      </c>
      <c r="C156" s="33" t="s">
        <v>155</v>
      </c>
      <c r="D156" s="27">
        <v>3901</v>
      </c>
      <c r="E156" s="187">
        <v>535</v>
      </c>
      <c r="F156" s="190">
        <v>365</v>
      </c>
      <c r="G156" s="3">
        <f t="shared" si="2"/>
        <v>170</v>
      </c>
      <c r="H156" s="192">
        <v>-300109</v>
      </c>
      <c r="I156" s="185">
        <v>2018</v>
      </c>
      <c r="J156" s="186" t="s">
        <v>594</v>
      </c>
      <c r="K156" s="145"/>
      <c r="L156" s="185">
        <v>326</v>
      </c>
      <c r="M156" s="196">
        <v>376</v>
      </c>
      <c r="O156" s="139"/>
      <c r="Q156" s="139"/>
    </row>
    <row r="157" spans="1:17" hidden="1">
      <c r="A157" s="25">
        <v>439011</v>
      </c>
      <c r="B157" s="26" t="s">
        <v>165</v>
      </c>
      <c r="C157" s="26" t="s">
        <v>155</v>
      </c>
      <c r="D157" s="27">
        <v>14412</v>
      </c>
      <c r="E157" s="36">
        <v>410</v>
      </c>
      <c r="F157" s="28">
        <v>365</v>
      </c>
      <c r="G157" s="3">
        <f t="shared" si="2"/>
        <v>45</v>
      </c>
      <c r="H157" s="189">
        <v>1900</v>
      </c>
      <c r="I157" s="185">
        <v>2015</v>
      </c>
      <c r="J157" s="145"/>
      <c r="K157" s="145"/>
      <c r="L157" s="185">
        <v>360</v>
      </c>
      <c r="M157" s="195">
        <v>412</v>
      </c>
      <c r="O157" s="139"/>
      <c r="Q157" s="139"/>
    </row>
    <row r="158" spans="1:17" hidden="1">
      <c r="A158" s="32">
        <v>439012</v>
      </c>
      <c r="B158" s="33" t="s">
        <v>166</v>
      </c>
      <c r="C158" s="33" t="s">
        <v>155</v>
      </c>
      <c r="D158" s="27">
        <v>11566</v>
      </c>
      <c r="E158" s="36">
        <v>690</v>
      </c>
      <c r="F158" s="28">
        <v>365</v>
      </c>
      <c r="G158" s="3">
        <f t="shared" si="2"/>
        <v>325</v>
      </c>
      <c r="H158" s="189">
        <v>48400</v>
      </c>
      <c r="I158" s="185">
        <v>2016</v>
      </c>
      <c r="J158" s="145"/>
      <c r="K158" s="145"/>
      <c r="L158" s="185">
        <v>360</v>
      </c>
      <c r="M158" s="195">
        <v>412</v>
      </c>
      <c r="O158" s="139"/>
      <c r="Q158" s="139"/>
    </row>
    <row r="159" spans="1:17" hidden="1">
      <c r="A159" s="32">
        <v>439013</v>
      </c>
      <c r="B159" s="33" t="s">
        <v>167</v>
      </c>
      <c r="C159" s="33" t="s">
        <v>155</v>
      </c>
      <c r="D159" s="27">
        <v>9804</v>
      </c>
      <c r="E159" s="36">
        <v>440</v>
      </c>
      <c r="F159" s="28">
        <v>365</v>
      </c>
      <c r="G159" s="3">
        <f t="shared" si="2"/>
        <v>75</v>
      </c>
      <c r="H159" s="189">
        <v>17700</v>
      </c>
      <c r="I159" s="185">
        <v>2015</v>
      </c>
      <c r="J159" s="145"/>
      <c r="K159" s="145"/>
      <c r="L159" s="185">
        <v>326</v>
      </c>
      <c r="M159" s="195">
        <v>376</v>
      </c>
      <c r="O159" s="139"/>
      <c r="Q159" s="139"/>
    </row>
    <row r="160" spans="1:17" hidden="1">
      <c r="A160" s="32">
        <v>439014</v>
      </c>
      <c r="B160" s="33" t="s">
        <v>168</v>
      </c>
      <c r="C160" s="33" t="s">
        <v>155</v>
      </c>
      <c r="D160" s="27">
        <v>6237</v>
      </c>
      <c r="E160" s="36">
        <v>592</v>
      </c>
      <c r="F160" s="28">
        <v>365</v>
      </c>
      <c r="G160" s="3">
        <f t="shared" si="2"/>
        <v>227</v>
      </c>
      <c r="H160" s="189">
        <v>84400</v>
      </c>
      <c r="I160" s="185">
        <v>2016</v>
      </c>
      <c r="J160" s="145"/>
      <c r="K160" s="145"/>
      <c r="L160" s="185">
        <v>326</v>
      </c>
      <c r="M160" s="195">
        <v>376</v>
      </c>
      <c r="O160" s="139"/>
      <c r="Q160" s="139"/>
    </row>
    <row r="161" spans="1:17" hidden="1">
      <c r="A161" s="25">
        <v>439015</v>
      </c>
      <c r="B161" s="26" t="s">
        <v>169</v>
      </c>
      <c r="C161" s="26" t="s">
        <v>155</v>
      </c>
      <c r="D161" s="27">
        <v>28783</v>
      </c>
      <c r="E161" s="36">
        <v>475</v>
      </c>
      <c r="F161" s="28">
        <v>365</v>
      </c>
      <c r="G161" s="3">
        <f t="shared" si="2"/>
        <v>110</v>
      </c>
      <c r="H161" s="189">
        <v>7600</v>
      </c>
      <c r="I161" s="185">
        <v>2016</v>
      </c>
      <c r="J161" s="145"/>
      <c r="K161" s="145"/>
      <c r="L161" s="185">
        <v>392</v>
      </c>
      <c r="M161" s="195">
        <v>456</v>
      </c>
      <c r="O161" s="139"/>
      <c r="Q161" s="139"/>
    </row>
    <row r="162" spans="1:17" hidden="1">
      <c r="A162" s="25">
        <v>439016</v>
      </c>
      <c r="B162" s="26" t="s">
        <v>170</v>
      </c>
      <c r="C162" s="26" t="s">
        <v>155</v>
      </c>
      <c r="D162" s="27">
        <v>5183</v>
      </c>
      <c r="E162" s="36">
        <v>369</v>
      </c>
      <c r="F162" s="28">
        <v>365</v>
      </c>
      <c r="G162" s="3">
        <f t="shared" si="2"/>
        <v>4</v>
      </c>
      <c r="H162" s="189">
        <v>52500</v>
      </c>
      <c r="I162" s="185">
        <v>2015</v>
      </c>
      <c r="J162" s="145"/>
      <c r="K162" s="145"/>
      <c r="L162" s="185">
        <v>326</v>
      </c>
      <c r="M162" s="195">
        <v>376</v>
      </c>
      <c r="O162" s="139"/>
      <c r="Q162" s="139"/>
    </row>
    <row r="163" spans="1:17" hidden="1">
      <c r="A163" s="25">
        <v>439017</v>
      </c>
      <c r="B163" s="26" t="s">
        <v>171</v>
      </c>
      <c r="C163" s="26" t="s">
        <v>155</v>
      </c>
      <c r="D163" s="27">
        <v>5503</v>
      </c>
      <c r="E163" s="36">
        <v>365</v>
      </c>
      <c r="F163" s="28">
        <v>365</v>
      </c>
      <c r="G163" s="3">
        <f t="shared" si="2"/>
        <v>0</v>
      </c>
      <c r="H163" s="189">
        <v>674597</v>
      </c>
      <c r="I163" s="185">
        <v>2015</v>
      </c>
      <c r="J163" s="145"/>
      <c r="K163" s="145"/>
      <c r="L163" s="185">
        <v>326</v>
      </c>
      <c r="M163" s="195">
        <v>376</v>
      </c>
      <c r="O163" s="139"/>
      <c r="Q163" s="139"/>
    </row>
    <row r="164" spans="1:17" hidden="1">
      <c r="A164" s="25">
        <v>440001</v>
      </c>
      <c r="B164" s="26" t="s">
        <v>172</v>
      </c>
      <c r="C164" s="26" t="s">
        <v>173</v>
      </c>
      <c r="D164" s="27">
        <v>11811</v>
      </c>
      <c r="E164" s="187">
        <v>365</v>
      </c>
      <c r="F164" s="190">
        <v>365</v>
      </c>
      <c r="G164" s="3">
        <f t="shared" si="2"/>
        <v>0</v>
      </c>
      <c r="H164" s="192">
        <v>-828000</v>
      </c>
      <c r="I164" s="185">
        <v>2017</v>
      </c>
      <c r="J164" s="145"/>
      <c r="K164" s="145"/>
      <c r="L164" s="197">
        <v>360</v>
      </c>
      <c r="M164" s="195">
        <v>412</v>
      </c>
      <c r="O164" s="139"/>
      <c r="Q164" s="139"/>
    </row>
    <row r="165" spans="1:17" hidden="1">
      <c r="A165" s="25">
        <v>440002</v>
      </c>
      <c r="B165" s="26" t="s">
        <v>174</v>
      </c>
      <c r="C165" s="26" t="s">
        <v>173</v>
      </c>
      <c r="D165" s="27">
        <v>31309</v>
      </c>
      <c r="E165" s="36">
        <v>560</v>
      </c>
      <c r="F165" s="28">
        <v>365</v>
      </c>
      <c r="G165" s="3">
        <f t="shared" si="2"/>
        <v>195</v>
      </c>
      <c r="H165" s="189">
        <v>426700</v>
      </c>
      <c r="I165" s="185">
        <v>2016</v>
      </c>
      <c r="J165" s="145"/>
      <c r="K165" s="145"/>
      <c r="L165" s="185">
        <v>392</v>
      </c>
      <c r="M165" s="195">
        <v>456</v>
      </c>
      <c r="O165" s="139"/>
      <c r="Q165" s="139"/>
    </row>
    <row r="166" spans="1:17" hidden="1">
      <c r="A166" s="25">
        <v>440003</v>
      </c>
      <c r="B166" s="26" t="s">
        <v>175</v>
      </c>
      <c r="C166" s="26" t="s">
        <v>173</v>
      </c>
      <c r="D166" s="27">
        <v>32655</v>
      </c>
      <c r="E166" s="187">
        <v>450</v>
      </c>
      <c r="F166" s="190">
        <v>365</v>
      </c>
      <c r="G166" s="3">
        <f t="shared" si="2"/>
        <v>85</v>
      </c>
      <c r="H166" s="192">
        <v>-2790000</v>
      </c>
      <c r="I166" s="185">
        <v>2017</v>
      </c>
      <c r="J166" s="145"/>
      <c r="K166" s="145"/>
      <c r="L166" s="197">
        <v>392</v>
      </c>
      <c r="M166" s="195">
        <v>456</v>
      </c>
      <c r="O166" s="139"/>
      <c r="Q166" s="139"/>
    </row>
    <row r="167" spans="1:17" hidden="1">
      <c r="A167" s="25">
        <v>440004</v>
      </c>
      <c r="B167" s="26" t="s">
        <v>176</v>
      </c>
      <c r="C167" s="26" t="s">
        <v>173</v>
      </c>
      <c r="D167" s="27">
        <v>21078</v>
      </c>
      <c r="E167" s="36">
        <v>431</v>
      </c>
      <c r="F167" s="28">
        <v>365</v>
      </c>
      <c r="G167" s="3">
        <f t="shared" si="2"/>
        <v>66</v>
      </c>
      <c r="H167" s="189">
        <v>149100</v>
      </c>
      <c r="I167" s="185">
        <v>2016</v>
      </c>
      <c r="J167" s="145"/>
      <c r="K167" s="145"/>
      <c r="L167" s="185">
        <v>392</v>
      </c>
      <c r="M167" s="195">
        <v>456</v>
      </c>
      <c r="O167" s="139"/>
      <c r="Q167" s="139"/>
    </row>
    <row r="168" spans="1:17" hidden="1">
      <c r="A168" s="25">
        <v>440005</v>
      </c>
      <c r="B168" s="26" t="s">
        <v>177</v>
      </c>
      <c r="C168" s="26" t="s">
        <v>173</v>
      </c>
      <c r="D168" s="27">
        <v>25120</v>
      </c>
      <c r="E168" s="36">
        <v>510</v>
      </c>
      <c r="F168" s="28">
        <v>365</v>
      </c>
      <c r="G168" s="3">
        <f t="shared" si="2"/>
        <v>145</v>
      </c>
      <c r="H168" s="189">
        <v>79700</v>
      </c>
      <c r="I168" s="185">
        <v>2016</v>
      </c>
      <c r="J168" s="145"/>
      <c r="K168" s="145"/>
      <c r="L168" s="185">
        <v>392</v>
      </c>
      <c r="M168" s="195">
        <v>456</v>
      </c>
      <c r="O168" s="139"/>
      <c r="Q168" s="139"/>
    </row>
    <row r="169" spans="1:17" hidden="1">
      <c r="A169" s="25">
        <v>440006</v>
      </c>
      <c r="B169" s="26" t="s">
        <v>178</v>
      </c>
      <c r="C169" s="26" t="s">
        <v>173</v>
      </c>
      <c r="D169" s="27">
        <v>5592</v>
      </c>
      <c r="E169" s="36">
        <v>450</v>
      </c>
      <c r="F169" s="28">
        <v>365</v>
      </c>
      <c r="G169" s="3">
        <f t="shared" si="2"/>
        <v>85</v>
      </c>
      <c r="H169" s="189">
        <v>7700</v>
      </c>
      <c r="I169" s="185">
        <v>2015</v>
      </c>
      <c r="J169" s="145"/>
      <c r="K169" s="145"/>
      <c r="L169" s="185">
        <v>326</v>
      </c>
      <c r="M169" s="195">
        <v>376</v>
      </c>
      <c r="O169" s="139"/>
      <c r="Q169" s="139"/>
    </row>
    <row r="170" spans="1:17" hidden="1">
      <c r="A170" s="34">
        <v>440007</v>
      </c>
      <c r="B170" s="35" t="s">
        <v>179</v>
      </c>
      <c r="C170" s="35" t="s">
        <v>173</v>
      </c>
      <c r="D170" s="27">
        <v>8683</v>
      </c>
      <c r="E170" s="36">
        <v>360</v>
      </c>
      <c r="F170" s="28">
        <v>365</v>
      </c>
      <c r="G170" s="177">
        <f t="shared" si="2"/>
        <v>-5</v>
      </c>
      <c r="H170" s="145">
        <v>200</v>
      </c>
      <c r="I170" s="185">
        <v>2017</v>
      </c>
      <c r="J170" s="145"/>
      <c r="K170" s="145"/>
      <c r="L170" s="185">
        <v>326</v>
      </c>
      <c r="M170" s="195">
        <v>376</v>
      </c>
      <c r="Q170" s="139"/>
    </row>
    <row r="171" spans="1:17" hidden="1">
      <c r="A171" s="25">
        <v>440008</v>
      </c>
      <c r="B171" s="26" t="s">
        <v>180</v>
      </c>
      <c r="C171" s="26" t="s">
        <v>173</v>
      </c>
      <c r="D171" s="27">
        <v>27923</v>
      </c>
      <c r="E171" s="187">
        <v>490</v>
      </c>
      <c r="F171" s="190">
        <v>365</v>
      </c>
      <c r="G171" s="3">
        <f t="shared" si="2"/>
        <v>125</v>
      </c>
      <c r="H171" s="192">
        <v>-1749900</v>
      </c>
      <c r="I171" s="185">
        <v>2017</v>
      </c>
      <c r="J171" s="145"/>
      <c r="K171" s="145"/>
      <c r="L171" s="197">
        <v>392</v>
      </c>
      <c r="M171" s="195">
        <v>456</v>
      </c>
      <c r="O171" s="139"/>
      <c r="Q171" s="139"/>
    </row>
    <row r="172" spans="1:17" hidden="1">
      <c r="A172" s="32">
        <v>440009</v>
      </c>
      <c r="B172" s="33" t="s">
        <v>181</v>
      </c>
      <c r="C172" s="33" t="s">
        <v>173</v>
      </c>
      <c r="D172" s="27">
        <v>7450</v>
      </c>
      <c r="E172" s="36">
        <v>490</v>
      </c>
      <c r="F172" s="28">
        <v>365</v>
      </c>
      <c r="G172" s="3">
        <f t="shared" si="2"/>
        <v>125</v>
      </c>
      <c r="H172" s="189">
        <v>63670</v>
      </c>
      <c r="I172" s="185">
        <v>2016</v>
      </c>
      <c r="J172" s="145"/>
      <c r="K172" s="145"/>
      <c r="L172" s="185">
        <v>326</v>
      </c>
      <c r="M172" s="195">
        <v>376</v>
      </c>
      <c r="O172" s="139"/>
      <c r="Q172" s="139"/>
    </row>
    <row r="173" spans="1:17" hidden="1">
      <c r="A173" s="32">
        <v>440010</v>
      </c>
      <c r="B173" s="33" t="s">
        <v>182</v>
      </c>
      <c r="C173" s="33" t="s">
        <v>173</v>
      </c>
      <c r="D173" s="27">
        <v>3028</v>
      </c>
      <c r="E173" s="187">
        <v>450</v>
      </c>
      <c r="F173" s="190">
        <v>365</v>
      </c>
      <c r="G173" s="3">
        <f t="shared" si="2"/>
        <v>85</v>
      </c>
      <c r="H173" s="192">
        <v>-171760</v>
      </c>
      <c r="I173" s="185">
        <v>2020</v>
      </c>
      <c r="J173" s="186" t="s">
        <v>594</v>
      </c>
      <c r="K173" s="145"/>
      <c r="L173" s="185">
        <v>326</v>
      </c>
      <c r="M173" s="196">
        <v>376</v>
      </c>
      <c r="O173" s="139"/>
      <c r="Q173" s="139"/>
    </row>
    <row r="174" spans="1:17" hidden="1">
      <c r="A174" s="32">
        <v>440011</v>
      </c>
      <c r="B174" s="33" t="s">
        <v>183</v>
      </c>
      <c r="C174" s="33" t="s">
        <v>173</v>
      </c>
      <c r="D174" s="27">
        <v>2820</v>
      </c>
      <c r="E174" s="36">
        <v>840</v>
      </c>
      <c r="F174" s="28">
        <v>365</v>
      </c>
      <c r="G174" s="3">
        <f t="shared" si="2"/>
        <v>475</v>
      </c>
      <c r="H174" s="189">
        <v>46300</v>
      </c>
      <c r="I174" s="185">
        <v>2015</v>
      </c>
      <c r="J174" s="145"/>
      <c r="K174" s="145"/>
      <c r="L174" s="185">
        <v>326</v>
      </c>
      <c r="M174" s="195">
        <v>376</v>
      </c>
      <c r="O174" s="139"/>
      <c r="Q174" s="139"/>
    </row>
    <row r="175" spans="1:17" hidden="1">
      <c r="A175" s="32">
        <v>440012</v>
      </c>
      <c r="B175" s="33" t="s">
        <v>184</v>
      </c>
      <c r="C175" s="33" t="s">
        <v>173</v>
      </c>
      <c r="D175" s="27">
        <v>21997</v>
      </c>
      <c r="E175" s="36">
        <v>390</v>
      </c>
      <c r="F175" s="28">
        <v>365</v>
      </c>
      <c r="G175" s="3">
        <f t="shared" si="2"/>
        <v>25</v>
      </c>
      <c r="H175" s="189">
        <v>169950</v>
      </c>
      <c r="I175" s="185">
        <v>2015</v>
      </c>
      <c r="J175" s="145"/>
      <c r="K175" s="145"/>
      <c r="L175" s="185">
        <v>392</v>
      </c>
      <c r="M175" s="195">
        <v>456</v>
      </c>
      <c r="O175" s="139"/>
      <c r="Q175" s="139"/>
    </row>
    <row r="176" spans="1:17" hidden="1">
      <c r="A176" s="25">
        <v>440013</v>
      </c>
      <c r="B176" s="26" t="s">
        <v>185</v>
      </c>
      <c r="C176" s="26" t="s">
        <v>173</v>
      </c>
      <c r="D176" s="27">
        <v>2739</v>
      </c>
      <c r="E176" s="36">
        <v>360</v>
      </c>
      <c r="F176" s="28">
        <v>365</v>
      </c>
      <c r="G176" s="177">
        <f t="shared" si="2"/>
        <v>-5</v>
      </c>
      <c r="H176" s="189">
        <v>22000</v>
      </c>
      <c r="I176" s="185">
        <v>2016</v>
      </c>
      <c r="J176" s="145"/>
      <c r="K176" s="145"/>
      <c r="L176" s="185">
        <v>326</v>
      </c>
      <c r="M176" s="195">
        <v>376</v>
      </c>
      <c r="O176" s="139"/>
      <c r="Q176" s="139"/>
    </row>
    <row r="177" spans="1:17" hidden="1">
      <c r="A177" s="25">
        <v>440014</v>
      </c>
      <c r="B177" s="26" t="s">
        <v>186</v>
      </c>
      <c r="C177" s="26" t="s">
        <v>173</v>
      </c>
      <c r="D177" s="27">
        <v>5374</v>
      </c>
      <c r="E177" s="36">
        <v>400</v>
      </c>
      <c r="F177" s="28">
        <v>365</v>
      </c>
      <c r="G177" s="3">
        <f t="shared" si="2"/>
        <v>35</v>
      </c>
      <c r="H177" s="189">
        <v>18400</v>
      </c>
      <c r="I177" s="185">
        <v>2016</v>
      </c>
      <c r="J177" s="145"/>
      <c r="K177" s="145"/>
      <c r="L177" s="185">
        <v>326</v>
      </c>
      <c r="M177" s="195">
        <v>376</v>
      </c>
      <c r="O177" s="139"/>
      <c r="Q177" s="139"/>
    </row>
    <row r="178" spans="1:17" hidden="1">
      <c r="A178" s="25">
        <v>440015</v>
      </c>
      <c r="B178" s="26" t="s">
        <v>187</v>
      </c>
      <c r="C178" s="26" t="s">
        <v>173</v>
      </c>
      <c r="D178" s="27">
        <v>5534</v>
      </c>
      <c r="E178" s="36">
        <v>260</v>
      </c>
      <c r="F178" s="28">
        <v>365</v>
      </c>
      <c r="G178" s="177">
        <f t="shared" si="2"/>
        <v>-105</v>
      </c>
      <c r="H178" s="189">
        <v>312400</v>
      </c>
      <c r="I178" s="185">
        <v>2015</v>
      </c>
      <c r="J178" s="145"/>
      <c r="K178" s="145"/>
      <c r="L178" s="185">
        <v>326</v>
      </c>
      <c r="M178" s="195">
        <v>376</v>
      </c>
      <c r="O178" s="139"/>
      <c r="Q178" s="139"/>
    </row>
    <row r="179" spans="1:17">
      <c r="A179" s="25">
        <v>440016</v>
      </c>
      <c r="B179" s="26" t="s">
        <v>188</v>
      </c>
      <c r="C179" s="26" t="s">
        <v>173</v>
      </c>
      <c r="D179" s="27">
        <v>16815</v>
      </c>
      <c r="E179" s="187">
        <v>515</v>
      </c>
      <c r="F179" s="190">
        <v>365</v>
      </c>
      <c r="G179" s="3">
        <f t="shared" si="2"/>
        <v>150</v>
      </c>
      <c r="H179" s="192">
        <v>-2386300</v>
      </c>
      <c r="I179" s="185">
        <v>2018</v>
      </c>
      <c r="J179" s="185" t="s">
        <v>586</v>
      </c>
      <c r="K179" s="145"/>
      <c r="L179" s="185">
        <v>360</v>
      </c>
      <c r="M179" s="196">
        <v>412</v>
      </c>
      <c r="O179" s="139"/>
      <c r="Q179" s="139"/>
    </row>
    <row r="180" spans="1:17" hidden="1">
      <c r="A180" s="25">
        <v>440017</v>
      </c>
      <c r="B180" s="26" t="s">
        <v>189</v>
      </c>
      <c r="C180" s="26" t="s">
        <v>173</v>
      </c>
      <c r="D180" s="27">
        <v>9393</v>
      </c>
      <c r="E180" s="187">
        <v>445</v>
      </c>
      <c r="F180" s="190">
        <v>365</v>
      </c>
      <c r="G180" s="3">
        <f t="shared" si="2"/>
        <v>80</v>
      </c>
      <c r="H180" s="192">
        <v>-352500</v>
      </c>
      <c r="I180" s="185">
        <v>2017</v>
      </c>
      <c r="J180" s="145"/>
      <c r="K180" s="145"/>
      <c r="L180" s="197">
        <v>326</v>
      </c>
      <c r="M180" s="195">
        <v>376</v>
      </c>
      <c r="O180" s="139"/>
      <c r="Q180" s="139"/>
    </row>
    <row r="181" spans="1:17" hidden="1">
      <c r="A181" s="25">
        <v>440018</v>
      </c>
      <c r="B181" s="26" t="s">
        <v>190</v>
      </c>
      <c r="C181" s="26" t="s">
        <v>173</v>
      </c>
      <c r="D181" s="27">
        <v>5737</v>
      </c>
      <c r="E181" s="36">
        <v>370</v>
      </c>
      <c r="F181" s="28">
        <v>365</v>
      </c>
      <c r="G181" s="3">
        <f t="shared" si="2"/>
        <v>5</v>
      </c>
      <c r="H181" s="189">
        <v>113200</v>
      </c>
      <c r="I181" s="185">
        <v>2015</v>
      </c>
      <c r="J181" s="145"/>
      <c r="K181" s="145"/>
      <c r="L181" s="185">
        <v>326</v>
      </c>
      <c r="M181" s="195">
        <v>376</v>
      </c>
      <c r="O181" s="139"/>
      <c r="Q181" s="139"/>
    </row>
    <row r="182" spans="1:17" hidden="1">
      <c r="A182" s="25">
        <v>440019</v>
      </c>
      <c r="B182" s="26" t="s">
        <v>191</v>
      </c>
      <c r="C182" s="26" t="s">
        <v>173</v>
      </c>
      <c r="D182" s="27">
        <v>8990</v>
      </c>
      <c r="E182" s="193">
        <v>326</v>
      </c>
      <c r="F182" s="194">
        <v>365</v>
      </c>
      <c r="G182" s="177">
        <f t="shared" si="2"/>
        <v>-39</v>
      </c>
      <c r="H182" s="192">
        <v>-897600</v>
      </c>
      <c r="I182" s="185">
        <v>2017</v>
      </c>
      <c r="J182" s="145"/>
      <c r="K182" s="145"/>
      <c r="L182" s="197">
        <v>326</v>
      </c>
      <c r="M182" s="195">
        <v>376</v>
      </c>
      <c r="O182" s="139"/>
      <c r="Q182" s="139"/>
    </row>
    <row r="183" spans="1:17" hidden="1">
      <c r="A183" s="25">
        <v>440020</v>
      </c>
      <c r="B183" s="26" t="s">
        <v>192</v>
      </c>
      <c r="C183" s="26" t="s">
        <v>173</v>
      </c>
      <c r="D183" s="27">
        <v>5029</v>
      </c>
      <c r="E183" s="193">
        <v>359</v>
      </c>
      <c r="F183" s="194">
        <v>365</v>
      </c>
      <c r="G183" s="177">
        <f t="shared" si="2"/>
        <v>-6</v>
      </c>
      <c r="H183" s="192">
        <v>-1125500</v>
      </c>
      <c r="I183" s="185">
        <v>2017</v>
      </c>
      <c r="J183" s="145"/>
      <c r="K183" s="145"/>
      <c r="L183" s="197">
        <v>326</v>
      </c>
      <c r="M183" s="195">
        <v>376</v>
      </c>
      <c r="O183" s="139"/>
      <c r="Q183" s="139"/>
    </row>
    <row r="184" spans="1:17" hidden="1">
      <c r="A184" s="25">
        <v>440021</v>
      </c>
      <c r="B184" s="26" t="s">
        <v>193</v>
      </c>
      <c r="C184" s="26" t="s">
        <v>173</v>
      </c>
      <c r="D184" s="27">
        <v>6750</v>
      </c>
      <c r="E184" s="187">
        <v>400</v>
      </c>
      <c r="F184" s="190">
        <v>365</v>
      </c>
      <c r="G184" s="3">
        <f t="shared" si="2"/>
        <v>35</v>
      </c>
      <c r="H184" s="192">
        <v>-197500</v>
      </c>
      <c r="I184" s="185">
        <v>2017</v>
      </c>
      <c r="J184" s="145"/>
      <c r="K184" s="145"/>
      <c r="L184" s="197">
        <v>326</v>
      </c>
      <c r="M184" s="195">
        <v>376</v>
      </c>
      <c r="O184" s="139"/>
      <c r="Q184" s="139"/>
    </row>
    <row r="185" spans="1:17" hidden="1">
      <c r="A185" s="25">
        <v>440022</v>
      </c>
      <c r="B185" s="26" t="s">
        <v>194</v>
      </c>
      <c r="C185" s="26" t="s">
        <v>173</v>
      </c>
      <c r="D185" s="27">
        <v>4332</v>
      </c>
      <c r="E185" s="36">
        <v>260</v>
      </c>
      <c r="F185" s="28">
        <v>365</v>
      </c>
      <c r="G185" s="177">
        <f t="shared" si="2"/>
        <v>-105</v>
      </c>
      <c r="H185" s="189">
        <v>45500</v>
      </c>
      <c r="I185" s="185">
        <v>2016</v>
      </c>
      <c r="J185" s="145"/>
      <c r="K185" s="145"/>
      <c r="L185" s="185">
        <v>326</v>
      </c>
      <c r="M185" s="195">
        <v>376</v>
      </c>
      <c r="O185" s="139"/>
      <c r="Q185" s="139"/>
    </row>
    <row r="186" spans="1:17" hidden="1">
      <c r="A186" s="25">
        <v>440023</v>
      </c>
      <c r="B186" s="26" t="s">
        <v>195</v>
      </c>
      <c r="C186" s="26" t="s">
        <v>173</v>
      </c>
      <c r="D186" s="27">
        <v>12188</v>
      </c>
      <c r="E186" s="36">
        <v>453</v>
      </c>
      <c r="F186" s="28">
        <v>365</v>
      </c>
      <c r="G186" s="3">
        <f t="shared" si="2"/>
        <v>88</v>
      </c>
      <c r="H186" s="189">
        <v>52400</v>
      </c>
      <c r="I186" s="185">
        <v>2016</v>
      </c>
      <c r="J186" s="145"/>
      <c r="K186" s="145"/>
      <c r="L186" s="185">
        <v>360</v>
      </c>
      <c r="M186" s="195">
        <v>412</v>
      </c>
      <c r="O186" s="139"/>
      <c r="Q186" s="139"/>
    </row>
    <row r="187" spans="1:17" hidden="1">
      <c r="A187" s="25">
        <v>440024</v>
      </c>
      <c r="B187" s="26" t="s">
        <v>196</v>
      </c>
      <c r="C187" s="26" t="s">
        <v>173</v>
      </c>
      <c r="D187" s="27">
        <v>9925</v>
      </c>
      <c r="E187" s="36">
        <v>260</v>
      </c>
      <c r="F187" s="28">
        <v>365</v>
      </c>
      <c r="G187" s="177">
        <f t="shared" si="2"/>
        <v>-105</v>
      </c>
      <c r="H187" s="189">
        <v>73100</v>
      </c>
      <c r="I187" s="185">
        <v>2015</v>
      </c>
      <c r="J187" s="145"/>
      <c r="K187" s="145"/>
      <c r="L187" s="185">
        <v>326</v>
      </c>
      <c r="M187" s="195">
        <v>376</v>
      </c>
      <c r="O187" s="139"/>
      <c r="Q187" s="139"/>
    </row>
    <row r="188" spans="1:17" hidden="1">
      <c r="A188" s="25">
        <v>440025</v>
      </c>
      <c r="B188" s="26" t="s">
        <v>197</v>
      </c>
      <c r="C188" s="26" t="s">
        <v>173</v>
      </c>
      <c r="D188" s="27">
        <v>6126</v>
      </c>
      <c r="E188" s="36">
        <v>275</v>
      </c>
      <c r="F188" s="28">
        <v>365</v>
      </c>
      <c r="G188" s="177">
        <f t="shared" si="2"/>
        <v>-90</v>
      </c>
      <c r="H188" s="189">
        <v>3000</v>
      </c>
      <c r="I188" s="185">
        <v>2016</v>
      </c>
      <c r="J188" s="145"/>
      <c r="K188" s="145"/>
      <c r="L188" s="185">
        <v>326</v>
      </c>
      <c r="M188" s="195">
        <v>376</v>
      </c>
      <c r="O188" s="139"/>
      <c r="Q188" s="139"/>
    </row>
    <row r="189" spans="1:17" hidden="1">
      <c r="A189" s="32">
        <v>531001</v>
      </c>
      <c r="B189" s="33" t="s">
        <v>198</v>
      </c>
      <c r="C189" s="33" t="s">
        <v>199</v>
      </c>
      <c r="D189" s="27">
        <v>4092</v>
      </c>
      <c r="E189" s="36">
        <v>400</v>
      </c>
      <c r="F189" s="28">
        <v>365</v>
      </c>
      <c r="G189" s="3">
        <f t="shared" si="2"/>
        <v>35</v>
      </c>
      <c r="H189" s="200">
        <v>20200</v>
      </c>
      <c r="I189" s="185">
        <v>2014</v>
      </c>
      <c r="J189" s="185"/>
      <c r="K189" s="145"/>
      <c r="L189" s="185">
        <v>326</v>
      </c>
      <c r="M189" s="195">
        <v>376</v>
      </c>
      <c r="O189" s="139"/>
      <c r="Q189" s="139"/>
    </row>
    <row r="190" spans="1:17" hidden="1">
      <c r="A190" s="25">
        <v>531002</v>
      </c>
      <c r="B190" s="26" t="s">
        <v>200</v>
      </c>
      <c r="C190" s="26" t="s">
        <v>199</v>
      </c>
      <c r="D190" s="27">
        <v>10010</v>
      </c>
      <c r="E190" s="187">
        <v>450</v>
      </c>
      <c r="F190" s="190">
        <v>365</v>
      </c>
      <c r="G190" s="3">
        <f t="shared" si="2"/>
        <v>85</v>
      </c>
      <c r="H190" s="200">
        <v>-813466</v>
      </c>
      <c r="I190" s="185">
        <v>2017</v>
      </c>
      <c r="J190" s="185"/>
      <c r="K190" s="145"/>
      <c r="L190" s="185">
        <v>360</v>
      </c>
      <c r="M190" s="196">
        <v>412</v>
      </c>
      <c r="O190" s="139"/>
      <c r="Q190" s="139"/>
    </row>
    <row r="191" spans="1:17" hidden="1">
      <c r="A191" s="25">
        <v>531003</v>
      </c>
      <c r="B191" s="26" t="s">
        <v>201</v>
      </c>
      <c r="C191" s="26" t="s">
        <v>199</v>
      </c>
      <c r="D191" s="27">
        <v>12697</v>
      </c>
      <c r="E191" s="36">
        <v>420</v>
      </c>
      <c r="F191" s="28">
        <v>365</v>
      </c>
      <c r="G191" s="3">
        <f t="shared" si="2"/>
        <v>55</v>
      </c>
      <c r="H191" s="200">
        <v>23746</v>
      </c>
      <c r="I191" s="185">
        <v>2016</v>
      </c>
      <c r="J191" s="185"/>
      <c r="K191" s="145"/>
      <c r="L191" s="185">
        <v>360</v>
      </c>
      <c r="M191" s="195">
        <v>412</v>
      </c>
      <c r="O191" s="139"/>
      <c r="Q191" s="139"/>
    </row>
    <row r="192" spans="1:17" hidden="1">
      <c r="A192" s="25">
        <v>531004</v>
      </c>
      <c r="B192" s="26" t="s">
        <v>202</v>
      </c>
      <c r="C192" s="26" t="s">
        <v>199</v>
      </c>
      <c r="D192" s="27">
        <v>6556</v>
      </c>
      <c r="E192" s="187">
        <v>390</v>
      </c>
      <c r="F192" s="190">
        <v>365</v>
      </c>
      <c r="G192" s="3">
        <f t="shared" si="2"/>
        <v>25</v>
      </c>
      <c r="H192" s="200">
        <v>-810442</v>
      </c>
      <c r="I192" s="185">
        <v>2017</v>
      </c>
      <c r="J192" s="185"/>
      <c r="K192" s="145"/>
      <c r="L192" s="197">
        <v>326</v>
      </c>
      <c r="M192" s="195">
        <v>376</v>
      </c>
      <c r="O192" s="139"/>
      <c r="Q192" s="139"/>
    </row>
    <row r="193" spans="1:17" hidden="1">
      <c r="A193" s="32">
        <v>531005</v>
      </c>
      <c r="B193" s="33" t="s">
        <v>203</v>
      </c>
      <c r="C193" s="33" t="s">
        <v>199</v>
      </c>
      <c r="D193" s="27">
        <v>83628</v>
      </c>
      <c r="E193" s="201">
        <v>600</v>
      </c>
      <c r="F193" s="202">
        <v>365</v>
      </c>
      <c r="G193" s="3">
        <f t="shared" si="2"/>
        <v>235</v>
      </c>
      <c r="H193" s="200">
        <v>793</v>
      </c>
      <c r="I193" s="185">
        <v>2021</v>
      </c>
      <c r="J193" s="186" t="s">
        <v>594</v>
      </c>
      <c r="K193" s="145"/>
      <c r="L193" s="185">
        <v>470</v>
      </c>
      <c r="M193" s="195">
        <v>487</v>
      </c>
      <c r="Q193" s="139"/>
    </row>
    <row r="194" spans="1:17" hidden="1">
      <c r="A194" s="25">
        <v>531006</v>
      </c>
      <c r="B194" s="26" t="s">
        <v>204</v>
      </c>
      <c r="C194" s="26" t="s">
        <v>199</v>
      </c>
      <c r="D194" s="27">
        <v>13576</v>
      </c>
      <c r="E194" s="36">
        <v>396</v>
      </c>
      <c r="F194" s="28">
        <v>365</v>
      </c>
      <c r="G194" s="3">
        <f t="shared" ref="G194:G257" si="3">E194-F194</f>
        <v>31</v>
      </c>
      <c r="H194" s="200">
        <v>70751</v>
      </c>
      <c r="I194" s="185">
        <v>2016</v>
      </c>
      <c r="J194" s="185"/>
      <c r="K194" s="145"/>
      <c r="L194" s="185">
        <v>360</v>
      </c>
      <c r="M194" s="195">
        <v>412</v>
      </c>
      <c r="O194" s="139"/>
      <c r="Q194" s="139"/>
    </row>
    <row r="195" spans="1:17" hidden="1">
      <c r="A195" s="25">
        <v>531007</v>
      </c>
      <c r="B195" s="26" t="s">
        <v>205</v>
      </c>
      <c r="C195" s="26" t="s">
        <v>199</v>
      </c>
      <c r="D195" s="27">
        <v>7471</v>
      </c>
      <c r="E195" s="36">
        <v>280</v>
      </c>
      <c r="F195" s="28">
        <v>365</v>
      </c>
      <c r="G195" s="177">
        <f t="shared" si="3"/>
        <v>-85</v>
      </c>
      <c r="H195" s="200">
        <v>152029</v>
      </c>
      <c r="I195" s="185">
        <v>2015</v>
      </c>
      <c r="J195" s="185"/>
      <c r="K195" s="145"/>
      <c r="L195" s="185">
        <v>326</v>
      </c>
      <c r="M195" s="195">
        <v>376</v>
      </c>
      <c r="O195" s="139"/>
      <c r="Q195" s="139"/>
    </row>
    <row r="196" spans="1:17" hidden="1">
      <c r="A196" s="32">
        <v>531008</v>
      </c>
      <c r="B196" s="33" t="s">
        <v>206</v>
      </c>
      <c r="C196" s="33" t="s">
        <v>199</v>
      </c>
      <c r="D196" s="27">
        <v>12360</v>
      </c>
      <c r="E196" s="36">
        <v>400</v>
      </c>
      <c r="F196" s="28">
        <v>365</v>
      </c>
      <c r="G196" s="3">
        <f t="shared" si="3"/>
        <v>35</v>
      </c>
      <c r="H196" s="200">
        <v>7150</v>
      </c>
      <c r="I196" s="185">
        <v>2015</v>
      </c>
      <c r="J196" s="185"/>
      <c r="K196" s="145"/>
      <c r="L196" s="185">
        <v>360</v>
      </c>
      <c r="M196" s="195">
        <v>412</v>
      </c>
      <c r="O196" s="139"/>
      <c r="Q196" s="139"/>
    </row>
    <row r="197" spans="1:17" hidden="1">
      <c r="A197" s="25">
        <v>531009</v>
      </c>
      <c r="B197" s="26" t="s">
        <v>207</v>
      </c>
      <c r="C197" s="26" t="s">
        <v>199</v>
      </c>
      <c r="D197" s="27">
        <v>11530</v>
      </c>
      <c r="E197" s="36">
        <v>300</v>
      </c>
      <c r="F197" s="28">
        <v>365</v>
      </c>
      <c r="G197" s="177">
        <f t="shared" si="3"/>
        <v>-65</v>
      </c>
      <c r="H197" s="200">
        <v>44851</v>
      </c>
      <c r="I197" s="185">
        <v>2014</v>
      </c>
      <c r="J197" s="185"/>
      <c r="K197" s="145"/>
      <c r="L197" s="185">
        <v>360</v>
      </c>
      <c r="M197" s="195">
        <v>412</v>
      </c>
      <c r="O197" s="139"/>
      <c r="Q197" s="139"/>
    </row>
    <row r="198" spans="1:17" hidden="1">
      <c r="A198" s="32">
        <v>531010</v>
      </c>
      <c r="B198" s="33" t="s">
        <v>208</v>
      </c>
      <c r="C198" s="33" t="s">
        <v>199</v>
      </c>
      <c r="D198" s="27">
        <v>9606</v>
      </c>
      <c r="E198" s="36">
        <v>500</v>
      </c>
      <c r="F198" s="28">
        <v>365</v>
      </c>
      <c r="G198" s="3">
        <f t="shared" si="3"/>
        <v>135</v>
      </c>
      <c r="H198" s="200">
        <v>938300</v>
      </c>
      <c r="I198" s="185">
        <v>2016</v>
      </c>
      <c r="J198" s="185"/>
      <c r="K198" s="145"/>
      <c r="L198" s="185">
        <v>326</v>
      </c>
      <c r="M198" s="195">
        <v>376</v>
      </c>
      <c r="O198" s="139"/>
      <c r="Q198" s="139"/>
    </row>
    <row r="199" spans="1:17" hidden="1">
      <c r="A199" s="25">
        <v>531011</v>
      </c>
      <c r="B199" s="26" t="s">
        <v>209</v>
      </c>
      <c r="C199" s="26" t="s">
        <v>199</v>
      </c>
      <c r="D199" s="27">
        <v>13133</v>
      </c>
      <c r="E199" s="36">
        <v>450</v>
      </c>
      <c r="F199" s="28">
        <v>365</v>
      </c>
      <c r="G199" s="3">
        <f t="shared" si="3"/>
        <v>85</v>
      </c>
      <c r="H199" s="200">
        <v>7460</v>
      </c>
      <c r="I199" s="185">
        <v>2015</v>
      </c>
      <c r="J199" s="185"/>
      <c r="K199" s="145"/>
      <c r="L199" s="185">
        <v>360</v>
      </c>
      <c r="M199" s="195">
        <v>412</v>
      </c>
      <c r="O199" s="139"/>
      <c r="Q199" s="139"/>
    </row>
    <row r="200" spans="1:17" hidden="1">
      <c r="A200" s="25">
        <v>531012</v>
      </c>
      <c r="B200" s="26" t="s">
        <v>210</v>
      </c>
      <c r="C200" s="26" t="s">
        <v>199</v>
      </c>
      <c r="D200" s="27">
        <v>12528</v>
      </c>
      <c r="E200" s="36">
        <v>365</v>
      </c>
      <c r="F200" s="28">
        <v>365</v>
      </c>
      <c r="G200" s="3">
        <f t="shared" si="3"/>
        <v>0</v>
      </c>
      <c r="H200" s="200">
        <v>7652</v>
      </c>
      <c r="I200" s="185">
        <v>2014</v>
      </c>
      <c r="J200" s="185"/>
      <c r="K200" s="145"/>
      <c r="L200" s="185">
        <v>360</v>
      </c>
      <c r="M200" s="195">
        <v>412</v>
      </c>
      <c r="O200" s="139"/>
      <c r="Q200" s="139"/>
    </row>
    <row r="201" spans="1:17" hidden="1">
      <c r="A201" s="25">
        <v>531013</v>
      </c>
      <c r="B201" s="26" t="s">
        <v>211</v>
      </c>
      <c r="C201" s="26" t="s">
        <v>199</v>
      </c>
      <c r="D201" s="27">
        <v>9896</v>
      </c>
      <c r="E201" s="193">
        <v>360</v>
      </c>
      <c r="F201" s="194">
        <v>365</v>
      </c>
      <c r="G201" s="177">
        <f t="shared" si="3"/>
        <v>-5</v>
      </c>
      <c r="H201" s="200">
        <v>-375100</v>
      </c>
      <c r="I201" s="185">
        <v>2017</v>
      </c>
      <c r="J201" s="185"/>
      <c r="K201" s="145"/>
      <c r="L201" s="197">
        <v>326</v>
      </c>
      <c r="M201" s="195">
        <v>376</v>
      </c>
      <c r="O201" s="139"/>
      <c r="Q201" s="139"/>
    </row>
    <row r="202" spans="1:17" hidden="1">
      <c r="A202" s="25">
        <v>531014</v>
      </c>
      <c r="B202" s="26" t="s">
        <v>212</v>
      </c>
      <c r="C202" s="26" t="s">
        <v>199</v>
      </c>
      <c r="D202" s="27">
        <v>17737</v>
      </c>
      <c r="E202" s="36">
        <v>300</v>
      </c>
      <c r="F202" s="28">
        <v>365</v>
      </c>
      <c r="G202" s="177">
        <f t="shared" si="3"/>
        <v>-65</v>
      </c>
      <c r="H202" s="200">
        <v>133512</v>
      </c>
      <c r="I202" s="185">
        <v>2013</v>
      </c>
      <c r="J202" s="185"/>
      <c r="K202" s="145"/>
      <c r="L202" s="185">
        <v>360</v>
      </c>
      <c r="M202" s="195">
        <v>412</v>
      </c>
      <c r="O202" s="139"/>
      <c r="Q202" s="139"/>
    </row>
    <row r="203" spans="1:17" hidden="1">
      <c r="A203" s="25">
        <v>531015</v>
      </c>
      <c r="B203" s="26" t="s">
        <v>213</v>
      </c>
      <c r="C203" s="26" t="s">
        <v>199</v>
      </c>
      <c r="D203" s="27">
        <v>5001</v>
      </c>
      <c r="E203" s="193">
        <v>359</v>
      </c>
      <c r="F203" s="194">
        <v>365</v>
      </c>
      <c r="G203" s="177">
        <f t="shared" si="3"/>
        <v>-6</v>
      </c>
      <c r="H203" s="200">
        <v>-684482</v>
      </c>
      <c r="I203" s="185">
        <v>2017</v>
      </c>
      <c r="J203" s="185"/>
      <c r="K203" s="145"/>
      <c r="L203" s="197">
        <v>326</v>
      </c>
      <c r="M203" s="195">
        <v>376</v>
      </c>
      <c r="O203" s="139"/>
      <c r="Q203" s="139"/>
    </row>
    <row r="204" spans="1:17" hidden="1">
      <c r="A204" s="25">
        <v>531016</v>
      </c>
      <c r="B204" s="26" t="s">
        <v>214</v>
      </c>
      <c r="C204" s="26" t="s">
        <v>199</v>
      </c>
      <c r="D204" s="27">
        <v>10224</v>
      </c>
      <c r="E204" s="187">
        <v>440</v>
      </c>
      <c r="F204" s="190">
        <v>365</v>
      </c>
      <c r="G204" s="3">
        <f t="shared" si="3"/>
        <v>75</v>
      </c>
      <c r="H204" s="200">
        <v>-741777</v>
      </c>
      <c r="I204" s="185">
        <v>2017</v>
      </c>
      <c r="J204" s="185"/>
      <c r="K204" s="145"/>
      <c r="L204" s="197">
        <v>360</v>
      </c>
      <c r="M204" s="195">
        <v>412</v>
      </c>
      <c r="O204" s="139"/>
      <c r="Q204" s="139"/>
    </row>
    <row r="205" spans="1:17" hidden="1">
      <c r="A205" s="32">
        <v>531017</v>
      </c>
      <c r="B205" s="33" t="s">
        <v>215</v>
      </c>
      <c r="C205" s="33" t="s">
        <v>199</v>
      </c>
      <c r="D205" s="27">
        <v>8236</v>
      </c>
      <c r="E205" s="36">
        <v>500</v>
      </c>
      <c r="F205" s="28">
        <v>365</v>
      </c>
      <c r="G205" s="3">
        <f t="shared" si="3"/>
        <v>135</v>
      </c>
      <c r="H205" s="200">
        <v>90900</v>
      </c>
      <c r="I205" s="185">
        <v>2016</v>
      </c>
      <c r="J205" s="185"/>
      <c r="K205" s="145"/>
      <c r="L205" s="185">
        <v>326</v>
      </c>
      <c r="M205" s="195">
        <v>376</v>
      </c>
      <c r="O205" s="139"/>
      <c r="Q205" s="139"/>
    </row>
    <row r="206" spans="1:17" hidden="1">
      <c r="A206" s="25">
        <v>531018</v>
      </c>
      <c r="B206" s="26" t="s">
        <v>216</v>
      </c>
      <c r="C206" s="26" t="s">
        <v>199</v>
      </c>
      <c r="D206" s="27">
        <v>12125</v>
      </c>
      <c r="E206" s="36">
        <v>380</v>
      </c>
      <c r="F206" s="28">
        <v>365</v>
      </c>
      <c r="G206" s="3">
        <f t="shared" si="3"/>
        <v>15</v>
      </c>
      <c r="H206" s="200">
        <v>50950</v>
      </c>
      <c r="I206" s="185">
        <v>2014</v>
      </c>
      <c r="J206" s="185"/>
      <c r="K206" s="145"/>
      <c r="L206" s="185">
        <v>360</v>
      </c>
      <c r="M206" s="195">
        <v>412</v>
      </c>
      <c r="O206" s="139"/>
      <c r="Q206" s="139"/>
    </row>
    <row r="207" spans="1:17" hidden="1">
      <c r="A207" s="25">
        <v>532001</v>
      </c>
      <c r="B207" s="26" t="s">
        <v>217</v>
      </c>
      <c r="C207" s="26" t="s">
        <v>218</v>
      </c>
      <c r="D207" s="27">
        <v>13605</v>
      </c>
      <c r="E207" s="36">
        <v>365</v>
      </c>
      <c r="F207" s="28">
        <v>365</v>
      </c>
      <c r="G207" s="3">
        <f t="shared" si="3"/>
        <v>0</v>
      </c>
      <c r="H207" s="200">
        <v>81031</v>
      </c>
      <c r="I207" s="185">
        <v>2009</v>
      </c>
      <c r="J207" s="186"/>
      <c r="K207" s="145"/>
      <c r="L207" s="185">
        <v>360</v>
      </c>
      <c r="M207" s="195">
        <v>412</v>
      </c>
      <c r="O207" s="139"/>
      <c r="Q207" s="139"/>
    </row>
    <row r="208" spans="1:17" hidden="1">
      <c r="A208" s="25">
        <v>532002</v>
      </c>
      <c r="B208" s="26" t="s">
        <v>219</v>
      </c>
      <c r="C208" s="26" t="s">
        <v>218</v>
      </c>
      <c r="D208" s="27">
        <v>3363</v>
      </c>
      <c r="E208" s="36">
        <v>325</v>
      </c>
      <c r="F208" s="28">
        <v>365</v>
      </c>
      <c r="G208" s="177">
        <f t="shared" si="3"/>
        <v>-40</v>
      </c>
      <c r="H208" s="200">
        <v>28300</v>
      </c>
      <c r="I208" s="185">
        <v>2011</v>
      </c>
      <c r="J208" s="185"/>
      <c r="K208" s="145"/>
      <c r="L208" s="185">
        <v>326</v>
      </c>
      <c r="M208" s="195">
        <v>376</v>
      </c>
      <c r="O208" s="139"/>
      <c r="Q208" s="139"/>
    </row>
    <row r="209" spans="1:17" hidden="1">
      <c r="A209" s="25">
        <v>532003</v>
      </c>
      <c r="B209" s="26" t="s">
        <v>220</v>
      </c>
      <c r="C209" s="26" t="s">
        <v>218</v>
      </c>
      <c r="D209" s="27">
        <v>10826</v>
      </c>
      <c r="E209" s="187">
        <v>400</v>
      </c>
      <c r="F209" s="190">
        <v>365</v>
      </c>
      <c r="G209" s="3">
        <f t="shared" si="3"/>
        <v>35</v>
      </c>
      <c r="H209" s="200">
        <v>-453937</v>
      </c>
      <c r="I209" s="185">
        <v>2017</v>
      </c>
      <c r="J209" s="185"/>
      <c r="K209" s="145"/>
      <c r="L209" s="197">
        <v>360</v>
      </c>
      <c r="M209" s="195">
        <v>412</v>
      </c>
      <c r="O209" s="139"/>
      <c r="Q209" s="139"/>
    </row>
    <row r="210" spans="1:17" hidden="1">
      <c r="A210" s="25">
        <v>532004</v>
      </c>
      <c r="B210" s="26" t="s">
        <v>221</v>
      </c>
      <c r="C210" s="26" t="s">
        <v>218</v>
      </c>
      <c r="D210" s="27">
        <v>4768</v>
      </c>
      <c r="E210" s="36">
        <v>300</v>
      </c>
      <c r="F210" s="28">
        <v>365</v>
      </c>
      <c r="G210" s="177">
        <f t="shared" si="3"/>
        <v>-65</v>
      </c>
      <c r="H210" s="200">
        <v>83523</v>
      </c>
      <c r="I210" s="185">
        <v>2015</v>
      </c>
      <c r="J210" s="185"/>
      <c r="K210" s="145"/>
      <c r="L210" s="185">
        <v>326</v>
      </c>
      <c r="M210" s="195">
        <v>376</v>
      </c>
      <c r="O210" s="139"/>
      <c r="Q210" s="139"/>
    </row>
    <row r="211" spans="1:17" hidden="1">
      <c r="A211" s="25">
        <v>532005</v>
      </c>
      <c r="B211" s="26" t="s">
        <v>222</v>
      </c>
      <c r="C211" s="26" t="s">
        <v>218</v>
      </c>
      <c r="D211" s="27">
        <v>5764</v>
      </c>
      <c r="E211" s="36">
        <v>365</v>
      </c>
      <c r="F211" s="28">
        <v>365</v>
      </c>
      <c r="G211" s="3">
        <f t="shared" si="3"/>
        <v>0</v>
      </c>
      <c r="H211" s="200">
        <v>62874</v>
      </c>
      <c r="I211" s="185">
        <v>2011</v>
      </c>
      <c r="J211" s="185"/>
      <c r="K211" s="145"/>
      <c r="L211" s="185">
        <v>326</v>
      </c>
      <c r="M211" s="195">
        <v>376</v>
      </c>
      <c r="O211" s="139"/>
      <c r="Q211" s="139"/>
    </row>
    <row r="212" spans="1:17" hidden="1">
      <c r="A212" s="32">
        <v>532006</v>
      </c>
      <c r="B212" s="33" t="s">
        <v>223</v>
      </c>
      <c r="C212" s="33" t="s">
        <v>218</v>
      </c>
      <c r="D212" s="27">
        <v>23409</v>
      </c>
      <c r="E212" s="36">
        <v>445</v>
      </c>
      <c r="F212" s="28">
        <v>365</v>
      </c>
      <c r="G212" s="3">
        <f t="shared" si="3"/>
        <v>80</v>
      </c>
      <c r="H212" s="200">
        <v>133900</v>
      </c>
      <c r="I212" s="185">
        <v>2016</v>
      </c>
      <c r="J212" s="185"/>
      <c r="K212" s="145"/>
      <c r="L212" s="185">
        <v>392</v>
      </c>
      <c r="M212" s="195">
        <v>456</v>
      </c>
      <c r="O212" s="139"/>
      <c r="Q212" s="139"/>
    </row>
    <row r="213" spans="1:17" hidden="1">
      <c r="A213" s="25">
        <v>532007</v>
      </c>
      <c r="B213" s="26" t="s">
        <v>224</v>
      </c>
      <c r="C213" s="26" t="s">
        <v>218</v>
      </c>
      <c r="D213" s="27">
        <v>5073</v>
      </c>
      <c r="E213" s="193">
        <v>340</v>
      </c>
      <c r="F213" s="194">
        <v>365</v>
      </c>
      <c r="G213" s="177">
        <f t="shared" si="3"/>
        <v>-25</v>
      </c>
      <c r="H213" s="200">
        <v>-2331</v>
      </c>
      <c r="I213" s="185">
        <v>2016</v>
      </c>
      <c r="J213" s="185"/>
      <c r="K213" s="145"/>
      <c r="L213" s="197">
        <v>326</v>
      </c>
      <c r="M213" s="195">
        <v>376</v>
      </c>
      <c r="O213" s="139"/>
      <c r="Q213" s="139"/>
    </row>
    <row r="214" spans="1:17" hidden="1">
      <c r="A214" s="25">
        <v>532008</v>
      </c>
      <c r="B214" s="26" t="s">
        <v>225</v>
      </c>
      <c r="C214" s="26" t="s">
        <v>218</v>
      </c>
      <c r="D214" s="27">
        <v>9252</v>
      </c>
      <c r="E214" s="36">
        <v>330</v>
      </c>
      <c r="F214" s="28">
        <v>365</v>
      </c>
      <c r="G214" s="177">
        <f t="shared" si="3"/>
        <v>-35</v>
      </c>
      <c r="H214" s="200">
        <v>74800</v>
      </c>
      <c r="I214" s="185">
        <v>2017</v>
      </c>
      <c r="J214" s="185"/>
      <c r="K214" s="145"/>
      <c r="L214" s="185">
        <v>326</v>
      </c>
      <c r="M214" s="195">
        <v>376</v>
      </c>
      <c r="O214" s="139"/>
      <c r="Q214" s="139"/>
    </row>
    <row r="215" spans="1:17" hidden="1">
      <c r="A215" s="25">
        <v>532009</v>
      </c>
      <c r="B215" s="26" t="s">
        <v>226</v>
      </c>
      <c r="C215" s="26" t="s">
        <v>218</v>
      </c>
      <c r="D215" s="27">
        <v>10130</v>
      </c>
      <c r="E215" s="187">
        <v>400</v>
      </c>
      <c r="F215" s="190">
        <v>365</v>
      </c>
      <c r="G215" s="3">
        <f t="shared" si="3"/>
        <v>35</v>
      </c>
      <c r="H215" s="200">
        <v>-235000</v>
      </c>
      <c r="I215" s="185">
        <v>2014</v>
      </c>
      <c r="J215" s="185"/>
      <c r="K215" s="145"/>
      <c r="L215" s="197">
        <v>360</v>
      </c>
      <c r="M215" s="195">
        <v>412</v>
      </c>
      <c r="O215" s="139"/>
      <c r="Q215" s="139"/>
    </row>
    <row r="216" spans="1:17" hidden="1">
      <c r="A216" s="25">
        <v>532010</v>
      </c>
      <c r="B216" s="26" t="s">
        <v>227</v>
      </c>
      <c r="C216" s="26" t="s">
        <v>218</v>
      </c>
      <c r="D216" s="27">
        <v>6798</v>
      </c>
      <c r="E216" s="36">
        <v>365</v>
      </c>
      <c r="F216" s="28">
        <v>365</v>
      </c>
      <c r="G216" s="3">
        <f t="shared" si="3"/>
        <v>0</v>
      </c>
      <c r="H216" s="200">
        <v>81127</v>
      </c>
      <c r="I216" s="185">
        <v>2017</v>
      </c>
      <c r="J216" s="185"/>
      <c r="K216" s="145"/>
      <c r="L216" s="185">
        <v>326</v>
      </c>
      <c r="M216" s="195">
        <v>376</v>
      </c>
      <c r="O216" s="139"/>
      <c r="Q216" s="139"/>
    </row>
    <row r="217" spans="1:17" hidden="1">
      <c r="A217" s="25">
        <v>532011</v>
      </c>
      <c r="B217" s="26" t="s">
        <v>228</v>
      </c>
      <c r="C217" s="26" t="s">
        <v>218</v>
      </c>
      <c r="D217" s="27">
        <v>19202</v>
      </c>
      <c r="E217" s="36">
        <v>300</v>
      </c>
      <c r="F217" s="28">
        <v>365</v>
      </c>
      <c r="G217" s="177">
        <f t="shared" si="3"/>
        <v>-65</v>
      </c>
      <c r="H217" s="200">
        <v>500217</v>
      </c>
      <c r="I217" s="185">
        <v>2015</v>
      </c>
      <c r="J217" s="185"/>
      <c r="K217" s="145"/>
      <c r="L217" s="185">
        <v>360</v>
      </c>
      <c r="M217" s="195">
        <v>412</v>
      </c>
      <c r="O217" s="139"/>
      <c r="Q217" s="139"/>
    </row>
    <row r="218" spans="1:17" hidden="1">
      <c r="A218" s="25">
        <v>532012</v>
      </c>
      <c r="B218" s="26" t="s">
        <v>229</v>
      </c>
      <c r="C218" s="26" t="s">
        <v>218</v>
      </c>
      <c r="D218" s="27">
        <v>20396</v>
      </c>
      <c r="E218" s="36">
        <v>365</v>
      </c>
      <c r="F218" s="28">
        <v>365</v>
      </c>
      <c r="G218" s="3">
        <f t="shared" si="3"/>
        <v>0</v>
      </c>
      <c r="H218" s="200">
        <v>39020</v>
      </c>
      <c r="I218" s="185">
        <v>2011</v>
      </c>
      <c r="J218" s="185"/>
      <c r="K218" s="145"/>
      <c r="L218" s="185">
        <v>392</v>
      </c>
      <c r="M218" s="195">
        <v>456</v>
      </c>
      <c r="O218" s="139"/>
      <c r="Q218" s="139"/>
    </row>
    <row r="219" spans="1:17" hidden="1">
      <c r="A219" s="25">
        <v>532013</v>
      </c>
      <c r="B219" s="26" t="s">
        <v>230</v>
      </c>
      <c r="C219" s="26" t="s">
        <v>218</v>
      </c>
      <c r="D219" s="27">
        <v>4798</v>
      </c>
      <c r="E219" s="187">
        <v>365</v>
      </c>
      <c r="F219" s="190">
        <v>365</v>
      </c>
      <c r="G219" s="3">
        <f t="shared" si="3"/>
        <v>0</v>
      </c>
      <c r="H219" s="200">
        <v>-1928</v>
      </c>
      <c r="I219" s="185">
        <v>2016</v>
      </c>
      <c r="J219" s="185"/>
      <c r="K219" s="145"/>
      <c r="L219" s="197">
        <v>326</v>
      </c>
      <c r="M219" s="195">
        <v>376</v>
      </c>
      <c r="O219" s="139"/>
      <c r="Q219" s="139"/>
    </row>
    <row r="220" spans="1:17" hidden="1">
      <c r="A220" s="25">
        <v>532014</v>
      </c>
      <c r="B220" s="26" t="s">
        <v>231</v>
      </c>
      <c r="C220" s="26" t="s">
        <v>218</v>
      </c>
      <c r="D220" s="27">
        <v>10601</v>
      </c>
      <c r="E220" s="187">
        <v>400</v>
      </c>
      <c r="F220" s="190">
        <v>365</v>
      </c>
      <c r="G220" s="3">
        <f t="shared" si="3"/>
        <v>35</v>
      </c>
      <c r="H220" s="200">
        <v>-148000</v>
      </c>
      <c r="I220" s="185">
        <v>2017</v>
      </c>
      <c r="J220" s="185"/>
      <c r="K220" s="145"/>
      <c r="L220" s="197">
        <v>360</v>
      </c>
      <c r="M220" s="195">
        <v>412</v>
      </c>
      <c r="O220" s="139"/>
      <c r="Q220" s="139"/>
    </row>
    <row r="221" spans="1:17" hidden="1">
      <c r="A221" s="25">
        <v>532015</v>
      </c>
      <c r="B221" s="26" t="s">
        <v>232</v>
      </c>
      <c r="C221" s="26" t="s">
        <v>218</v>
      </c>
      <c r="D221" s="27">
        <v>8119</v>
      </c>
      <c r="E221" s="36">
        <v>365</v>
      </c>
      <c r="F221" s="28">
        <v>365</v>
      </c>
      <c r="G221" s="3">
        <f t="shared" si="3"/>
        <v>0</v>
      </c>
      <c r="H221" s="200">
        <v>546</v>
      </c>
      <c r="I221" s="185">
        <v>2016</v>
      </c>
      <c r="J221" s="186"/>
      <c r="K221" s="145"/>
      <c r="L221" s="185">
        <v>326</v>
      </c>
      <c r="M221" s="195">
        <v>376</v>
      </c>
      <c r="Q221" s="139"/>
    </row>
    <row r="222" spans="1:17" hidden="1">
      <c r="A222" s="25">
        <v>532016</v>
      </c>
      <c r="B222" s="26" t="s">
        <v>233</v>
      </c>
      <c r="C222" s="26" t="s">
        <v>218</v>
      </c>
      <c r="D222" s="27">
        <v>5786</v>
      </c>
      <c r="E222" s="187">
        <v>425</v>
      </c>
      <c r="F222" s="190">
        <v>365</v>
      </c>
      <c r="G222" s="3">
        <f t="shared" si="3"/>
        <v>60</v>
      </c>
      <c r="H222" s="200">
        <v>-324086</v>
      </c>
      <c r="I222" s="185">
        <v>2017</v>
      </c>
      <c r="J222" s="185"/>
      <c r="K222" s="145"/>
      <c r="L222" s="197">
        <v>326</v>
      </c>
      <c r="M222" s="195">
        <v>376</v>
      </c>
      <c r="O222" s="139"/>
      <c r="Q222" s="139"/>
    </row>
    <row r="223" spans="1:17" hidden="1">
      <c r="A223" s="25">
        <v>532017</v>
      </c>
      <c r="B223" s="26" t="s">
        <v>234</v>
      </c>
      <c r="C223" s="26" t="s">
        <v>218</v>
      </c>
      <c r="D223" s="27">
        <v>4834</v>
      </c>
      <c r="E223" s="187">
        <v>365</v>
      </c>
      <c r="F223" s="190">
        <v>365</v>
      </c>
      <c r="G223" s="3">
        <f t="shared" si="3"/>
        <v>0</v>
      </c>
      <c r="H223" s="200">
        <v>-193010</v>
      </c>
      <c r="I223" s="185">
        <v>2017</v>
      </c>
      <c r="J223" s="185"/>
      <c r="K223" s="145"/>
      <c r="L223" s="197">
        <v>326</v>
      </c>
      <c r="M223" s="195">
        <v>376</v>
      </c>
      <c r="O223" s="139"/>
      <c r="Q223" s="139"/>
    </row>
    <row r="224" spans="1:17" hidden="1">
      <c r="A224" s="25">
        <v>532018</v>
      </c>
      <c r="B224" s="26" t="s">
        <v>235</v>
      </c>
      <c r="C224" s="26" t="s">
        <v>218</v>
      </c>
      <c r="D224" s="27">
        <v>6447</v>
      </c>
      <c r="E224" s="187">
        <v>500</v>
      </c>
      <c r="F224" s="190">
        <v>365</v>
      </c>
      <c r="G224" s="3">
        <f t="shared" si="3"/>
        <v>135</v>
      </c>
      <c r="H224" s="200">
        <v>-59778</v>
      </c>
      <c r="I224" s="185">
        <v>2017</v>
      </c>
      <c r="J224" s="185"/>
      <c r="K224" s="145"/>
      <c r="L224" s="197">
        <v>326</v>
      </c>
      <c r="M224" s="195">
        <v>376</v>
      </c>
      <c r="O224" s="139"/>
      <c r="Q224" s="139"/>
    </row>
    <row r="225" spans="1:17">
      <c r="A225" s="25">
        <v>532019</v>
      </c>
      <c r="B225" s="26" t="s">
        <v>236</v>
      </c>
      <c r="C225" s="26" t="s">
        <v>218</v>
      </c>
      <c r="D225" s="27">
        <v>2676</v>
      </c>
      <c r="E225" s="193">
        <v>360</v>
      </c>
      <c r="F225" s="194">
        <v>365</v>
      </c>
      <c r="G225" s="177">
        <f t="shared" si="3"/>
        <v>-5</v>
      </c>
      <c r="H225" s="200">
        <v>-454350</v>
      </c>
      <c r="I225" s="185">
        <v>2018</v>
      </c>
      <c r="J225" s="185" t="s">
        <v>586</v>
      </c>
      <c r="K225" s="145"/>
      <c r="L225" s="185">
        <v>326</v>
      </c>
      <c r="M225" s="198">
        <v>376</v>
      </c>
      <c r="O225" s="139"/>
      <c r="Q225" s="139"/>
    </row>
    <row r="226" spans="1:17" hidden="1">
      <c r="A226" s="32">
        <v>532020</v>
      </c>
      <c r="B226" s="33" t="s">
        <v>237</v>
      </c>
      <c r="C226" s="33" t="s">
        <v>218</v>
      </c>
      <c r="D226" s="27">
        <v>6419</v>
      </c>
      <c r="E226" s="36">
        <v>400</v>
      </c>
      <c r="F226" s="28">
        <v>365</v>
      </c>
      <c r="G226" s="3">
        <f t="shared" si="3"/>
        <v>35</v>
      </c>
      <c r="H226" s="200">
        <v>37950</v>
      </c>
      <c r="I226" s="185">
        <v>2016</v>
      </c>
      <c r="J226" s="185"/>
      <c r="K226" s="145"/>
      <c r="L226" s="185">
        <v>326</v>
      </c>
      <c r="M226" s="195">
        <v>376</v>
      </c>
      <c r="O226" s="139"/>
      <c r="Q226" s="139"/>
    </row>
    <row r="227" spans="1:17" hidden="1">
      <c r="A227" s="25">
        <v>532021</v>
      </c>
      <c r="B227" s="26" t="s">
        <v>238</v>
      </c>
      <c r="C227" s="26" t="s">
        <v>218</v>
      </c>
      <c r="D227" s="27">
        <v>13285</v>
      </c>
      <c r="E227" s="187">
        <v>400</v>
      </c>
      <c r="F227" s="190">
        <v>365</v>
      </c>
      <c r="G227" s="3">
        <f t="shared" si="3"/>
        <v>35</v>
      </c>
      <c r="H227" s="200">
        <v>-111685</v>
      </c>
      <c r="I227" s="185">
        <v>2017</v>
      </c>
      <c r="J227" s="185" t="s">
        <v>586</v>
      </c>
      <c r="K227" s="145"/>
      <c r="L227" s="197">
        <v>360</v>
      </c>
      <c r="M227" s="195">
        <v>412</v>
      </c>
      <c r="O227" s="139"/>
      <c r="Q227" s="139"/>
    </row>
    <row r="228" spans="1:17" hidden="1">
      <c r="A228" s="25">
        <v>532022</v>
      </c>
      <c r="B228" s="26" t="s">
        <v>239</v>
      </c>
      <c r="C228" s="26" t="s">
        <v>218</v>
      </c>
      <c r="D228" s="27">
        <v>4737</v>
      </c>
      <c r="E228" s="36">
        <v>365</v>
      </c>
      <c r="F228" s="28">
        <v>365</v>
      </c>
      <c r="G228" s="3">
        <f t="shared" si="3"/>
        <v>0</v>
      </c>
      <c r="H228" s="200">
        <v>1600</v>
      </c>
      <c r="I228" s="185">
        <v>2016</v>
      </c>
      <c r="J228" s="185"/>
      <c r="K228" s="145"/>
      <c r="L228" s="185">
        <v>326</v>
      </c>
      <c r="M228" s="195">
        <v>376</v>
      </c>
      <c r="O228" s="139"/>
      <c r="Q228" s="139"/>
    </row>
    <row r="229" spans="1:17" hidden="1">
      <c r="A229" s="25">
        <v>532023</v>
      </c>
      <c r="B229" s="26" t="s">
        <v>240</v>
      </c>
      <c r="C229" s="26" t="s">
        <v>218</v>
      </c>
      <c r="D229" s="27">
        <v>51416</v>
      </c>
      <c r="E229" s="187">
        <v>490</v>
      </c>
      <c r="F229" s="190">
        <v>365</v>
      </c>
      <c r="G229" s="3">
        <f t="shared" si="3"/>
        <v>125</v>
      </c>
      <c r="H229" s="200">
        <v>-8768320</v>
      </c>
      <c r="I229" s="185">
        <v>2017</v>
      </c>
      <c r="J229" s="185"/>
      <c r="K229" s="145"/>
      <c r="L229" s="197">
        <v>470</v>
      </c>
      <c r="M229" s="195">
        <v>487</v>
      </c>
      <c r="O229" s="139"/>
      <c r="Q229" s="139"/>
    </row>
    <row r="230" spans="1:17" hidden="1">
      <c r="A230" s="25">
        <v>533001</v>
      </c>
      <c r="B230" s="26" t="s">
        <v>241</v>
      </c>
      <c r="C230" s="26" t="s">
        <v>242</v>
      </c>
      <c r="D230" s="27">
        <v>5635</v>
      </c>
      <c r="E230" s="36">
        <v>240</v>
      </c>
      <c r="F230" s="28">
        <v>365</v>
      </c>
      <c r="G230" s="177">
        <f t="shared" si="3"/>
        <v>-125</v>
      </c>
      <c r="H230" s="200">
        <v>68679</v>
      </c>
      <c r="I230" s="185"/>
      <c r="J230" s="185"/>
      <c r="K230" s="145"/>
      <c r="L230" s="185">
        <v>326</v>
      </c>
      <c r="M230" s="195">
        <v>376</v>
      </c>
      <c r="O230" s="139"/>
      <c r="Q230" s="139"/>
    </row>
    <row r="231" spans="1:17" hidden="1">
      <c r="A231" s="25">
        <v>533002</v>
      </c>
      <c r="B231" s="26" t="s">
        <v>243</v>
      </c>
      <c r="C231" s="26" t="s">
        <v>242</v>
      </c>
      <c r="D231" s="27">
        <v>6528</v>
      </c>
      <c r="E231" s="36">
        <v>365</v>
      </c>
      <c r="F231" s="28">
        <v>365</v>
      </c>
      <c r="G231" s="3">
        <f t="shared" si="3"/>
        <v>0</v>
      </c>
      <c r="H231" s="200">
        <v>50355</v>
      </c>
      <c r="I231" s="185">
        <v>2014</v>
      </c>
      <c r="J231" s="185"/>
      <c r="K231" s="145"/>
      <c r="L231" s="185">
        <v>326</v>
      </c>
      <c r="M231" s="195">
        <v>376</v>
      </c>
      <c r="O231" s="139"/>
      <c r="Q231" s="139"/>
    </row>
    <row r="232" spans="1:17" hidden="1">
      <c r="A232" s="25">
        <v>533003</v>
      </c>
      <c r="B232" s="26" t="s">
        <v>244</v>
      </c>
      <c r="C232" s="26" t="s">
        <v>242</v>
      </c>
      <c r="D232" s="27">
        <v>14083</v>
      </c>
      <c r="E232" s="36">
        <v>305</v>
      </c>
      <c r="F232" s="28">
        <v>365</v>
      </c>
      <c r="G232" s="177">
        <f t="shared" si="3"/>
        <v>-60</v>
      </c>
      <c r="H232" s="200">
        <v>135842</v>
      </c>
      <c r="I232" s="185">
        <v>2016</v>
      </c>
      <c r="J232" s="185"/>
      <c r="K232" s="145"/>
      <c r="L232" s="185">
        <v>360</v>
      </c>
      <c r="M232" s="195">
        <v>412</v>
      </c>
      <c r="O232" s="139"/>
      <c r="Q232" s="139"/>
    </row>
    <row r="233" spans="1:17" hidden="1">
      <c r="A233" s="25">
        <v>533004</v>
      </c>
      <c r="B233" s="26" t="s">
        <v>245</v>
      </c>
      <c r="C233" s="26" t="s">
        <v>242</v>
      </c>
      <c r="D233" s="27">
        <v>8499</v>
      </c>
      <c r="E233" s="36">
        <v>265</v>
      </c>
      <c r="F233" s="28">
        <v>365</v>
      </c>
      <c r="G233" s="177">
        <f t="shared" si="3"/>
        <v>-100</v>
      </c>
      <c r="H233" s="200">
        <v>487419</v>
      </c>
      <c r="I233" s="185">
        <v>0</v>
      </c>
      <c r="J233" s="185"/>
      <c r="K233" s="145"/>
      <c r="L233" s="185">
        <v>326</v>
      </c>
      <c r="M233" s="195">
        <v>376</v>
      </c>
      <c r="O233" s="139"/>
      <c r="Q233" s="139"/>
    </row>
    <row r="234" spans="1:17" hidden="1">
      <c r="A234" s="25">
        <v>533005</v>
      </c>
      <c r="B234" s="26" t="s">
        <v>246</v>
      </c>
      <c r="C234" s="26" t="s">
        <v>242</v>
      </c>
      <c r="D234" s="27">
        <v>2353</v>
      </c>
      <c r="E234" s="36">
        <v>230</v>
      </c>
      <c r="F234" s="28">
        <v>365</v>
      </c>
      <c r="G234" s="177">
        <f t="shared" si="3"/>
        <v>-135</v>
      </c>
      <c r="H234" s="200">
        <v>58336</v>
      </c>
      <c r="I234" s="185"/>
      <c r="J234" s="185"/>
      <c r="K234" s="145"/>
      <c r="L234" s="185">
        <v>326</v>
      </c>
      <c r="M234" s="195">
        <v>376</v>
      </c>
      <c r="O234" s="139"/>
      <c r="Q234" s="139"/>
    </row>
    <row r="235" spans="1:17" hidden="1">
      <c r="A235" s="25">
        <v>533006</v>
      </c>
      <c r="B235" s="26" t="s">
        <v>247</v>
      </c>
      <c r="C235" s="26" t="s">
        <v>242</v>
      </c>
      <c r="D235" s="27">
        <v>8141</v>
      </c>
      <c r="E235" s="187">
        <v>365</v>
      </c>
      <c r="F235" s="190">
        <v>365</v>
      </c>
      <c r="G235" s="3">
        <f t="shared" si="3"/>
        <v>0</v>
      </c>
      <c r="H235" s="200">
        <v>-275284</v>
      </c>
      <c r="I235" s="185">
        <v>2015</v>
      </c>
      <c r="J235" s="185"/>
      <c r="K235" s="145"/>
      <c r="L235" s="197">
        <v>326</v>
      </c>
      <c r="M235" s="195">
        <v>376</v>
      </c>
      <c r="O235" s="139"/>
      <c r="Q235" s="139"/>
    </row>
    <row r="236" spans="1:17" hidden="1">
      <c r="A236" s="25">
        <v>533007</v>
      </c>
      <c r="B236" s="26" t="s">
        <v>248</v>
      </c>
      <c r="C236" s="26" t="s">
        <v>242</v>
      </c>
      <c r="D236" s="27">
        <v>12376</v>
      </c>
      <c r="E236" s="187">
        <v>430</v>
      </c>
      <c r="F236" s="190">
        <v>365</v>
      </c>
      <c r="G236" s="3">
        <f t="shared" si="3"/>
        <v>65</v>
      </c>
      <c r="H236" s="200">
        <v>-142526</v>
      </c>
      <c r="I236" s="185">
        <v>2017</v>
      </c>
      <c r="J236" s="185"/>
      <c r="K236" s="145"/>
      <c r="L236" s="197">
        <v>360</v>
      </c>
      <c r="M236" s="195">
        <v>412</v>
      </c>
      <c r="O236" s="139"/>
      <c r="Q236" s="139"/>
    </row>
    <row r="237" spans="1:17" hidden="1">
      <c r="A237" s="25">
        <v>533008</v>
      </c>
      <c r="B237" s="26" t="s">
        <v>249</v>
      </c>
      <c r="C237" s="26" t="s">
        <v>242</v>
      </c>
      <c r="D237" s="27">
        <v>9686</v>
      </c>
      <c r="E237" s="36">
        <v>365</v>
      </c>
      <c r="F237" s="28">
        <v>365</v>
      </c>
      <c r="G237" s="3">
        <f t="shared" si="3"/>
        <v>0</v>
      </c>
      <c r="H237" s="200">
        <v>591644</v>
      </c>
      <c r="I237" s="185">
        <v>2016</v>
      </c>
      <c r="J237" s="185"/>
      <c r="K237" s="145"/>
      <c r="L237" s="185">
        <v>326</v>
      </c>
      <c r="M237" s="195">
        <v>376</v>
      </c>
      <c r="O237" s="139"/>
      <c r="Q237" s="139"/>
    </row>
    <row r="238" spans="1:17" hidden="1">
      <c r="A238" s="25">
        <v>533009</v>
      </c>
      <c r="B238" s="26" t="s">
        <v>250</v>
      </c>
      <c r="C238" s="26" t="s">
        <v>242</v>
      </c>
      <c r="D238" s="27">
        <v>34147</v>
      </c>
      <c r="E238" s="36">
        <v>365</v>
      </c>
      <c r="F238" s="28">
        <v>365</v>
      </c>
      <c r="G238" s="3">
        <f t="shared" si="3"/>
        <v>0</v>
      </c>
      <c r="H238" s="200">
        <v>0</v>
      </c>
      <c r="I238" s="185">
        <v>2014</v>
      </c>
      <c r="J238" s="186" t="s">
        <v>589</v>
      </c>
      <c r="K238" s="145"/>
      <c r="L238" s="185">
        <v>392</v>
      </c>
      <c r="M238" s="195">
        <v>456</v>
      </c>
      <c r="Q238" s="139"/>
    </row>
    <row r="239" spans="1:17" hidden="1">
      <c r="A239" s="32">
        <v>533010</v>
      </c>
      <c r="B239" s="33" t="s">
        <v>251</v>
      </c>
      <c r="C239" s="33" t="s">
        <v>242</v>
      </c>
      <c r="D239" s="27">
        <v>4308</v>
      </c>
      <c r="E239" s="36">
        <v>390</v>
      </c>
      <c r="F239" s="28">
        <v>365</v>
      </c>
      <c r="G239" s="3">
        <f t="shared" si="3"/>
        <v>25</v>
      </c>
      <c r="H239" s="200">
        <v>96700</v>
      </c>
      <c r="I239" s="185">
        <v>2014</v>
      </c>
      <c r="J239" s="185"/>
      <c r="K239" s="145"/>
      <c r="L239" s="185">
        <v>326</v>
      </c>
      <c r="M239" s="195">
        <v>376</v>
      </c>
      <c r="O239" s="139"/>
      <c r="Q239" s="139"/>
    </row>
    <row r="240" spans="1:17" hidden="1">
      <c r="A240" s="25">
        <v>533011</v>
      </c>
      <c r="B240" s="26" t="s">
        <v>252</v>
      </c>
      <c r="C240" s="26" t="s">
        <v>242</v>
      </c>
      <c r="D240" s="27">
        <v>5768</v>
      </c>
      <c r="E240" s="36">
        <v>240</v>
      </c>
      <c r="F240" s="28">
        <v>365</v>
      </c>
      <c r="G240" s="177">
        <f t="shared" si="3"/>
        <v>-125</v>
      </c>
      <c r="H240" s="200">
        <v>223763</v>
      </c>
      <c r="I240" s="185">
        <v>2009</v>
      </c>
      <c r="J240" s="185"/>
      <c r="K240" s="145"/>
      <c r="L240" s="185">
        <v>326</v>
      </c>
      <c r="M240" s="195">
        <v>376</v>
      </c>
      <c r="O240" s="139"/>
      <c r="Q240" s="139"/>
    </row>
    <row r="241" spans="1:17" hidden="1">
      <c r="A241" s="32">
        <v>533012</v>
      </c>
      <c r="B241" s="33" t="s">
        <v>253</v>
      </c>
      <c r="C241" s="33" t="s">
        <v>242</v>
      </c>
      <c r="D241" s="27">
        <v>3221</v>
      </c>
      <c r="E241" s="187">
        <v>390</v>
      </c>
      <c r="F241" s="190">
        <v>365</v>
      </c>
      <c r="G241" s="3">
        <f t="shared" si="3"/>
        <v>25</v>
      </c>
      <c r="H241" s="200">
        <v>-210100</v>
      </c>
      <c r="I241" s="185">
        <v>2020</v>
      </c>
      <c r="J241" s="186" t="s">
        <v>594</v>
      </c>
      <c r="K241" s="145"/>
      <c r="L241" s="185">
        <v>326</v>
      </c>
      <c r="M241" s="196">
        <v>376</v>
      </c>
      <c r="O241" s="139"/>
      <c r="Q241" s="139"/>
    </row>
    <row r="242" spans="1:17" hidden="1">
      <c r="A242" s="25">
        <v>533013</v>
      </c>
      <c r="B242" s="26" t="s">
        <v>254</v>
      </c>
      <c r="C242" s="26" t="s">
        <v>242</v>
      </c>
      <c r="D242" s="27">
        <v>9604</v>
      </c>
      <c r="E242" s="36">
        <v>375</v>
      </c>
      <c r="F242" s="28">
        <v>365</v>
      </c>
      <c r="G242" s="3">
        <f t="shared" si="3"/>
        <v>10</v>
      </c>
      <c r="H242" s="200">
        <v>920600</v>
      </c>
      <c r="I242" s="185">
        <v>2016</v>
      </c>
      <c r="J242" s="185"/>
      <c r="K242" s="145"/>
      <c r="L242" s="185">
        <v>326</v>
      </c>
      <c r="M242" s="195">
        <v>376</v>
      </c>
      <c r="O242" s="139"/>
      <c r="Q242" s="139"/>
    </row>
    <row r="243" spans="1:17" hidden="1">
      <c r="A243" s="25">
        <v>533014</v>
      </c>
      <c r="B243" s="26" t="s">
        <v>255</v>
      </c>
      <c r="C243" s="26" t="s">
        <v>242</v>
      </c>
      <c r="D243" s="27">
        <v>8144</v>
      </c>
      <c r="E243" s="36">
        <v>365</v>
      </c>
      <c r="F243" s="28">
        <v>365</v>
      </c>
      <c r="G243" s="3">
        <f t="shared" si="3"/>
        <v>0</v>
      </c>
      <c r="H243" s="200">
        <v>1905</v>
      </c>
      <c r="I243" s="185">
        <v>2015</v>
      </c>
      <c r="J243" s="185"/>
      <c r="K243" s="145"/>
      <c r="L243" s="185">
        <v>326</v>
      </c>
      <c r="M243" s="195">
        <v>376</v>
      </c>
      <c r="O243" s="139"/>
      <c r="Q243" s="139"/>
    </row>
    <row r="244" spans="1:17" hidden="1">
      <c r="A244" s="25">
        <v>533015</v>
      </c>
      <c r="B244" s="26" t="s">
        <v>256</v>
      </c>
      <c r="C244" s="26" t="s">
        <v>242</v>
      </c>
      <c r="D244" s="27">
        <v>6761</v>
      </c>
      <c r="E244" s="187">
        <v>396</v>
      </c>
      <c r="F244" s="190">
        <v>365</v>
      </c>
      <c r="G244" s="3">
        <f t="shared" si="3"/>
        <v>31</v>
      </c>
      <c r="H244" s="200">
        <v>-349747</v>
      </c>
      <c r="I244" s="188"/>
      <c r="J244" s="185"/>
      <c r="K244" s="145"/>
      <c r="L244" s="185">
        <v>326</v>
      </c>
      <c r="M244" s="196">
        <v>376</v>
      </c>
      <c r="O244" s="139"/>
      <c r="Q244" s="139"/>
    </row>
    <row r="245" spans="1:17" hidden="1">
      <c r="A245" s="25">
        <v>533016</v>
      </c>
      <c r="B245" s="26" t="s">
        <v>257</v>
      </c>
      <c r="C245" s="26" t="s">
        <v>242</v>
      </c>
      <c r="D245" s="27">
        <v>5815</v>
      </c>
      <c r="E245" s="36">
        <v>365</v>
      </c>
      <c r="F245" s="28">
        <v>365</v>
      </c>
      <c r="G245" s="3">
        <f t="shared" si="3"/>
        <v>0</v>
      </c>
      <c r="H245" s="200">
        <v>113033</v>
      </c>
      <c r="I245" s="185">
        <v>2016</v>
      </c>
      <c r="J245" s="185"/>
      <c r="K245" s="145"/>
      <c r="L245" s="185">
        <v>326</v>
      </c>
      <c r="M245" s="195">
        <v>376</v>
      </c>
      <c r="O245" s="139"/>
      <c r="Q245" s="139"/>
    </row>
    <row r="246" spans="1:17" hidden="1">
      <c r="A246" s="32">
        <v>533017</v>
      </c>
      <c r="B246" s="33" t="s">
        <v>258</v>
      </c>
      <c r="C246" s="33" t="s">
        <v>242</v>
      </c>
      <c r="D246" s="27">
        <v>12528</v>
      </c>
      <c r="E246" s="36">
        <v>435</v>
      </c>
      <c r="F246" s="28">
        <v>365</v>
      </c>
      <c r="G246" s="3">
        <f t="shared" si="3"/>
        <v>70</v>
      </c>
      <c r="H246" s="200">
        <v>338161</v>
      </c>
      <c r="I246" s="185">
        <v>2015</v>
      </c>
      <c r="J246" s="185"/>
      <c r="K246" s="145"/>
      <c r="L246" s="185">
        <v>360</v>
      </c>
      <c r="M246" s="195">
        <v>412</v>
      </c>
      <c r="O246" s="139"/>
      <c r="Q246" s="139"/>
    </row>
    <row r="247" spans="1:17" hidden="1">
      <c r="A247" s="25">
        <v>533018</v>
      </c>
      <c r="B247" s="26" t="s">
        <v>259</v>
      </c>
      <c r="C247" s="26" t="s">
        <v>242</v>
      </c>
      <c r="D247" s="27">
        <v>8787</v>
      </c>
      <c r="E247" s="36">
        <v>365</v>
      </c>
      <c r="F247" s="28">
        <v>365</v>
      </c>
      <c r="G247" s="3">
        <f t="shared" si="3"/>
        <v>0</v>
      </c>
      <c r="H247" s="200">
        <v>53856</v>
      </c>
      <c r="I247" s="185">
        <v>2014</v>
      </c>
      <c r="J247" s="185"/>
      <c r="K247" s="145"/>
      <c r="L247" s="185">
        <v>326</v>
      </c>
      <c r="M247" s="195">
        <v>376</v>
      </c>
      <c r="O247" s="139"/>
      <c r="Q247" s="139"/>
    </row>
    <row r="248" spans="1:17" hidden="1">
      <c r="A248" s="25">
        <v>533019</v>
      </c>
      <c r="B248" s="26" t="s">
        <v>260</v>
      </c>
      <c r="C248" s="26" t="s">
        <v>242</v>
      </c>
      <c r="D248" s="27">
        <v>4422</v>
      </c>
      <c r="E248" s="187">
        <v>440</v>
      </c>
      <c r="F248" s="190">
        <v>365</v>
      </c>
      <c r="G248" s="3">
        <f t="shared" si="3"/>
        <v>75</v>
      </c>
      <c r="H248" s="200">
        <v>-286848</v>
      </c>
      <c r="I248" s="185">
        <v>2017</v>
      </c>
      <c r="J248" s="185"/>
      <c r="K248" s="145"/>
      <c r="L248" s="197">
        <v>326</v>
      </c>
      <c r="M248" s="195">
        <v>376</v>
      </c>
      <c r="O248" s="139"/>
      <c r="Q248" s="139"/>
    </row>
    <row r="249" spans="1:17" hidden="1">
      <c r="A249" s="25">
        <v>534001</v>
      </c>
      <c r="B249" s="26" t="s">
        <v>261</v>
      </c>
      <c r="C249" s="26" t="s">
        <v>262</v>
      </c>
      <c r="D249" s="27">
        <v>5141</v>
      </c>
      <c r="E249" s="36">
        <v>270</v>
      </c>
      <c r="F249" s="28">
        <v>365</v>
      </c>
      <c r="G249" s="177">
        <f t="shared" si="3"/>
        <v>-95</v>
      </c>
      <c r="H249" s="200">
        <v>200600</v>
      </c>
      <c r="I249" s="185"/>
      <c r="J249" s="186"/>
      <c r="K249" s="145"/>
      <c r="L249" s="185">
        <v>326</v>
      </c>
      <c r="M249" s="195">
        <v>376</v>
      </c>
      <c r="O249" s="139"/>
      <c r="Q249" s="139"/>
    </row>
    <row r="250" spans="1:17" hidden="1">
      <c r="A250" s="25">
        <v>534002</v>
      </c>
      <c r="B250" s="26" t="s">
        <v>263</v>
      </c>
      <c r="C250" s="26" t="s">
        <v>262</v>
      </c>
      <c r="D250" s="27">
        <v>3520</v>
      </c>
      <c r="E250" s="187">
        <v>410</v>
      </c>
      <c r="F250" s="190">
        <v>365</v>
      </c>
      <c r="G250" s="3">
        <f t="shared" si="3"/>
        <v>45</v>
      </c>
      <c r="H250" s="200">
        <v>-147000</v>
      </c>
      <c r="I250" s="185">
        <v>2017</v>
      </c>
      <c r="J250" s="185"/>
      <c r="K250" s="145"/>
      <c r="L250" s="197">
        <v>326</v>
      </c>
      <c r="M250" s="195">
        <v>376</v>
      </c>
      <c r="O250" s="139"/>
      <c r="Q250" s="139"/>
    </row>
    <row r="251" spans="1:17" hidden="1">
      <c r="A251" s="25">
        <v>534003</v>
      </c>
      <c r="B251" s="26" t="s">
        <v>264</v>
      </c>
      <c r="C251" s="26" t="s">
        <v>262</v>
      </c>
      <c r="D251" s="27">
        <v>8135</v>
      </c>
      <c r="E251" s="36">
        <v>350</v>
      </c>
      <c r="F251" s="28">
        <v>365</v>
      </c>
      <c r="G251" s="177">
        <f t="shared" si="3"/>
        <v>-15</v>
      </c>
      <c r="H251" s="200">
        <v>54000</v>
      </c>
      <c r="I251" s="185">
        <v>2016</v>
      </c>
      <c r="J251" s="185"/>
      <c r="K251" s="145"/>
      <c r="L251" s="185">
        <v>326</v>
      </c>
      <c r="M251" s="195">
        <v>376</v>
      </c>
      <c r="O251" s="139"/>
      <c r="Q251" s="139"/>
    </row>
    <row r="252" spans="1:17" hidden="1">
      <c r="A252" s="25">
        <v>534004</v>
      </c>
      <c r="B252" s="26" t="s">
        <v>265</v>
      </c>
      <c r="C252" s="26" t="s">
        <v>262</v>
      </c>
      <c r="D252" s="27">
        <v>13613</v>
      </c>
      <c r="E252" s="36">
        <v>320</v>
      </c>
      <c r="F252" s="28">
        <v>365</v>
      </c>
      <c r="G252" s="177">
        <f t="shared" si="3"/>
        <v>-45</v>
      </c>
      <c r="H252" s="200">
        <v>1162151</v>
      </c>
      <c r="I252" s="185">
        <v>2014</v>
      </c>
      <c r="J252" s="185"/>
      <c r="K252" s="145"/>
      <c r="L252" s="185">
        <v>360</v>
      </c>
      <c r="M252" s="195">
        <v>412</v>
      </c>
      <c r="O252" s="139"/>
      <c r="Q252" s="139"/>
    </row>
    <row r="253" spans="1:17" hidden="1">
      <c r="A253" s="25">
        <v>534005</v>
      </c>
      <c r="B253" s="26" t="s">
        <v>266</v>
      </c>
      <c r="C253" s="26" t="s">
        <v>262</v>
      </c>
      <c r="D253" s="27">
        <v>6832</v>
      </c>
      <c r="E253" s="36">
        <v>365</v>
      </c>
      <c r="F253" s="28">
        <v>365</v>
      </c>
      <c r="G253" s="3">
        <f t="shared" si="3"/>
        <v>0</v>
      </c>
      <c r="H253" s="200">
        <v>230000</v>
      </c>
      <c r="I253" s="185"/>
      <c r="J253" s="185"/>
      <c r="K253" s="145"/>
      <c r="L253" s="185">
        <v>326</v>
      </c>
      <c r="M253" s="195">
        <v>376</v>
      </c>
      <c r="O253" s="139"/>
      <c r="Q253" s="139"/>
    </row>
    <row r="254" spans="1:17" hidden="1">
      <c r="A254" s="25">
        <v>534006</v>
      </c>
      <c r="B254" s="26" t="s">
        <v>267</v>
      </c>
      <c r="C254" s="26" t="s">
        <v>262</v>
      </c>
      <c r="D254" s="27">
        <v>6772</v>
      </c>
      <c r="E254" s="36">
        <v>365</v>
      </c>
      <c r="F254" s="28">
        <v>365</v>
      </c>
      <c r="G254" s="3">
        <f t="shared" si="3"/>
        <v>0</v>
      </c>
      <c r="H254" s="200">
        <v>0</v>
      </c>
      <c r="I254" s="185">
        <v>2017</v>
      </c>
      <c r="J254" s="186" t="s">
        <v>589</v>
      </c>
      <c r="K254" s="145"/>
      <c r="L254" s="185">
        <v>326</v>
      </c>
      <c r="M254" s="195">
        <v>376</v>
      </c>
      <c r="Q254" s="139"/>
    </row>
    <row r="255" spans="1:17" hidden="1">
      <c r="A255" s="25">
        <v>534007</v>
      </c>
      <c r="B255" s="26" t="s">
        <v>268</v>
      </c>
      <c r="C255" s="26" t="s">
        <v>262</v>
      </c>
      <c r="D255" s="27">
        <v>11552</v>
      </c>
      <c r="E255" s="36">
        <v>360</v>
      </c>
      <c r="F255" s="28">
        <v>365</v>
      </c>
      <c r="G255" s="177">
        <f t="shared" si="3"/>
        <v>-5</v>
      </c>
      <c r="H255" s="200">
        <v>700</v>
      </c>
      <c r="I255" s="185">
        <v>2013</v>
      </c>
      <c r="J255" s="185"/>
      <c r="K255" s="145"/>
      <c r="L255" s="185">
        <v>360</v>
      </c>
      <c r="M255" s="195">
        <v>412</v>
      </c>
      <c r="Q255" s="139"/>
    </row>
    <row r="256" spans="1:17" hidden="1">
      <c r="A256" s="25">
        <v>534008</v>
      </c>
      <c r="B256" s="26" t="s">
        <v>269</v>
      </c>
      <c r="C256" s="26" t="s">
        <v>262</v>
      </c>
      <c r="D256" s="27">
        <v>8884</v>
      </c>
      <c r="E256" s="36">
        <v>270</v>
      </c>
      <c r="F256" s="28">
        <v>365</v>
      </c>
      <c r="G256" s="177">
        <f t="shared" si="3"/>
        <v>-95</v>
      </c>
      <c r="H256" s="200">
        <v>5142</v>
      </c>
      <c r="I256" s="185"/>
      <c r="J256" s="185"/>
      <c r="K256" s="145"/>
      <c r="L256" s="185">
        <v>326</v>
      </c>
      <c r="M256" s="195">
        <v>376</v>
      </c>
      <c r="O256" s="139"/>
      <c r="Q256" s="139"/>
    </row>
    <row r="257" spans="1:17" hidden="1">
      <c r="A257" s="25">
        <v>534009</v>
      </c>
      <c r="B257" s="26" t="s">
        <v>270</v>
      </c>
      <c r="C257" s="26" t="s">
        <v>262</v>
      </c>
      <c r="D257" s="27">
        <v>4000</v>
      </c>
      <c r="E257" s="187">
        <v>365</v>
      </c>
      <c r="F257" s="190">
        <v>365</v>
      </c>
      <c r="G257" s="3">
        <f t="shared" si="3"/>
        <v>0</v>
      </c>
      <c r="H257" s="200">
        <v>-625584</v>
      </c>
      <c r="I257" s="185">
        <v>2017</v>
      </c>
      <c r="J257" s="185"/>
      <c r="K257" s="145"/>
      <c r="L257" s="197">
        <v>326</v>
      </c>
      <c r="M257" s="195">
        <v>376</v>
      </c>
      <c r="O257" s="139"/>
      <c r="Q257" s="139"/>
    </row>
    <row r="258" spans="1:17" hidden="1">
      <c r="A258" s="32">
        <v>534010</v>
      </c>
      <c r="B258" s="33" t="s">
        <v>271</v>
      </c>
      <c r="C258" s="33" t="s">
        <v>262</v>
      </c>
      <c r="D258" s="27">
        <v>12054</v>
      </c>
      <c r="E258" s="36">
        <v>475</v>
      </c>
      <c r="F258" s="28">
        <v>365</v>
      </c>
      <c r="G258" s="3">
        <f t="shared" ref="G258:G321" si="4">E258-F258</f>
        <v>110</v>
      </c>
      <c r="H258" s="200">
        <v>346431</v>
      </c>
      <c r="I258" s="185">
        <v>2014</v>
      </c>
      <c r="J258" s="185"/>
      <c r="K258" s="145"/>
      <c r="L258" s="185">
        <v>360</v>
      </c>
      <c r="M258" s="195">
        <v>412</v>
      </c>
      <c r="O258" s="139"/>
      <c r="Q258" s="139"/>
    </row>
    <row r="259" spans="1:17" hidden="1">
      <c r="A259" s="32">
        <v>534011</v>
      </c>
      <c r="B259" s="33" t="s">
        <v>272</v>
      </c>
      <c r="C259" s="33" t="s">
        <v>262</v>
      </c>
      <c r="D259" s="27">
        <v>16259</v>
      </c>
      <c r="E259" s="36">
        <v>390</v>
      </c>
      <c r="F259" s="28">
        <v>365</v>
      </c>
      <c r="G259" s="3">
        <f t="shared" si="4"/>
        <v>25</v>
      </c>
      <c r="H259" s="200">
        <v>148358</v>
      </c>
      <c r="I259" s="185">
        <v>2013</v>
      </c>
      <c r="J259" s="186"/>
      <c r="K259" s="145"/>
      <c r="L259" s="185">
        <v>360</v>
      </c>
      <c r="M259" s="195">
        <v>412</v>
      </c>
      <c r="O259" s="139"/>
      <c r="Q259" s="139"/>
    </row>
    <row r="260" spans="1:17" hidden="1">
      <c r="A260" s="25">
        <v>534012</v>
      </c>
      <c r="B260" s="26" t="s">
        <v>273</v>
      </c>
      <c r="C260" s="26" t="s">
        <v>262</v>
      </c>
      <c r="D260" s="27">
        <v>6776</v>
      </c>
      <c r="E260" s="36">
        <v>420</v>
      </c>
      <c r="F260" s="28">
        <v>365</v>
      </c>
      <c r="G260" s="3">
        <f t="shared" si="4"/>
        <v>55</v>
      </c>
      <c r="H260" s="200">
        <v>4950</v>
      </c>
      <c r="I260" s="185">
        <v>2015</v>
      </c>
      <c r="J260" s="186"/>
      <c r="K260" s="145"/>
      <c r="L260" s="185">
        <v>326</v>
      </c>
      <c r="M260" s="195">
        <v>376</v>
      </c>
      <c r="O260" s="139"/>
      <c r="Q260" s="139"/>
    </row>
    <row r="261" spans="1:17" hidden="1">
      <c r="A261" s="25">
        <v>534013</v>
      </c>
      <c r="B261" s="26" t="s">
        <v>274</v>
      </c>
      <c r="C261" s="26" t="s">
        <v>262</v>
      </c>
      <c r="D261" s="27">
        <v>5447</v>
      </c>
      <c r="E261" s="36">
        <v>365</v>
      </c>
      <c r="F261" s="28">
        <v>365</v>
      </c>
      <c r="G261" s="3">
        <f t="shared" si="4"/>
        <v>0</v>
      </c>
      <c r="H261" s="200">
        <v>302697</v>
      </c>
      <c r="I261" s="185">
        <v>2015</v>
      </c>
      <c r="J261" s="185"/>
      <c r="K261" s="145"/>
      <c r="L261" s="185">
        <v>326</v>
      </c>
      <c r="M261" s="195">
        <v>376</v>
      </c>
      <c r="O261" s="139"/>
      <c r="Q261" s="139"/>
    </row>
    <row r="262" spans="1:17" hidden="1">
      <c r="A262" s="25">
        <v>534014</v>
      </c>
      <c r="B262" s="26" t="s">
        <v>275</v>
      </c>
      <c r="C262" s="26" t="s">
        <v>262</v>
      </c>
      <c r="D262" s="27">
        <v>72810</v>
      </c>
      <c r="E262" s="36">
        <v>390</v>
      </c>
      <c r="F262" s="28">
        <v>365</v>
      </c>
      <c r="G262" s="3">
        <f t="shared" si="4"/>
        <v>25</v>
      </c>
      <c r="H262" s="200">
        <v>0</v>
      </c>
      <c r="I262" s="185"/>
      <c r="J262" s="186" t="s">
        <v>589</v>
      </c>
      <c r="K262" s="145"/>
      <c r="L262" s="185">
        <v>470</v>
      </c>
      <c r="M262" s="195">
        <v>487</v>
      </c>
      <c r="Q262" s="139"/>
    </row>
    <row r="263" spans="1:17" hidden="1">
      <c r="A263" s="25">
        <v>534015</v>
      </c>
      <c r="B263" s="26" t="s">
        <v>276</v>
      </c>
      <c r="C263" s="26" t="s">
        <v>262</v>
      </c>
      <c r="D263" s="27">
        <v>3403</v>
      </c>
      <c r="E263" s="187">
        <v>425</v>
      </c>
      <c r="F263" s="190">
        <v>365</v>
      </c>
      <c r="G263" s="3">
        <f t="shared" si="4"/>
        <v>60</v>
      </c>
      <c r="H263" s="200">
        <v>-144775</v>
      </c>
      <c r="I263" s="185">
        <v>2017</v>
      </c>
      <c r="J263" s="185"/>
      <c r="K263" s="145"/>
      <c r="L263" s="197">
        <v>326</v>
      </c>
      <c r="M263" s="195">
        <v>376</v>
      </c>
      <c r="O263" s="139"/>
      <c r="Q263" s="139"/>
    </row>
    <row r="264" spans="1:17" hidden="1">
      <c r="A264" s="25">
        <v>534016</v>
      </c>
      <c r="B264" s="26" t="s">
        <v>277</v>
      </c>
      <c r="C264" s="26" t="s">
        <v>262</v>
      </c>
      <c r="D264" s="27">
        <v>8513</v>
      </c>
      <c r="E264" s="36">
        <v>365</v>
      </c>
      <c r="F264" s="28">
        <v>365</v>
      </c>
      <c r="G264" s="3">
        <f t="shared" si="4"/>
        <v>0</v>
      </c>
      <c r="H264" s="200">
        <v>377787</v>
      </c>
      <c r="I264" s="185">
        <v>2016</v>
      </c>
      <c r="J264" s="185"/>
      <c r="K264" s="145"/>
      <c r="L264" s="185">
        <v>326</v>
      </c>
      <c r="M264" s="195">
        <v>376</v>
      </c>
      <c r="O264" s="139"/>
      <c r="Q264" s="139"/>
    </row>
    <row r="265" spans="1:17" hidden="1">
      <c r="A265" s="25">
        <v>534017</v>
      </c>
      <c r="B265" s="26" t="s">
        <v>278</v>
      </c>
      <c r="C265" s="26" t="s">
        <v>262</v>
      </c>
      <c r="D265" s="27">
        <v>4450</v>
      </c>
      <c r="E265" s="187">
        <v>440</v>
      </c>
      <c r="F265" s="190">
        <v>365</v>
      </c>
      <c r="G265" s="3">
        <f t="shared" si="4"/>
        <v>75</v>
      </c>
      <c r="H265" s="200">
        <v>-597322</v>
      </c>
      <c r="I265" s="185">
        <v>2017</v>
      </c>
      <c r="J265" s="185"/>
      <c r="K265" s="145"/>
      <c r="L265" s="197">
        <v>326</v>
      </c>
      <c r="M265" s="195">
        <v>376</v>
      </c>
      <c r="O265" s="139"/>
      <c r="Q265" s="139"/>
    </row>
    <row r="266" spans="1:17" hidden="1">
      <c r="A266" s="25">
        <v>534018</v>
      </c>
      <c r="B266" s="26" t="s">
        <v>279</v>
      </c>
      <c r="C266" s="26" t="s">
        <v>262</v>
      </c>
      <c r="D266" s="27">
        <v>21057</v>
      </c>
      <c r="E266" s="36">
        <v>320</v>
      </c>
      <c r="F266" s="28">
        <v>365</v>
      </c>
      <c r="G266" s="177">
        <f t="shared" si="4"/>
        <v>-45</v>
      </c>
      <c r="H266" s="200">
        <v>349</v>
      </c>
      <c r="I266" s="185"/>
      <c r="J266" s="185"/>
      <c r="K266" s="145"/>
      <c r="L266" s="185">
        <v>392</v>
      </c>
      <c r="M266" s="195">
        <v>456</v>
      </c>
      <c r="Q266" s="139"/>
    </row>
    <row r="267" spans="1:17" hidden="1">
      <c r="A267" s="25">
        <v>534019</v>
      </c>
      <c r="B267" s="26" t="s">
        <v>280</v>
      </c>
      <c r="C267" s="26" t="s">
        <v>262</v>
      </c>
      <c r="D267" s="27">
        <v>4037</v>
      </c>
      <c r="E267" s="187">
        <v>400</v>
      </c>
      <c r="F267" s="190">
        <v>365</v>
      </c>
      <c r="G267" s="3">
        <f t="shared" si="4"/>
        <v>35</v>
      </c>
      <c r="H267" s="200">
        <v>-136000</v>
      </c>
      <c r="I267" s="185">
        <v>2017</v>
      </c>
      <c r="J267" s="185"/>
      <c r="K267" s="145"/>
      <c r="L267" s="197">
        <v>326</v>
      </c>
      <c r="M267" s="195">
        <v>376</v>
      </c>
      <c r="O267" s="139"/>
      <c r="Q267" s="139"/>
    </row>
    <row r="268" spans="1:17" hidden="1">
      <c r="A268" s="25">
        <v>534020</v>
      </c>
      <c r="B268" s="26" t="s">
        <v>281</v>
      </c>
      <c r="C268" s="26" t="s">
        <v>262</v>
      </c>
      <c r="D268" s="27">
        <v>7015</v>
      </c>
      <c r="E268" s="36">
        <v>420</v>
      </c>
      <c r="F268" s="28">
        <v>365</v>
      </c>
      <c r="G268" s="3">
        <f t="shared" si="4"/>
        <v>55</v>
      </c>
      <c r="H268" s="200">
        <v>22028</v>
      </c>
      <c r="I268" s="185">
        <v>2016</v>
      </c>
      <c r="J268" s="185"/>
      <c r="K268" s="145"/>
      <c r="L268" s="185">
        <v>326</v>
      </c>
      <c r="M268" s="195">
        <v>376</v>
      </c>
      <c r="O268" s="139"/>
      <c r="Q268" s="139"/>
    </row>
    <row r="269" spans="1:17" hidden="1">
      <c r="A269" s="25">
        <v>534021</v>
      </c>
      <c r="B269" s="26" t="s">
        <v>282</v>
      </c>
      <c r="C269" s="26" t="s">
        <v>262</v>
      </c>
      <c r="D269" s="27">
        <v>8946</v>
      </c>
      <c r="E269" s="36">
        <v>365</v>
      </c>
      <c r="F269" s="28">
        <v>365</v>
      </c>
      <c r="G269" s="3">
        <f t="shared" si="4"/>
        <v>0</v>
      </c>
      <c r="H269" s="200">
        <v>600</v>
      </c>
      <c r="I269" s="185">
        <v>2016</v>
      </c>
      <c r="J269" s="185"/>
      <c r="K269" s="145"/>
      <c r="L269" s="185">
        <v>326</v>
      </c>
      <c r="M269" s="195">
        <v>376</v>
      </c>
      <c r="Q269" s="139"/>
    </row>
    <row r="270" spans="1:17" hidden="1">
      <c r="A270" s="25">
        <v>534022</v>
      </c>
      <c r="B270" s="26" t="s">
        <v>283</v>
      </c>
      <c r="C270" s="26" t="s">
        <v>262</v>
      </c>
      <c r="D270" s="27">
        <v>2277</v>
      </c>
      <c r="E270" s="36">
        <v>379</v>
      </c>
      <c r="F270" s="28">
        <v>365</v>
      </c>
      <c r="G270" s="3">
        <f t="shared" si="4"/>
        <v>14</v>
      </c>
      <c r="H270" s="200">
        <v>28672</v>
      </c>
      <c r="I270" s="185">
        <v>2014</v>
      </c>
      <c r="J270" s="185"/>
      <c r="K270" s="145"/>
      <c r="L270" s="185">
        <v>326</v>
      </c>
      <c r="M270" s="195">
        <v>376</v>
      </c>
      <c r="O270" s="139"/>
      <c r="Q270" s="139"/>
    </row>
    <row r="271" spans="1:17" hidden="1">
      <c r="A271" s="32">
        <v>535001</v>
      </c>
      <c r="B271" s="33" t="s">
        <v>284</v>
      </c>
      <c r="C271" s="33" t="s">
        <v>285</v>
      </c>
      <c r="D271" s="27">
        <v>15832</v>
      </c>
      <c r="E271" s="36">
        <v>485</v>
      </c>
      <c r="F271" s="28">
        <v>365</v>
      </c>
      <c r="G271" s="3">
        <f t="shared" si="4"/>
        <v>120</v>
      </c>
      <c r="H271" s="200">
        <v>645522</v>
      </c>
      <c r="I271" s="185">
        <v>2015</v>
      </c>
      <c r="J271" s="185"/>
      <c r="K271" s="145"/>
      <c r="L271" s="185">
        <v>360</v>
      </c>
      <c r="M271" s="195">
        <v>412</v>
      </c>
      <c r="O271" s="139"/>
      <c r="Q271" s="139"/>
    </row>
    <row r="272" spans="1:17" hidden="1">
      <c r="A272" s="32">
        <v>535002</v>
      </c>
      <c r="B272" s="33" t="s">
        <v>286</v>
      </c>
      <c r="C272" s="33" t="s">
        <v>285</v>
      </c>
      <c r="D272" s="27">
        <v>1921</v>
      </c>
      <c r="E272" s="36">
        <v>395</v>
      </c>
      <c r="F272" s="28">
        <v>365</v>
      </c>
      <c r="G272" s="3">
        <f t="shared" si="4"/>
        <v>30</v>
      </c>
      <c r="H272" s="200">
        <v>81154</v>
      </c>
      <c r="I272" s="185">
        <v>2014</v>
      </c>
      <c r="J272" s="185"/>
      <c r="K272" s="145"/>
      <c r="L272" s="185">
        <v>326</v>
      </c>
      <c r="M272" s="195">
        <v>376</v>
      </c>
      <c r="O272" s="139"/>
      <c r="Q272" s="139"/>
    </row>
    <row r="273" spans="1:17" hidden="1">
      <c r="A273" s="25">
        <v>535003</v>
      </c>
      <c r="B273" s="26" t="s">
        <v>287</v>
      </c>
      <c r="C273" s="26" t="s">
        <v>285</v>
      </c>
      <c r="D273" s="27">
        <v>2523</v>
      </c>
      <c r="E273" s="36">
        <v>365</v>
      </c>
      <c r="F273" s="28">
        <v>365</v>
      </c>
      <c r="G273" s="3">
        <f t="shared" si="4"/>
        <v>0</v>
      </c>
      <c r="H273" s="200">
        <v>0</v>
      </c>
      <c r="I273" s="185">
        <v>2017</v>
      </c>
      <c r="J273" s="185"/>
      <c r="K273" s="145"/>
      <c r="L273" s="185">
        <v>326</v>
      </c>
      <c r="M273" s="195">
        <v>376</v>
      </c>
      <c r="Q273" s="139"/>
    </row>
    <row r="274" spans="1:17" hidden="1">
      <c r="A274" s="25">
        <v>535004</v>
      </c>
      <c r="B274" s="26" t="s">
        <v>288</v>
      </c>
      <c r="C274" s="26" t="s">
        <v>285</v>
      </c>
      <c r="D274" s="27">
        <v>3116</v>
      </c>
      <c r="E274" s="36">
        <v>315</v>
      </c>
      <c r="F274" s="28">
        <v>365</v>
      </c>
      <c r="G274" s="177">
        <f t="shared" si="4"/>
        <v>-50</v>
      </c>
      <c r="H274" s="200">
        <v>9020</v>
      </c>
      <c r="I274" s="185">
        <v>2012</v>
      </c>
      <c r="J274" s="185"/>
      <c r="K274" s="145"/>
      <c r="L274" s="185">
        <v>326</v>
      </c>
      <c r="M274" s="195">
        <v>376</v>
      </c>
      <c r="O274" s="139"/>
      <c r="Q274" s="139"/>
    </row>
    <row r="275" spans="1:17" hidden="1">
      <c r="A275" s="25">
        <v>535005</v>
      </c>
      <c r="B275" s="26" t="s">
        <v>289</v>
      </c>
      <c r="C275" s="26" t="s">
        <v>285</v>
      </c>
      <c r="D275" s="27">
        <v>2795</v>
      </c>
      <c r="E275" s="36">
        <v>365</v>
      </c>
      <c r="F275" s="28">
        <v>365</v>
      </c>
      <c r="G275" s="3">
        <f t="shared" si="4"/>
        <v>0</v>
      </c>
      <c r="H275" s="200">
        <v>3350</v>
      </c>
      <c r="I275" s="185">
        <v>2011</v>
      </c>
      <c r="J275" s="185"/>
      <c r="K275" s="145"/>
      <c r="L275" s="185">
        <v>326</v>
      </c>
      <c r="M275" s="195">
        <v>376</v>
      </c>
      <c r="O275" s="139"/>
      <c r="Q275" s="139"/>
    </row>
    <row r="276" spans="1:17" hidden="1">
      <c r="A276" s="25">
        <v>535006</v>
      </c>
      <c r="B276" s="26" t="s">
        <v>290</v>
      </c>
      <c r="C276" s="26" t="s">
        <v>285</v>
      </c>
      <c r="D276" s="27">
        <v>2400</v>
      </c>
      <c r="E276" s="36">
        <v>365</v>
      </c>
      <c r="F276" s="28">
        <v>365</v>
      </c>
      <c r="G276" s="3">
        <f t="shared" si="4"/>
        <v>0</v>
      </c>
      <c r="H276" s="200">
        <v>230838</v>
      </c>
      <c r="I276" s="185">
        <v>2014</v>
      </c>
      <c r="J276" s="185"/>
      <c r="K276" s="145"/>
      <c r="L276" s="185">
        <v>326</v>
      </c>
      <c r="M276" s="195">
        <v>376</v>
      </c>
      <c r="O276" s="139"/>
      <c r="Q276" s="139"/>
    </row>
    <row r="277" spans="1:17" hidden="1">
      <c r="A277" s="25">
        <v>535007</v>
      </c>
      <c r="B277" s="26" t="s">
        <v>291</v>
      </c>
      <c r="C277" s="26" t="s">
        <v>285</v>
      </c>
      <c r="D277" s="27">
        <v>4641</v>
      </c>
      <c r="E277" s="36">
        <v>359</v>
      </c>
      <c r="F277" s="28">
        <v>365</v>
      </c>
      <c r="G277" s="177">
        <f t="shared" si="4"/>
        <v>-6</v>
      </c>
      <c r="H277" s="200">
        <v>0</v>
      </c>
      <c r="I277" s="185">
        <v>2017</v>
      </c>
      <c r="J277" s="186" t="s">
        <v>589</v>
      </c>
      <c r="K277" s="145"/>
      <c r="L277" s="185">
        <v>326</v>
      </c>
      <c r="M277" s="195">
        <v>376</v>
      </c>
      <c r="Q277" s="139"/>
    </row>
    <row r="278" spans="1:17" hidden="1">
      <c r="A278" s="25">
        <v>535008</v>
      </c>
      <c r="B278" s="26" t="s">
        <v>292</v>
      </c>
      <c r="C278" s="26" t="s">
        <v>285</v>
      </c>
      <c r="D278" s="27">
        <v>4736</v>
      </c>
      <c r="E278" s="36">
        <v>365</v>
      </c>
      <c r="F278" s="28">
        <v>365</v>
      </c>
      <c r="G278" s="3">
        <f t="shared" si="4"/>
        <v>0</v>
      </c>
      <c r="H278" s="200">
        <v>544882</v>
      </c>
      <c r="I278" s="185">
        <v>2014</v>
      </c>
      <c r="J278" s="185"/>
      <c r="K278" s="145"/>
      <c r="L278" s="185">
        <v>326</v>
      </c>
      <c r="M278" s="195">
        <v>376</v>
      </c>
      <c r="O278" s="139"/>
      <c r="Q278" s="139"/>
    </row>
    <row r="279" spans="1:17" hidden="1">
      <c r="A279" s="25">
        <v>535009</v>
      </c>
      <c r="B279" s="26" t="s">
        <v>293</v>
      </c>
      <c r="C279" s="26" t="s">
        <v>285</v>
      </c>
      <c r="D279" s="27">
        <v>7383</v>
      </c>
      <c r="E279" s="36">
        <v>370</v>
      </c>
      <c r="F279" s="28">
        <v>365</v>
      </c>
      <c r="G279" s="3">
        <f t="shared" si="4"/>
        <v>5</v>
      </c>
      <c r="H279" s="200">
        <v>0</v>
      </c>
      <c r="I279" s="185">
        <v>2017</v>
      </c>
      <c r="J279" s="186" t="s">
        <v>589</v>
      </c>
      <c r="K279" s="145"/>
      <c r="L279" s="185">
        <v>326</v>
      </c>
      <c r="M279" s="195">
        <v>376</v>
      </c>
      <c r="Q279" s="139"/>
    </row>
    <row r="280" spans="1:17" hidden="1">
      <c r="A280" s="25">
        <v>535010</v>
      </c>
      <c r="B280" s="26" t="s">
        <v>294</v>
      </c>
      <c r="C280" s="26" t="s">
        <v>285</v>
      </c>
      <c r="D280" s="27">
        <v>3239</v>
      </c>
      <c r="E280" s="36">
        <v>365</v>
      </c>
      <c r="F280" s="28">
        <v>365</v>
      </c>
      <c r="G280" s="3">
        <f t="shared" si="4"/>
        <v>0</v>
      </c>
      <c r="H280" s="200">
        <v>128237</v>
      </c>
      <c r="I280" s="185">
        <v>2016</v>
      </c>
      <c r="J280" s="185"/>
      <c r="K280" s="145"/>
      <c r="L280" s="185">
        <v>326</v>
      </c>
      <c r="M280" s="195">
        <v>376</v>
      </c>
      <c r="O280" s="139"/>
      <c r="Q280" s="139"/>
    </row>
    <row r="281" spans="1:17" hidden="1">
      <c r="A281" s="32">
        <v>535011</v>
      </c>
      <c r="B281" s="33" t="s">
        <v>295</v>
      </c>
      <c r="C281" s="33" t="s">
        <v>285</v>
      </c>
      <c r="D281" s="27">
        <v>13189</v>
      </c>
      <c r="E281" s="36">
        <v>630</v>
      </c>
      <c r="F281" s="28">
        <v>365</v>
      </c>
      <c r="G281" s="3">
        <f t="shared" si="4"/>
        <v>265</v>
      </c>
      <c r="H281" s="200">
        <v>56925</v>
      </c>
      <c r="I281" s="185">
        <v>2015</v>
      </c>
      <c r="J281" s="185"/>
      <c r="K281" s="145"/>
      <c r="L281" s="185">
        <v>360</v>
      </c>
      <c r="M281" s="195">
        <v>412</v>
      </c>
      <c r="O281" s="139"/>
      <c r="Q281" s="139"/>
    </row>
    <row r="282" spans="1:17" hidden="1">
      <c r="A282" s="25">
        <v>535012</v>
      </c>
      <c r="B282" s="26" t="s">
        <v>296</v>
      </c>
      <c r="C282" s="26" t="s">
        <v>285</v>
      </c>
      <c r="D282" s="27">
        <v>2360</v>
      </c>
      <c r="E282" s="36">
        <v>280</v>
      </c>
      <c r="F282" s="28">
        <v>365</v>
      </c>
      <c r="G282" s="177">
        <f t="shared" si="4"/>
        <v>-85</v>
      </c>
      <c r="H282" s="200">
        <v>0</v>
      </c>
      <c r="I282" s="185">
        <v>2013</v>
      </c>
      <c r="J282" s="185"/>
      <c r="K282" s="145"/>
      <c r="L282" s="185">
        <v>326</v>
      </c>
      <c r="M282" s="195">
        <v>376</v>
      </c>
      <c r="Q282" s="139"/>
    </row>
    <row r="283" spans="1:17" hidden="1">
      <c r="A283" s="25">
        <v>535013</v>
      </c>
      <c r="B283" s="26" t="s">
        <v>297</v>
      </c>
      <c r="C283" s="26" t="s">
        <v>285</v>
      </c>
      <c r="D283" s="27">
        <v>9274</v>
      </c>
      <c r="E283" s="36">
        <v>365</v>
      </c>
      <c r="F283" s="28">
        <v>365</v>
      </c>
      <c r="G283" s="3">
        <f t="shared" si="4"/>
        <v>0</v>
      </c>
      <c r="H283" s="200">
        <v>36788</v>
      </c>
      <c r="I283" s="185">
        <v>2015</v>
      </c>
      <c r="J283" s="185"/>
      <c r="K283" s="145"/>
      <c r="L283" s="185">
        <v>326</v>
      </c>
      <c r="M283" s="195">
        <v>376</v>
      </c>
      <c r="O283" s="139"/>
      <c r="Q283" s="139"/>
    </row>
    <row r="284" spans="1:17" hidden="1">
      <c r="A284" s="25">
        <v>535014</v>
      </c>
      <c r="B284" s="26" t="s">
        <v>298</v>
      </c>
      <c r="C284" s="26" t="s">
        <v>285</v>
      </c>
      <c r="D284" s="27">
        <v>2741</v>
      </c>
      <c r="E284" s="36">
        <v>295</v>
      </c>
      <c r="F284" s="28">
        <v>365</v>
      </c>
      <c r="G284" s="177">
        <f t="shared" si="4"/>
        <v>-70</v>
      </c>
      <c r="H284" s="200">
        <v>105790</v>
      </c>
      <c r="I284" s="185">
        <v>2012</v>
      </c>
      <c r="J284" s="185"/>
      <c r="K284" s="145"/>
      <c r="L284" s="185">
        <v>326</v>
      </c>
      <c r="M284" s="195">
        <v>376</v>
      </c>
      <c r="O284" s="139"/>
      <c r="Q284" s="139"/>
    </row>
    <row r="285" spans="1:17" hidden="1">
      <c r="A285" s="25">
        <v>535015</v>
      </c>
      <c r="B285" s="26" t="s">
        <v>299</v>
      </c>
      <c r="C285" s="26" t="s">
        <v>285</v>
      </c>
      <c r="D285" s="27">
        <v>9527</v>
      </c>
      <c r="E285" s="36">
        <v>360</v>
      </c>
      <c r="F285" s="28">
        <v>365</v>
      </c>
      <c r="G285" s="177">
        <f t="shared" si="4"/>
        <v>-5</v>
      </c>
      <c r="H285" s="200">
        <v>166573</v>
      </c>
      <c r="I285" s="185">
        <v>2016</v>
      </c>
      <c r="J285" s="185"/>
      <c r="K285" s="145"/>
      <c r="L285" s="185">
        <v>326</v>
      </c>
      <c r="M285" s="195">
        <v>376</v>
      </c>
      <c r="O285" s="139"/>
      <c r="Q285" s="139"/>
    </row>
    <row r="286" spans="1:17" hidden="1">
      <c r="A286" s="25">
        <v>535016</v>
      </c>
      <c r="B286" s="26" t="s">
        <v>300</v>
      </c>
      <c r="C286" s="26" t="s">
        <v>285</v>
      </c>
      <c r="D286" s="27">
        <v>10110</v>
      </c>
      <c r="E286" s="187">
        <v>450</v>
      </c>
      <c r="F286" s="190">
        <v>365</v>
      </c>
      <c r="G286" s="3">
        <f t="shared" si="4"/>
        <v>85</v>
      </c>
      <c r="H286" s="200">
        <v>-482461</v>
      </c>
      <c r="I286" s="185">
        <v>2017</v>
      </c>
      <c r="J286" s="185"/>
      <c r="K286" s="145"/>
      <c r="L286" s="197">
        <v>360</v>
      </c>
      <c r="M286" s="195">
        <v>412</v>
      </c>
      <c r="O286" s="139"/>
      <c r="Q286" s="139"/>
    </row>
    <row r="287" spans="1:17" hidden="1">
      <c r="A287" s="25">
        <v>535017</v>
      </c>
      <c r="B287" s="26" t="s">
        <v>301</v>
      </c>
      <c r="C287" s="26" t="s">
        <v>285</v>
      </c>
      <c r="D287" s="27">
        <v>2797</v>
      </c>
      <c r="E287" s="36">
        <v>365</v>
      </c>
      <c r="F287" s="28">
        <v>365</v>
      </c>
      <c r="G287" s="3">
        <f t="shared" si="4"/>
        <v>0</v>
      </c>
      <c r="H287" s="200">
        <v>8767</v>
      </c>
      <c r="I287" s="185">
        <v>2016</v>
      </c>
      <c r="J287" s="185"/>
      <c r="K287" s="145"/>
      <c r="L287" s="185">
        <v>326</v>
      </c>
      <c r="M287" s="195">
        <v>376</v>
      </c>
      <c r="O287" s="139"/>
      <c r="Q287" s="139"/>
    </row>
    <row r="288" spans="1:17" hidden="1">
      <c r="A288" s="25">
        <v>535018</v>
      </c>
      <c r="B288" s="26" t="s">
        <v>302</v>
      </c>
      <c r="C288" s="26" t="s">
        <v>285</v>
      </c>
      <c r="D288" s="27">
        <v>3033</v>
      </c>
      <c r="E288" s="187">
        <v>359</v>
      </c>
      <c r="F288" s="190">
        <v>365</v>
      </c>
      <c r="G288" s="177">
        <f t="shared" si="4"/>
        <v>-6</v>
      </c>
      <c r="H288" s="200">
        <v>-203750</v>
      </c>
      <c r="I288" s="185">
        <v>2017</v>
      </c>
      <c r="J288" s="185"/>
      <c r="K288" s="145"/>
      <c r="L288" s="197">
        <v>326</v>
      </c>
      <c r="M288" s="195">
        <v>376</v>
      </c>
      <c r="O288" s="139"/>
      <c r="Q288" s="139"/>
    </row>
    <row r="289" spans="1:17" hidden="1">
      <c r="A289" s="25">
        <v>535019</v>
      </c>
      <c r="B289" s="26" t="s">
        <v>303</v>
      </c>
      <c r="C289" s="26" t="s">
        <v>285</v>
      </c>
      <c r="D289" s="27">
        <v>3905</v>
      </c>
      <c r="E289" s="36">
        <v>365</v>
      </c>
      <c r="F289" s="28">
        <v>365</v>
      </c>
      <c r="G289" s="3">
        <f t="shared" si="4"/>
        <v>0</v>
      </c>
      <c r="H289" s="200">
        <v>273885</v>
      </c>
      <c r="I289" s="185">
        <v>2016</v>
      </c>
      <c r="J289" s="185"/>
      <c r="K289" s="145"/>
      <c r="L289" s="185">
        <v>326</v>
      </c>
      <c r="M289" s="195">
        <v>376</v>
      </c>
      <c r="O289" s="139"/>
      <c r="Q289" s="139"/>
    </row>
    <row r="290" spans="1:17" hidden="1">
      <c r="A290" s="32">
        <v>611000</v>
      </c>
      <c r="B290" s="33" t="s">
        <v>304</v>
      </c>
      <c r="C290" s="33" t="s">
        <v>1</v>
      </c>
      <c r="D290" s="27">
        <v>195239</v>
      </c>
      <c r="E290" s="36">
        <v>490</v>
      </c>
      <c r="F290" s="28">
        <v>492</v>
      </c>
      <c r="G290" s="177">
        <f t="shared" si="4"/>
        <v>-2</v>
      </c>
      <c r="H290" s="189">
        <v>13737500</v>
      </c>
      <c r="I290" s="145"/>
      <c r="J290" s="186"/>
      <c r="K290" s="145"/>
      <c r="L290" s="185">
        <v>483</v>
      </c>
      <c r="M290" s="195">
        <v>533</v>
      </c>
      <c r="O290" s="139"/>
      <c r="Q290" s="139"/>
    </row>
    <row r="291" spans="1:17" hidden="1">
      <c r="A291" s="25">
        <v>631001</v>
      </c>
      <c r="B291" s="26" t="s">
        <v>305</v>
      </c>
      <c r="C291" s="26" t="s">
        <v>306</v>
      </c>
      <c r="D291" s="27">
        <v>3174</v>
      </c>
      <c r="E291" s="187">
        <v>580</v>
      </c>
      <c r="F291" s="190">
        <v>365</v>
      </c>
      <c r="G291" s="3">
        <f t="shared" si="4"/>
        <v>215</v>
      </c>
      <c r="H291" s="192">
        <v>-213500</v>
      </c>
      <c r="I291" s="185">
        <v>2017</v>
      </c>
      <c r="J291" s="145"/>
      <c r="K291" s="145"/>
      <c r="L291" s="197">
        <v>326</v>
      </c>
      <c r="M291" s="195">
        <v>376</v>
      </c>
      <c r="O291" s="139"/>
      <c r="Q291" s="139"/>
    </row>
    <row r="292" spans="1:17" hidden="1">
      <c r="A292" s="25">
        <v>631002</v>
      </c>
      <c r="B292" s="26" t="s">
        <v>307</v>
      </c>
      <c r="C292" s="26" t="s">
        <v>306</v>
      </c>
      <c r="D292" s="27">
        <v>6418</v>
      </c>
      <c r="E292" s="36">
        <v>400</v>
      </c>
      <c r="F292" s="28">
        <v>365</v>
      </c>
      <c r="G292" s="3">
        <f t="shared" si="4"/>
        <v>35</v>
      </c>
      <c r="H292" s="145">
        <v>0</v>
      </c>
      <c r="I292" s="185">
        <v>2017</v>
      </c>
      <c r="J292" s="185" t="s">
        <v>589</v>
      </c>
      <c r="K292" s="145"/>
      <c r="L292" s="185">
        <v>326</v>
      </c>
      <c r="M292" s="195">
        <v>376</v>
      </c>
      <c r="Q292" s="139"/>
    </row>
    <row r="293" spans="1:17" hidden="1">
      <c r="A293" s="25">
        <v>631003</v>
      </c>
      <c r="B293" s="26" t="s">
        <v>308</v>
      </c>
      <c r="C293" s="26" t="s">
        <v>306</v>
      </c>
      <c r="D293" s="27">
        <v>3397</v>
      </c>
      <c r="E293" s="36">
        <v>220</v>
      </c>
      <c r="F293" s="28">
        <v>365</v>
      </c>
      <c r="G293" s="177">
        <f t="shared" si="4"/>
        <v>-145</v>
      </c>
      <c r="H293" s="145">
        <v>0</v>
      </c>
      <c r="I293" s="185"/>
      <c r="J293" s="185" t="s">
        <v>589</v>
      </c>
      <c r="K293" s="145"/>
      <c r="L293" s="185">
        <v>326</v>
      </c>
      <c r="M293" s="195">
        <v>376</v>
      </c>
      <c r="Q293" s="139"/>
    </row>
    <row r="294" spans="1:17" hidden="1">
      <c r="A294" s="25">
        <v>631004</v>
      </c>
      <c r="B294" s="26" t="s">
        <v>309</v>
      </c>
      <c r="C294" s="26" t="s">
        <v>306</v>
      </c>
      <c r="D294" s="27">
        <v>4569</v>
      </c>
      <c r="E294" s="36">
        <v>350</v>
      </c>
      <c r="F294" s="28">
        <v>365</v>
      </c>
      <c r="G294" s="177">
        <f t="shared" si="4"/>
        <v>-15</v>
      </c>
      <c r="H294" s="145">
        <v>0</v>
      </c>
      <c r="I294" s="185"/>
      <c r="J294" s="185" t="s">
        <v>589</v>
      </c>
      <c r="K294" s="145"/>
      <c r="L294" s="185">
        <v>326</v>
      </c>
      <c r="M294" s="195">
        <v>376</v>
      </c>
      <c r="Q294" s="139"/>
    </row>
    <row r="295" spans="1:17" hidden="1">
      <c r="A295" s="25">
        <v>631005</v>
      </c>
      <c r="B295" s="26" t="s">
        <v>310</v>
      </c>
      <c r="C295" s="26" t="s">
        <v>306</v>
      </c>
      <c r="D295" s="27">
        <v>2515</v>
      </c>
      <c r="E295" s="36">
        <v>380</v>
      </c>
      <c r="F295" s="28">
        <v>365</v>
      </c>
      <c r="G295" s="3">
        <f t="shared" si="4"/>
        <v>15</v>
      </c>
      <c r="H295" s="189">
        <v>168174</v>
      </c>
      <c r="I295" s="185"/>
      <c r="J295" s="145"/>
      <c r="K295" s="145"/>
      <c r="L295" s="185">
        <v>326</v>
      </c>
      <c r="M295" s="195">
        <v>376</v>
      </c>
      <c r="O295" s="139"/>
      <c r="Q295" s="139"/>
    </row>
    <row r="296" spans="1:17" hidden="1">
      <c r="A296" s="25">
        <v>631006</v>
      </c>
      <c r="B296" s="26" t="s">
        <v>311</v>
      </c>
      <c r="C296" s="26" t="s">
        <v>306</v>
      </c>
      <c r="D296" s="27">
        <v>11037</v>
      </c>
      <c r="E296" s="36">
        <v>230</v>
      </c>
      <c r="F296" s="28">
        <v>365</v>
      </c>
      <c r="G296" s="177">
        <f t="shared" si="4"/>
        <v>-135</v>
      </c>
      <c r="H296" s="189">
        <v>228000</v>
      </c>
      <c r="I296" s="185"/>
      <c r="J296" s="145"/>
      <c r="K296" s="145"/>
      <c r="L296" s="185">
        <v>360</v>
      </c>
      <c r="M296" s="195">
        <v>412</v>
      </c>
      <c r="O296" s="139"/>
      <c r="Q296" s="139"/>
    </row>
    <row r="297" spans="1:17" hidden="1">
      <c r="A297" s="25">
        <v>631007</v>
      </c>
      <c r="B297" s="26" t="s">
        <v>312</v>
      </c>
      <c r="C297" s="26" t="s">
        <v>306</v>
      </c>
      <c r="D297" s="27">
        <v>7041</v>
      </c>
      <c r="E297" s="36">
        <v>365</v>
      </c>
      <c r="F297" s="28">
        <v>365</v>
      </c>
      <c r="G297" s="3">
        <f t="shared" si="4"/>
        <v>0</v>
      </c>
      <c r="H297" s="189">
        <v>12795</v>
      </c>
      <c r="I297" s="185"/>
      <c r="J297" s="145"/>
      <c r="K297" s="145"/>
      <c r="L297" s="185">
        <v>326</v>
      </c>
      <c r="M297" s="195">
        <v>376</v>
      </c>
      <c r="O297" s="139"/>
      <c r="Q297" s="139"/>
    </row>
    <row r="298" spans="1:17" hidden="1">
      <c r="A298" s="25">
        <v>631008</v>
      </c>
      <c r="B298" s="26" t="s">
        <v>313</v>
      </c>
      <c r="C298" s="26" t="s">
        <v>306</v>
      </c>
      <c r="D298" s="27">
        <v>8718</v>
      </c>
      <c r="E298" s="36">
        <v>360</v>
      </c>
      <c r="F298" s="28">
        <v>365</v>
      </c>
      <c r="G298" s="177">
        <f t="shared" si="4"/>
        <v>-5</v>
      </c>
      <c r="H298" s="189">
        <v>42000</v>
      </c>
      <c r="I298" s="185"/>
      <c r="J298" s="145"/>
      <c r="K298" s="145"/>
      <c r="L298" s="185">
        <v>326</v>
      </c>
      <c r="M298" s="195">
        <v>376</v>
      </c>
      <c r="O298" s="139"/>
      <c r="Q298" s="139"/>
    </row>
    <row r="299" spans="1:17" hidden="1">
      <c r="A299" s="25">
        <v>631009</v>
      </c>
      <c r="B299" s="26" t="s">
        <v>314</v>
      </c>
      <c r="C299" s="26" t="s">
        <v>306</v>
      </c>
      <c r="D299" s="27">
        <v>65725</v>
      </c>
      <c r="E299" s="36">
        <v>330</v>
      </c>
      <c r="F299" s="28">
        <v>365</v>
      </c>
      <c r="G299" s="177">
        <f t="shared" si="4"/>
        <v>-35</v>
      </c>
      <c r="H299" s="189">
        <v>829200</v>
      </c>
      <c r="I299" s="185"/>
      <c r="J299" s="145"/>
      <c r="K299" s="145"/>
      <c r="L299" s="185">
        <v>470</v>
      </c>
      <c r="M299" s="195">
        <v>487</v>
      </c>
      <c r="O299" s="139"/>
      <c r="Q299" s="139"/>
    </row>
    <row r="300" spans="1:17" hidden="1">
      <c r="A300" s="25">
        <v>631010</v>
      </c>
      <c r="B300" s="26" t="s">
        <v>315</v>
      </c>
      <c r="C300" s="26" t="s">
        <v>306</v>
      </c>
      <c r="D300" s="27">
        <v>5577</v>
      </c>
      <c r="E300" s="187">
        <v>380</v>
      </c>
      <c r="F300" s="190">
        <v>365</v>
      </c>
      <c r="G300" s="3">
        <f t="shared" si="4"/>
        <v>15</v>
      </c>
      <c r="H300" s="192">
        <v>-450860</v>
      </c>
      <c r="I300" s="185">
        <v>2017</v>
      </c>
      <c r="J300" s="145"/>
      <c r="K300" s="145"/>
      <c r="L300" s="197">
        <v>326</v>
      </c>
      <c r="M300" s="195">
        <v>376</v>
      </c>
      <c r="O300" s="139"/>
      <c r="Q300" s="139"/>
    </row>
    <row r="301" spans="1:17" hidden="1">
      <c r="A301" s="25">
        <v>631011</v>
      </c>
      <c r="B301" s="26" t="s">
        <v>316</v>
      </c>
      <c r="C301" s="26" t="s">
        <v>306</v>
      </c>
      <c r="D301" s="27">
        <v>8588</v>
      </c>
      <c r="E301" s="36">
        <v>365</v>
      </c>
      <c r="F301" s="28">
        <v>365</v>
      </c>
      <c r="G301" s="3">
        <f t="shared" si="4"/>
        <v>0</v>
      </c>
      <c r="H301" s="189">
        <v>76246</v>
      </c>
      <c r="I301" s="185"/>
      <c r="J301" s="145"/>
      <c r="K301" s="145"/>
      <c r="L301" s="185">
        <v>326</v>
      </c>
      <c r="M301" s="195">
        <v>376</v>
      </c>
      <c r="O301" s="139"/>
      <c r="Q301" s="139"/>
    </row>
    <row r="302" spans="1:17" hidden="1">
      <c r="A302" s="25">
        <v>631012</v>
      </c>
      <c r="B302" s="26" t="s">
        <v>317</v>
      </c>
      <c r="C302" s="26" t="s">
        <v>306</v>
      </c>
      <c r="D302" s="27">
        <v>4649</v>
      </c>
      <c r="E302" s="36">
        <v>360</v>
      </c>
      <c r="F302" s="28">
        <v>365</v>
      </c>
      <c r="G302" s="177">
        <f t="shared" si="4"/>
        <v>-5</v>
      </c>
      <c r="H302" s="189">
        <v>54492</v>
      </c>
      <c r="I302" s="185"/>
      <c r="J302" s="145"/>
      <c r="K302" s="145"/>
      <c r="L302" s="185">
        <v>326</v>
      </c>
      <c r="M302" s="195">
        <v>376</v>
      </c>
      <c r="O302" s="139"/>
      <c r="Q302" s="139"/>
    </row>
    <row r="303" spans="1:17" hidden="1">
      <c r="A303" s="25">
        <v>631013</v>
      </c>
      <c r="B303" s="26" t="s">
        <v>318</v>
      </c>
      <c r="C303" s="26" t="s">
        <v>306</v>
      </c>
      <c r="D303" s="27">
        <v>5960</v>
      </c>
      <c r="E303" s="36">
        <v>365</v>
      </c>
      <c r="F303" s="28">
        <v>365</v>
      </c>
      <c r="G303" s="3">
        <f t="shared" si="4"/>
        <v>0</v>
      </c>
      <c r="H303" s="189">
        <v>9650</v>
      </c>
      <c r="I303" s="185"/>
      <c r="J303" s="145"/>
      <c r="K303" s="145"/>
      <c r="L303" s="185">
        <v>326</v>
      </c>
      <c r="M303" s="195">
        <v>376</v>
      </c>
      <c r="O303" s="139"/>
      <c r="Q303" s="139"/>
    </row>
    <row r="304" spans="1:17">
      <c r="A304" s="25">
        <v>631014</v>
      </c>
      <c r="B304" s="26" t="s">
        <v>319</v>
      </c>
      <c r="C304" s="26" t="s">
        <v>306</v>
      </c>
      <c r="D304" s="27">
        <v>4607</v>
      </c>
      <c r="E304" s="187">
        <v>400</v>
      </c>
      <c r="F304" s="190">
        <v>365</v>
      </c>
      <c r="G304" s="3">
        <f t="shared" si="4"/>
        <v>35</v>
      </c>
      <c r="H304" s="192">
        <v>-399000</v>
      </c>
      <c r="I304" s="185">
        <v>2018</v>
      </c>
      <c r="J304" s="185" t="s">
        <v>586</v>
      </c>
      <c r="K304" s="145"/>
      <c r="L304" s="185">
        <v>326</v>
      </c>
      <c r="M304" s="196">
        <v>376</v>
      </c>
      <c r="O304" s="139"/>
      <c r="Q304" s="139"/>
    </row>
    <row r="305" spans="1:17" hidden="1">
      <c r="A305" s="25">
        <v>631015</v>
      </c>
      <c r="B305" s="26" t="s">
        <v>320</v>
      </c>
      <c r="C305" s="26" t="s">
        <v>306</v>
      </c>
      <c r="D305" s="27">
        <v>15812</v>
      </c>
      <c r="E305" s="36">
        <v>300</v>
      </c>
      <c r="F305" s="28">
        <v>365</v>
      </c>
      <c r="G305" s="177">
        <f t="shared" si="4"/>
        <v>-65</v>
      </c>
      <c r="H305" s="189">
        <v>277632</v>
      </c>
      <c r="I305" s="185"/>
      <c r="J305" s="145"/>
      <c r="K305" s="145"/>
      <c r="L305" s="185">
        <v>360</v>
      </c>
      <c r="M305" s="195">
        <v>412</v>
      </c>
      <c r="O305" s="139"/>
      <c r="Q305" s="139"/>
    </row>
    <row r="306" spans="1:17" hidden="1">
      <c r="A306" s="25">
        <v>631016</v>
      </c>
      <c r="B306" s="26" t="s">
        <v>321</v>
      </c>
      <c r="C306" s="26" t="s">
        <v>306</v>
      </c>
      <c r="D306" s="27">
        <v>6274</v>
      </c>
      <c r="E306" s="36">
        <v>220</v>
      </c>
      <c r="F306" s="28">
        <v>365</v>
      </c>
      <c r="G306" s="177">
        <f t="shared" si="4"/>
        <v>-145</v>
      </c>
      <c r="H306" s="189">
        <v>394200</v>
      </c>
      <c r="I306" s="185"/>
      <c r="J306" s="145"/>
      <c r="K306" s="145"/>
      <c r="L306" s="185">
        <v>326</v>
      </c>
      <c r="M306" s="195">
        <v>376</v>
      </c>
      <c r="O306" s="139"/>
      <c r="Q306" s="139"/>
    </row>
    <row r="307" spans="1:17" hidden="1">
      <c r="A307" s="25">
        <v>631017</v>
      </c>
      <c r="B307" s="26" t="s">
        <v>322</v>
      </c>
      <c r="C307" s="26" t="s">
        <v>306</v>
      </c>
      <c r="D307" s="27">
        <v>16179</v>
      </c>
      <c r="E307" s="36">
        <v>220</v>
      </c>
      <c r="F307" s="28">
        <v>365</v>
      </c>
      <c r="G307" s="177">
        <f t="shared" si="4"/>
        <v>-145</v>
      </c>
      <c r="H307" s="145">
        <v>0</v>
      </c>
      <c r="I307" s="185"/>
      <c r="J307" s="185" t="s">
        <v>589</v>
      </c>
      <c r="K307" s="145"/>
      <c r="L307" s="185">
        <v>360</v>
      </c>
      <c r="M307" s="195">
        <v>412</v>
      </c>
      <c r="Q307" s="139"/>
    </row>
    <row r="308" spans="1:17" hidden="1">
      <c r="A308" s="25">
        <v>631018</v>
      </c>
      <c r="B308" s="26" t="s">
        <v>323</v>
      </c>
      <c r="C308" s="26" t="s">
        <v>306</v>
      </c>
      <c r="D308" s="27">
        <v>10758</v>
      </c>
      <c r="E308" s="36">
        <v>220</v>
      </c>
      <c r="F308" s="28">
        <v>365</v>
      </c>
      <c r="G308" s="177">
        <f t="shared" si="4"/>
        <v>-145</v>
      </c>
      <c r="H308" s="145">
        <v>0</v>
      </c>
      <c r="I308" s="185"/>
      <c r="J308" s="185" t="s">
        <v>589</v>
      </c>
      <c r="K308" s="145"/>
      <c r="L308" s="185">
        <v>360</v>
      </c>
      <c r="M308" s="195">
        <v>412</v>
      </c>
      <c r="Q308" s="139"/>
    </row>
    <row r="309" spans="1:17" hidden="1">
      <c r="A309" s="25">
        <v>631019</v>
      </c>
      <c r="B309" s="26" t="s">
        <v>324</v>
      </c>
      <c r="C309" s="26" t="s">
        <v>306</v>
      </c>
      <c r="D309" s="27">
        <v>2789</v>
      </c>
      <c r="E309" s="36">
        <v>365</v>
      </c>
      <c r="F309" s="28">
        <v>365</v>
      </c>
      <c r="G309" s="3">
        <f t="shared" si="4"/>
        <v>0</v>
      </c>
      <c r="H309" s="189">
        <v>2540</v>
      </c>
      <c r="I309" s="185"/>
      <c r="J309" s="145"/>
      <c r="K309" s="145"/>
      <c r="L309" s="185">
        <v>326</v>
      </c>
      <c r="M309" s="195">
        <v>376</v>
      </c>
      <c r="O309" s="139"/>
      <c r="Q309" s="139"/>
    </row>
    <row r="310" spans="1:17" hidden="1">
      <c r="A310" s="25">
        <v>631020</v>
      </c>
      <c r="B310" s="26" t="s">
        <v>325</v>
      </c>
      <c r="C310" s="26" t="s">
        <v>306</v>
      </c>
      <c r="D310" s="27">
        <v>15243</v>
      </c>
      <c r="E310" s="36">
        <v>250</v>
      </c>
      <c r="F310" s="28">
        <v>365</v>
      </c>
      <c r="G310" s="177">
        <f t="shared" si="4"/>
        <v>-115</v>
      </c>
      <c r="H310" s="145">
        <v>0</v>
      </c>
      <c r="I310" s="185"/>
      <c r="J310" s="185" t="s">
        <v>589</v>
      </c>
      <c r="K310" s="145"/>
      <c r="L310" s="185">
        <v>360</v>
      </c>
      <c r="M310" s="195">
        <v>412</v>
      </c>
      <c r="Q310" s="139"/>
    </row>
    <row r="311" spans="1:17" hidden="1">
      <c r="A311" s="25">
        <v>631021</v>
      </c>
      <c r="B311" s="26" t="s">
        <v>326</v>
      </c>
      <c r="C311" s="26" t="s">
        <v>306</v>
      </c>
      <c r="D311" s="27">
        <v>2553</v>
      </c>
      <c r="E311" s="36">
        <v>360</v>
      </c>
      <c r="F311" s="28">
        <v>365</v>
      </c>
      <c r="G311" s="177">
        <f t="shared" si="4"/>
        <v>-5</v>
      </c>
      <c r="H311" s="189">
        <v>8028</v>
      </c>
      <c r="I311" s="185"/>
      <c r="J311" s="145"/>
      <c r="K311" s="145"/>
      <c r="L311" s="185">
        <v>326</v>
      </c>
      <c r="M311" s="195">
        <v>376</v>
      </c>
      <c r="O311" s="139"/>
      <c r="Q311" s="139"/>
    </row>
    <row r="312" spans="1:17" hidden="1">
      <c r="A312" s="25">
        <v>631022</v>
      </c>
      <c r="B312" s="26" t="s">
        <v>327</v>
      </c>
      <c r="C312" s="26" t="s">
        <v>306</v>
      </c>
      <c r="D312" s="27">
        <v>1596</v>
      </c>
      <c r="E312" s="36">
        <v>280</v>
      </c>
      <c r="F312" s="28">
        <v>365</v>
      </c>
      <c r="G312" s="177">
        <f t="shared" si="4"/>
        <v>-85</v>
      </c>
      <c r="H312" s="189">
        <v>67189</v>
      </c>
      <c r="I312" s="185"/>
      <c r="J312" s="145"/>
      <c r="K312" s="145"/>
      <c r="L312" s="185">
        <v>326</v>
      </c>
      <c r="M312" s="195">
        <v>376</v>
      </c>
      <c r="O312" s="139"/>
      <c r="Q312" s="139"/>
    </row>
    <row r="313" spans="1:17">
      <c r="A313" s="25">
        <v>631023</v>
      </c>
      <c r="B313" s="26" t="s">
        <v>328</v>
      </c>
      <c r="C313" s="26" t="s">
        <v>306</v>
      </c>
      <c r="D313" s="27">
        <v>4405</v>
      </c>
      <c r="E313" s="187">
        <v>380</v>
      </c>
      <c r="F313" s="190">
        <v>365</v>
      </c>
      <c r="G313" s="3">
        <f t="shared" si="4"/>
        <v>15</v>
      </c>
      <c r="H313" s="192">
        <v>-396818</v>
      </c>
      <c r="I313" s="185">
        <v>2018</v>
      </c>
      <c r="J313" s="185" t="s">
        <v>586</v>
      </c>
      <c r="K313" s="145"/>
      <c r="L313" s="185">
        <v>326</v>
      </c>
      <c r="M313" s="196">
        <v>376</v>
      </c>
      <c r="O313" s="139"/>
      <c r="Q313" s="139"/>
    </row>
    <row r="314" spans="1:17" hidden="1">
      <c r="A314" s="25">
        <v>632001</v>
      </c>
      <c r="B314" s="26" t="s">
        <v>329</v>
      </c>
      <c r="C314" s="26" t="s">
        <v>330</v>
      </c>
      <c r="D314" s="27">
        <v>4992</v>
      </c>
      <c r="E314" s="187">
        <v>500</v>
      </c>
      <c r="F314" s="190">
        <v>365</v>
      </c>
      <c r="G314" s="3">
        <f t="shared" si="4"/>
        <v>135</v>
      </c>
      <c r="H314" s="192">
        <v>-212539</v>
      </c>
      <c r="I314" s="185">
        <v>2016</v>
      </c>
      <c r="J314" s="145"/>
      <c r="K314" s="145"/>
      <c r="L314" s="197">
        <v>326</v>
      </c>
      <c r="M314" s="195">
        <v>376</v>
      </c>
      <c r="O314" s="139"/>
      <c r="Q314" s="139"/>
    </row>
    <row r="315" spans="1:17" hidden="1">
      <c r="A315" s="25">
        <v>632002</v>
      </c>
      <c r="B315" s="26" t="s">
        <v>331</v>
      </c>
      <c r="C315" s="26" t="s">
        <v>330</v>
      </c>
      <c r="D315" s="27">
        <v>28850</v>
      </c>
      <c r="E315" s="187">
        <v>395</v>
      </c>
      <c r="F315" s="190">
        <v>365</v>
      </c>
      <c r="G315" s="3">
        <f t="shared" si="4"/>
        <v>30</v>
      </c>
      <c r="H315" s="192">
        <v>-5960400</v>
      </c>
      <c r="I315" s="185">
        <v>2017</v>
      </c>
      <c r="J315" s="145"/>
      <c r="K315" s="145"/>
      <c r="L315" s="197">
        <v>392</v>
      </c>
      <c r="M315" s="195">
        <v>456</v>
      </c>
      <c r="O315" s="139"/>
      <c r="Q315" s="139"/>
    </row>
    <row r="316" spans="1:17" hidden="1">
      <c r="A316" s="25">
        <v>632003</v>
      </c>
      <c r="B316" s="26" t="s">
        <v>332</v>
      </c>
      <c r="C316" s="26" t="s">
        <v>330</v>
      </c>
      <c r="D316" s="27">
        <v>13898</v>
      </c>
      <c r="E316" s="36">
        <v>400</v>
      </c>
      <c r="F316" s="28">
        <v>365</v>
      </c>
      <c r="G316" s="3">
        <f t="shared" si="4"/>
        <v>35</v>
      </c>
      <c r="H316" s="189">
        <v>165908</v>
      </c>
      <c r="I316" s="185">
        <v>2016</v>
      </c>
      <c r="J316" s="145"/>
      <c r="K316" s="145"/>
      <c r="L316" s="185">
        <v>360</v>
      </c>
      <c r="M316" s="195">
        <v>412</v>
      </c>
      <c r="O316" s="139"/>
      <c r="Q316" s="139"/>
    </row>
    <row r="317" spans="1:17" hidden="1">
      <c r="A317" s="25">
        <v>632004</v>
      </c>
      <c r="B317" s="26" t="s">
        <v>333</v>
      </c>
      <c r="C317" s="26" t="s">
        <v>330</v>
      </c>
      <c r="D317" s="27">
        <v>1735</v>
      </c>
      <c r="E317" s="201">
        <v>360</v>
      </c>
      <c r="F317" s="202">
        <v>365</v>
      </c>
      <c r="G317" s="177">
        <f t="shared" si="4"/>
        <v>-5</v>
      </c>
      <c r="H317" s="189">
        <v>14400</v>
      </c>
      <c r="I317" s="185">
        <v>2014</v>
      </c>
      <c r="J317" s="145"/>
      <c r="K317" s="145"/>
      <c r="L317" s="185">
        <v>326</v>
      </c>
      <c r="M317" s="195">
        <v>376</v>
      </c>
      <c r="O317" s="139"/>
      <c r="Q317" s="139"/>
    </row>
    <row r="318" spans="1:17" hidden="1">
      <c r="A318" s="32">
        <v>632005</v>
      </c>
      <c r="B318" s="33" t="s">
        <v>334</v>
      </c>
      <c r="C318" s="33" t="s">
        <v>330</v>
      </c>
      <c r="D318" s="27">
        <v>1409</v>
      </c>
      <c r="E318" s="36">
        <v>700</v>
      </c>
      <c r="F318" s="28">
        <v>365</v>
      </c>
      <c r="G318" s="3">
        <f t="shared" si="4"/>
        <v>335</v>
      </c>
      <c r="H318" s="145">
        <v>312</v>
      </c>
      <c r="I318" s="185">
        <v>2016</v>
      </c>
      <c r="J318" s="145"/>
      <c r="K318" s="145"/>
      <c r="L318" s="185">
        <v>326</v>
      </c>
      <c r="M318" s="195">
        <v>376</v>
      </c>
      <c r="Q318" s="139"/>
    </row>
    <row r="319" spans="1:17" hidden="1">
      <c r="A319" s="25">
        <v>632006</v>
      </c>
      <c r="B319" s="26" t="s">
        <v>335</v>
      </c>
      <c r="C319" s="26" t="s">
        <v>330</v>
      </c>
      <c r="D319" s="27">
        <v>2401</v>
      </c>
      <c r="E319" s="187">
        <v>380</v>
      </c>
      <c r="F319" s="190">
        <v>365</v>
      </c>
      <c r="G319" s="3">
        <f t="shared" si="4"/>
        <v>15</v>
      </c>
      <c r="H319" s="192">
        <v>-29250</v>
      </c>
      <c r="I319" s="185">
        <v>2014</v>
      </c>
      <c r="J319" s="145"/>
      <c r="K319" s="145"/>
      <c r="L319" s="197">
        <v>326</v>
      </c>
      <c r="M319" s="195">
        <v>376</v>
      </c>
      <c r="O319" s="139"/>
      <c r="Q319" s="139"/>
    </row>
    <row r="320" spans="1:17" hidden="1">
      <c r="A320" s="25">
        <v>632007</v>
      </c>
      <c r="B320" s="26" t="s">
        <v>336</v>
      </c>
      <c r="C320" s="26" t="s">
        <v>330</v>
      </c>
      <c r="D320" s="27">
        <v>3174</v>
      </c>
      <c r="E320" s="36">
        <v>350</v>
      </c>
      <c r="F320" s="28">
        <v>365</v>
      </c>
      <c r="G320" s="177">
        <f t="shared" si="4"/>
        <v>-15</v>
      </c>
      <c r="H320" s="189">
        <v>125558</v>
      </c>
      <c r="I320" s="145"/>
      <c r="J320" s="145"/>
      <c r="K320" s="145"/>
      <c r="L320" s="185">
        <v>326</v>
      </c>
      <c r="M320" s="195">
        <v>376</v>
      </c>
      <c r="O320" s="139"/>
      <c r="Q320" s="139"/>
    </row>
    <row r="321" spans="1:17" hidden="1">
      <c r="A321" s="25">
        <v>632008</v>
      </c>
      <c r="B321" s="26" t="s">
        <v>337</v>
      </c>
      <c r="C321" s="26" t="s">
        <v>330</v>
      </c>
      <c r="D321" s="27">
        <v>2937</v>
      </c>
      <c r="E321" s="187">
        <v>420</v>
      </c>
      <c r="F321" s="190">
        <v>365</v>
      </c>
      <c r="G321" s="3">
        <f t="shared" si="4"/>
        <v>55</v>
      </c>
      <c r="H321" s="192">
        <v>-511982</v>
      </c>
      <c r="I321" s="185">
        <v>2016</v>
      </c>
      <c r="J321" s="145"/>
      <c r="K321" s="145"/>
      <c r="L321" s="197">
        <v>326</v>
      </c>
      <c r="M321" s="195">
        <v>376</v>
      </c>
      <c r="O321" s="139"/>
      <c r="Q321" s="139"/>
    </row>
    <row r="322" spans="1:17">
      <c r="A322" s="25">
        <v>632009</v>
      </c>
      <c r="B322" s="26" t="s">
        <v>338</v>
      </c>
      <c r="C322" s="26" t="s">
        <v>330</v>
      </c>
      <c r="D322" s="27">
        <v>7241</v>
      </c>
      <c r="E322" s="187">
        <v>420</v>
      </c>
      <c r="F322" s="190">
        <v>365</v>
      </c>
      <c r="G322" s="3">
        <f t="shared" ref="G322:G385" si="5">E322-F322</f>
        <v>55</v>
      </c>
      <c r="H322" s="192">
        <v>-6069900</v>
      </c>
      <c r="I322" s="185">
        <v>2019</v>
      </c>
      <c r="J322" s="185" t="s">
        <v>587</v>
      </c>
      <c r="K322" s="145"/>
      <c r="L322" s="185">
        <v>326</v>
      </c>
      <c r="M322" s="196">
        <v>376</v>
      </c>
      <c r="O322" s="139"/>
      <c r="Q322" s="139"/>
    </row>
    <row r="323" spans="1:17" hidden="1">
      <c r="A323" s="32">
        <v>632010</v>
      </c>
      <c r="B323" s="33" t="s">
        <v>339</v>
      </c>
      <c r="C323" s="33" t="s">
        <v>330</v>
      </c>
      <c r="D323" s="27">
        <v>3080</v>
      </c>
      <c r="E323" s="36">
        <v>550</v>
      </c>
      <c r="F323" s="28">
        <v>365</v>
      </c>
      <c r="G323" s="3">
        <f t="shared" si="5"/>
        <v>185</v>
      </c>
      <c r="H323" s="189">
        <v>9127</v>
      </c>
      <c r="I323" s="185">
        <v>2015</v>
      </c>
      <c r="J323" s="145"/>
      <c r="K323" s="145"/>
      <c r="L323" s="185">
        <v>326</v>
      </c>
      <c r="M323" s="195">
        <v>376</v>
      </c>
      <c r="O323" s="139"/>
      <c r="Q323" s="139"/>
    </row>
    <row r="324" spans="1:17" hidden="1">
      <c r="A324" s="32">
        <v>632011</v>
      </c>
      <c r="B324" s="33" t="s">
        <v>340</v>
      </c>
      <c r="C324" s="33" t="s">
        <v>330</v>
      </c>
      <c r="D324" s="27">
        <v>3686</v>
      </c>
      <c r="E324" s="201">
        <v>500</v>
      </c>
      <c r="F324" s="202">
        <v>365</v>
      </c>
      <c r="G324" s="3">
        <f t="shared" si="5"/>
        <v>135</v>
      </c>
      <c r="H324" s="189">
        <v>75000</v>
      </c>
      <c r="I324" s="185">
        <v>2018</v>
      </c>
      <c r="J324" s="186" t="s">
        <v>594</v>
      </c>
      <c r="K324" s="145"/>
      <c r="L324" s="185">
        <v>326</v>
      </c>
      <c r="M324" s="195">
        <v>376</v>
      </c>
      <c r="O324" s="139"/>
      <c r="Q324" s="139"/>
    </row>
    <row r="325" spans="1:17" hidden="1">
      <c r="A325" s="25">
        <v>632012</v>
      </c>
      <c r="B325" s="26" t="s">
        <v>341</v>
      </c>
      <c r="C325" s="26" t="s">
        <v>330</v>
      </c>
      <c r="D325" s="27">
        <v>5530</v>
      </c>
      <c r="E325" s="36">
        <v>390</v>
      </c>
      <c r="F325" s="28">
        <v>365</v>
      </c>
      <c r="G325" s="3">
        <f t="shared" si="5"/>
        <v>25</v>
      </c>
      <c r="H325" s="189">
        <v>120063</v>
      </c>
      <c r="I325" s="185"/>
      <c r="J325" s="145"/>
      <c r="K325" s="145"/>
      <c r="L325" s="185">
        <v>326</v>
      </c>
      <c r="M325" s="195">
        <v>376</v>
      </c>
      <c r="O325" s="139"/>
      <c r="Q325" s="139"/>
    </row>
    <row r="326" spans="1:17" hidden="1">
      <c r="A326" s="32">
        <v>632013</v>
      </c>
      <c r="B326" s="33" t="s">
        <v>342</v>
      </c>
      <c r="C326" s="33" t="s">
        <v>330</v>
      </c>
      <c r="D326" s="27">
        <v>2690</v>
      </c>
      <c r="E326" s="187">
        <v>650</v>
      </c>
      <c r="F326" s="190">
        <v>365</v>
      </c>
      <c r="G326" s="3">
        <f t="shared" si="5"/>
        <v>285</v>
      </c>
      <c r="H326" s="192">
        <v>-46058</v>
      </c>
      <c r="I326" s="185">
        <v>2018</v>
      </c>
      <c r="J326" s="186" t="s">
        <v>594</v>
      </c>
      <c r="K326" s="145"/>
      <c r="L326" s="185">
        <v>326</v>
      </c>
      <c r="M326" s="196">
        <v>376</v>
      </c>
      <c r="O326" s="139"/>
      <c r="Q326" s="139"/>
    </row>
    <row r="327" spans="1:17" hidden="1">
      <c r="A327" s="25">
        <v>632014</v>
      </c>
      <c r="B327" s="26" t="s">
        <v>343</v>
      </c>
      <c r="C327" s="26" t="s">
        <v>330</v>
      </c>
      <c r="D327" s="27">
        <v>3010</v>
      </c>
      <c r="E327" s="36">
        <v>370</v>
      </c>
      <c r="F327" s="28">
        <v>365</v>
      </c>
      <c r="G327" s="3">
        <f t="shared" si="5"/>
        <v>5</v>
      </c>
      <c r="H327" s="145">
        <v>0</v>
      </c>
      <c r="I327" s="185">
        <v>2016</v>
      </c>
      <c r="J327" s="185" t="s">
        <v>589</v>
      </c>
      <c r="K327" s="145"/>
      <c r="L327" s="185">
        <v>326</v>
      </c>
      <c r="M327" s="195">
        <v>376</v>
      </c>
      <c r="Q327" s="139"/>
    </row>
    <row r="328" spans="1:17" hidden="1">
      <c r="A328" s="25">
        <v>632015</v>
      </c>
      <c r="B328" s="26" t="s">
        <v>344</v>
      </c>
      <c r="C328" s="26" t="s">
        <v>330</v>
      </c>
      <c r="D328" s="27">
        <v>5390</v>
      </c>
      <c r="E328" s="36">
        <v>600</v>
      </c>
      <c r="F328" s="28">
        <v>365</v>
      </c>
      <c r="G328" s="3">
        <f t="shared" si="5"/>
        <v>235</v>
      </c>
      <c r="H328" s="189">
        <v>1644900</v>
      </c>
      <c r="I328" s="185">
        <v>2015</v>
      </c>
      <c r="J328" s="145"/>
      <c r="K328" s="145"/>
      <c r="L328" s="185">
        <v>326</v>
      </c>
      <c r="M328" s="195">
        <v>376</v>
      </c>
      <c r="O328" s="139"/>
      <c r="Q328" s="139"/>
    </row>
    <row r="329" spans="1:17" hidden="1">
      <c r="A329" s="25">
        <v>632016</v>
      </c>
      <c r="B329" s="26" t="s">
        <v>345</v>
      </c>
      <c r="C329" s="26" t="s">
        <v>330</v>
      </c>
      <c r="D329" s="27">
        <v>4169</v>
      </c>
      <c r="E329" s="36">
        <v>380</v>
      </c>
      <c r="F329" s="28">
        <v>365</v>
      </c>
      <c r="G329" s="3">
        <f t="shared" si="5"/>
        <v>15</v>
      </c>
      <c r="H329" s="189">
        <v>88610</v>
      </c>
      <c r="I329" s="185"/>
      <c r="J329" s="145"/>
      <c r="K329" s="145"/>
      <c r="L329" s="185">
        <v>326</v>
      </c>
      <c r="M329" s="195">
        <v>376</v>
      </c>
      <c r="O329" s="139"/>
      <c r="Q329" s="139"/>
    </row>
    <row r="330" spans="1:17" hidden="1">
      <c r="A330" s="32">
        <v>632017</v>
      </c>
      <c r="B330" s="33" t="s">
        <v>346</v>
      </c>
      <c r="C330" s="33" t="s">
        <v>330</v>
      </c>
      <c r="D330" s="27">
        <v>2318</v>
      </c>
      <c r="E330" s="187">
        <v>650</v>
      </c>
      <c r="F330" s="190">
        <v>365</v>
      </c>
      <c r="G330" s="3">
        <f t="shared" si="5"/>
        <v>285</v>
      </c>
      <c r="H330" s="192">
        <v>-176369</v>
      </c>
      <c r="I330" s="185">
        <v>2015</v>
      </c>
      <c r="J330" s="186" t="s">
        <v>594</v>
      </c>
      <c r="K330" s="145"/>
      <c r="L330" s="197">
        <v>326</v>
      </c>
      <c r="M330" s="195">
        <v>376</v>
      </c>
      <c r="O330" s="139"/>
      <c r="Q330" s="139"/>
    </row>
    <row r="331" spans="1:17" hidden="1">
      <c r="A331" s="32">
        <v>632018</v>
      </c>
      <c r="B331" s="33" t="s">
        <v>347</v>
      </c>
      <c r="C331" s="33" t="s">
        <v>330</v>
      </c>
      <c r="D331" s="27">
        <v>13322</v>
      </c>
      <c r="E331" s="36">
        <v>785</v>
      </c>
      <c r="F331" s="28">
        <v>365</v>
      </c>
      <c r="G331" s="3">
        <f t="shared" si="5"/>
        <v>420</v>
      </c>
      <c r="H331" s="189">
        <v>717952</v>
      </c>
      <c r="I331" s="185">
        <v>2015</v>
      </c>
      <c r="J331" s="145"/>
      <c r="K331" s="145"/>
      <c r="L331" s="185">
        <v>360</v>
      </c>
      <c r="M331" s="195">
        <v>412</v>
      </c>
      <c r="O331" s="139"/>
      <c r="Q331" s="139"/>
    </row>
    <row r="332" spans="1:17" hidden="1">
      <c r="A332" s="25">
        <v>632019</v>
      </c>
      <c r="B332" s="26" t="s">
        <v>348</v>
      </c>
      <c r="C332" s="26" t="s">
        <v>330</v>
      </c>
      <c r="D332" s="27">
        <v>4438</v>
      </c>
      <c r="E332" s="187">
        <v>365</v>
      </c>
      <c r="F332" s="190">
        <v>365</v>
      </c>
      <c r="G332" s="3">
        <f t="shared" si="5"/>
        <v>0</v>
      </c>
      <c r="H332" s="192">
        <v>-239482</v>
      </c>
      <c r="I332" s="185">
        <v>2017</v>
      </c>
      <c r="J332" s="145"/>
      <c r="K332" s="145"/>
      <c r="L332" s="197">
        <v>326</v>
      </c>
      <c r="M332" s="195">
        <v>376</v>
      </c>
      <c r="O332" s="139"/>
      <c r="Q332" s="139"/>
    </row>
    <row r="333" spans="1:17" hidden="1">
      <c r="A333" s="25">
        <v>632020</v>
      </c>
      <c r="B333" s="26" t="s">
        <v>349</v>
      </c>
      <c r="C333" s="26" t="s">
        <v>330</v>
      </c>
      <c r="D333" s="27">
        <v>4946</v>
      </c>
      <c r="E333" s="187">
        <v>600</v>
      </c>
      <c r="F333" s="190">
        <v>365</v>
      </c>
      <c r="G333" s="3">
        <f t="shared" si="5"/>
        <v>235</v>
      </c>
      <c r="H333" s="192">
        <v>-906236</v>
      </c>
      <c r="I333" s="185">
        <v>2017</v>
      </c>
      <c r="J333" s="145"/>
      <c r="K333" s="145"/>
      <c r="L333" s="197">
        <v>326</v>
      </c>
      <c r="M333" s="195">
        <v>376</v>
      </c>
      <c r="O333" s="139"/>
      <c r="Q333" s="139"/>
    </row>
    <row r="334" spans="1:17" hidden="1">
      <c r="A334" s="25">
        <v>633001</v>
      </c>
      <c r="B334" s="26" t="s">
        <v>350</v>
      </c>
      <c r="C334" s="26" t="s">
        <v>351</v>
      </c>
      <c r="D334" s="27">
        <v>7915</v>
      </c>
      <c r="E334" s="187">
        <v>390</v>
      </c>
      <c r="F334" s="190">
        <v>365</v>
      </c>
      <c r="G334" s="3">
        <f t="shared" si="5"/>
        <v>25</v>
      </c>
      <c r="H334" s="192">
        <v>-212150</v>
      </c>
      <c r="I334" s="185">
        <v>2017</v>
      </c>
      <c r="J334" s="145"/>
      <c r="K334" s="145"/>
      <c r="L334" s="197">
        <v>326</v>
      </c>
      <c r="M334" s="195">
        <v>376</v>
      </c>
      <c r="O334" s="139"/>
      <c r="Q334" s="139"/>
    </row>
    <row r="335" spans="1:17" hidden="1">
      <c r="A335" s="32">
        <v>633002</v>
      </c>
      <c r="B335" s="33" t="s">
        <v>352</v>
      </c>
      <c r="C335" s="33" t="s">
        <v>351</v>
      </c>
      <c r="D335" s="27">
        <v>3500</v>
      </c>
      <c r="E335" s="187">
        <v>495</v>
      </c>
      <c r="F335" s="190">
        <v>365</v>
      </c>
      <c r="G335" s="3">
        <f t="shared" si="5"/>
        <v>130</v>
      </c>
      <c r="H335" s="192">
        <v>-715550</v>
      </c>
      <c r="I335" s="185">
        <v>2020</v>
      </c>
      <c r="J335" s="186" t="s">
        <v>594</v>
      </c>
      <c r="K335" s="145"/>
      <c r="L335" s="185">
        <v>326</v>
      </c>
      <c r="M335" s="196">
        <v>376</v>
      </c>
      <c r="O335" s="139"/>
      <c r="Q335" s="139"/>
    </row>
    <row r="336" spans="1:17" hidden="1">
      <c r="A336" s="25">
        <v>633003</v>
      </c>
      <c r="B336" s="26" t="s">
        <v>353</v>
      </c>
      <c r="C336" s="26" t="s">
        <v>351</v>
      </c>
      <c r="D336" s="27">
        <v>27489</v>
      </c>
      <c r="E336" s="36">
        <v>350</v>
      </c>
      <c r="F336" s="28">
        <v>365</v>
      </c>
      <c r="G336" s="177">
        <f t="shared" si="5"/>
        <v>-15</v>
      </c>
      <c r="H336" s="145">
        <v>0</v>
      </c>
      <c r="I336" s="185">
        <v>2007</v>
      </c>
      <c r="J336" s="185" t="s">
        <v>589</v>
      </c>
      <c r="K336" s="145"/>
      <c r="L336" s="185">
        <v>392</v>
      </c>
      <c r="M336" s="195">
        <v>456</v>
      </c>
      <c r="Q336" s="139"/>
    </row>
    <row r="337" spans="1:17" hidden="1">
      <c r="A337" s="25">
        <v>633004</v>
      </c>
      <c r="B337" s="26" t="s">
        <v>354</v>
      </c>
      <c r="C337" s="26" t="s">
        <v>351</v>
      </c>
      <c r="D337" s="27">
        <v>3588</v>
      </c>
      <c r="E337" s="36">
        <v>330</v>
      </c>
      <c r="F337" s="28">
        <v>365</v>
      </c>
      <c r="G337" s="177">
        <f t="shared" si="5"/>
        <v>-35</v>
      </c>
      <c r="H337" s="189">
        <v>478300</v>
      </c>
      <c r="I337" s="185">
        <v>2008</v>
      </c>
      <c r="J337" s="145"/>
      <c r="K337" s="145"/>
      <c r="L337" s="185">
        <v>326</v>
      </c>
      <c r="M337" s="195">
        <v>376</v>
      </c>
      <c r="O337" s="139"/>
      <c r="Q337" s="139"/>
    </row>
    <row r="338" spans="1:17">
      <c r="A338" s="25">
        <v>633005</v>
      </c>
      <c r="B338" s="26" t="s">
        <v>355</v>
      </c>
      <c r="C338" s="26" t="s">
        <v>351</v>
      </c>
      <c r="D338" s="27">
        <v>7333</v>
      </c>
      <c r="E338" s="187">
        <v>400</v>
      </c>
      <c r="F338" s="190">
        <v>365</v>
      </c>
      <c r="G338" s="3">
        <f t="shared" si="5"/>
        <v>35</v>
      </c>
      <c r="H338" s="192">
        <v>-792400</v>
      </c>
      <c r="I338" s="185">
        <v>2019</v>
      </c>
      <c r="J338" s="185" t="s">
        <v>587</v>
      </c>
      <c r="K338" s="145"/>
      <c r="L338" s="185">
        <v>326</v>
      </c>
      <c r="M338" s="196">
        <v>376</v>
      </c>
      <c r="O338" s="139"/>
      <c r="Q338" s="139"/>
    </row>
    <row r="339" spans="1:17" hidden="1">
      <c r="A339" s="32">
        <v>633006</v>
      </c>
      <c r="B339" s="33" t="s">
        <v>356</v>
      </c>
      <c r="C339" s="33" t="s">
        <v>351</v>
      </c>
      <c r="D339" s="27">
        <v>5966</v>
      </c>
      <c r="E339" s="187">
        <v>500</v>
      </c>
      <c r="F339" s="190">
        <v>365</v>
      </c>
      <c r="G339" s="3">
        <f t="shared" si="5"/>
        <v>135</v>
      </c>
      <c r="H339" s="192">
        <v>-953449</v>
      </c>
      <c r="I339" s="185">
        <v>2017</v>
      </c>
      <c r="J339" s="186" t="s">
        <v>594</v>
      </c>
      <c r="K339" s="145"/>
      <c r="L339" s="197">
        <v>326</v>
      </c>
      <c r="M339" s="195">
        <v>376</v>
      </c>
      <c r="O339" s="139"/>
      <c r="Q339" s="139"/>
    </row>
    <row r="340" spans="1:17" hidden="1">
      <c r="A340" s="25">
        <v>633007</v>
      </c>
      <c r="B340" s="26" t="s">
        <v>357</v>
      </c>
      <c r="C340" s="26" t="s">
        <v>351</v>
      </c>
      <c r="D340" s="27">
        <v>5029</v>
      </c>
      <c r="E340" s="36">
        <v>380</v>
      </c>
      <c r="F340" s="28">
        <v>365</v>
      </c>
      <c r="G340" s="3">
        <f t="shared" si="5"/>
        <v>15</v>
      </c>
      <c r="H340" s="189">
        <v>51100</v>
      </c>
      <c r="I340" s="185">
        <v>2016</v>
      </c>
      <c r="J340" s="145"/>
      <c r="K340" s="145"/>
      <c r="L340" s="185">
        <v>326</v>
      </c>
      <c r="M340" s="195">
        <v>376</v>
      </c>
      <c r="O340" s="139"/>
      <c r="Q340" s="139"/>
    </row>
    <row r="341" spans="1:17" hidden="1">
      <c r="A341" s="25">
        <v>633008</v>
      </c>
      <c r="B341" s="26" t="s">
        <v>358</v>
      </c>
      <c r="C341" s="26" t="s">
        <v>351</v>
      </c>
      <c r="D341" s="27">
        <v>8645</v>
      </c>
      <c r="E341" s="36">
        <v>390</v>
      </c>
      <c r="F341" s="28">
        <v>365</v>
      </c>
      <c r="G341" s="3">
        <f t="shared" si="5"/>
        <v>25</v>
      </c>
      <c r="H341" s="189">
        <v>13100</v>
      </c>
      <c r="I341" s="185">
        <v>2016</v>
      </c>
      <c r="J341" s="145"/>
      <c r="K341" s="145"/>
      <c r="L341" s="185">
        <v>326</v>
      </c>
      <c r="M341" s="195">
        <v>376</v>
      </c>
      <c r="O341" s="139"/>
      <c r="Q341" s="139"/>
    </row>
    <row r="342" spans="1:17" hidden="1">
      <c r="A342" s="32">
        <v>633009</v>
      </c>
      <c r="B342" s="33" t="s">
        <v>359</v>
      </c>
      <c r="C342" s="33" t="s">
        <v>351</v>
      </c>
      <c r="D342" s="27">
        <v>12077</v>
      </c>
      <c r="E342" s="36">
        <v>500</v>
      </c>
      <c r="F342" s="28">
        <v>365</v>
      </c>
      <c r="G342" s="3">
        <f t="shared" si="5"/>
        <v>135</v>
      </c>
      <c r="H342" s="189">
        <v>3336</v>
      </c>
      <c r="I342" s="185">
        <v>2016</v>
      </c>
      <c r="J342" s="145"/>
      <c r="K342" s="145"/>
      <c r="L342" s="185">
        <v>360</v>
      </c>
      <c r="M342" s="195">
        <v>412</v>
      </c>
      <c r="O342" s="139"/>
      <c r="Q342" s="139"/>
    </row>
    <row r="343" spans="1:17" hidden="1">
      <c r="A343" s="25">
        <v>633010</v>
      </c>
      <c r="B343" s="26" t="s">
        <v>360</v>
      </c>
      <c r="C343" s="26" t="s">
        <v>351</v>
      </c>
      <c r="D343" s="27">
        <v>5815</v>
      </c>
      <c r="E343" s="36">
        <v>380</v>
      </c>
      <c r="F343" s="28">
        <v>365</v>
      </c>
      <c r="G343" s="3">
        <f t="shared" si="5"/>
        <v>15</v>
      </c>
      <c r="H343" s="189">
        <v>425320</v>
      </c>
      <c r="I343" s="185">
        <v>2016</v>
      </c>
      <c r="J343" s="145"/>
      <c r="K343" s="145"/>
      <c r="L343" s="185">
        <v>326</v>
      </c>
      <c r="M343" s="195">
        <v>376</v>
      </c>
      <c r="O343" s="139"/>
      <c r="Q343" s="139"/>
    </row>
    <row r="344" spans="1:17" hidden="1">
      <c r="A344" s="25">
        <v>633011</v>
      </c>
      <c r="B344" s="26" t="s">
        <v>361</v>
      </c>
      <c r="C344" s="26" t="s">
        <v>351</v>
      </c>
      <c r="D344" s="27">
        <v>4979</v>
      </c>
      <c r="E344" s="36">
        <v>360</v>
      </c>
      <c r="F344" s="28">
        <v>365</v>
      </c>
      <c r="G344" s="177">
        <f t="shared" si="5"/>
        <v>-5</v>
      </c>
      <c r="H344" s="189">
        <v>45900</v>
      </c>
      <c r="I344" s="185">
        <v>2016</v>
      </c>
      <c r="J344" s="145"/>
      <c r="K344" s="145"/>
      <c r="L344" s="185">
        <v>326</v>
      </c>
      <c r="M344" s="195">
        <v>376</v>
      </c>
      <c r="O344" s="139"/>
      <c r="Q344" s="139"/>
    </row>
    <row r="345" spans="1:17" hidden="1">
      <c r="A345" s="32">
        <v>633012</v>
      </c>
      <c r="B345" s="33" t="s">
        <v>362</v>
      </c>
      <c r="C345" s="33" t="s">
        <v>351</v>
      </c>
      <c r="D345" s="27">
        <v>5543</v>
      </c>
      <c r="E345" s="36">
        <v>450</v>
      </c>
      <c r="F345" s="28">
        <v>365</v>
      </c>
      <c r="G345" s="3">
        <f t="shared" si="5"/>
        <v>85</v>
      </c>
      <c r="H345" s="189">
        <v>1711</v>
      </c>
      <c r="I345" s="185">
        <v>2015</v>
      </c>
      <c r="J345" s="145"/>
      <c r="K345" s="145"/>
      <c r="L345" s="185">
        <v>326</v>
      </c>
      <c r="M345" s="195">
        <v>376</v>
      </c>
      <c r="O345" s="139"/>
      <c r="Q345" s="139"/>
    </row>
    <row r="346" spans="1:17" hidden="1">
      <c r="A346" s="25">
        <v>633013</v>
      </c>
      <c r="B346" s="26" t="s">
        <v>363</v>
      </c>
      <c r="C346" s="26" t="s">
        <v>351</v>
      </c>
      <c r="D346" s="27">
        <v>14842</v>
      </c>
      <c r="E346" s="36">
        <v>350</v>
      </c>
      <c r="F346" s="28">
        <v>365</v>
      </c>
      <c r="G346" s="177">
        <f t="shared" si="5"/>
        <v>-15</v>
      </c>
      <c r="H346" s="189">
        <v>61800</v>
      </c>
      <c r="I346" s="185">
        <v>2015</v>
      </c>
      <c r="J346" s="145"/>
      <c r="K346" s="145"/>
      <c r="L346" s="185">
        <v>360</v>
      </c>
      <c r="M346" s="195">
        <v>412</v>
      </c>
      <c r="O346" s="139"/>
      <c r="Q346" s="139"/>
    </row>
    <row r="347" spans="1:17" hidden="1">
      <c r="A347" s="25">
        <v>633014</v>
      </c>
      <c r="B347" s="26" t="s">
        <v>364</v>
      </c>
      <c r="C347" s="26" t="s">
        <v>351</v>
      </c>
      <c r="D347" s="27">
        <v>6843</v>
      </c>
      <c r="E347" s="36">
        <v>365</v>
      </c>
      <c r="F347" s="28">
        <v>365</v>
      </c>
      <c r="G347" s="3">
        <f t="shared" si="5"/>
        <v>0</v>
      </c>
      <c r="H347" s="189">
        <v>109000</v>
      </c>
      <c r="I347" s="185">
        <v>2013</v>
      </c>
      <c r="J347" s="145"/>
      <c r="K347" s="145"/>
      <c r="L347" s="185">
        <v>326</v>
      </c>
      <c r="M347" s="195">
        <v>376</v>
      </c>
      <c r="O347" s="139"/>
      <c r="Q347" s="139"/>
    </row>
    <row r="348" spans="1:17" hidden="1">
      <c r="A348" s="25">
        <v>633015</v>
      </c>
      <c r="B348" s="26" t="s">
        <v>365</v>
      </c>
      <c r="C348" s="26" t="s">
        <v>351</v>
      </c>
      <c r="D348" s="27">
        <v>12414</v>
      </c>
      <c r="E348" s="187">
        <v>430</v>
      </c>
      <c r="F348" s="190">
        <v>365</v>
      </c>
      <c r="G348" s="3">
        <f t="shared" si="5"/>
        <v>65</v>
      </c>
      <c r="H348" s="192">
        <v>-343700</v>
      </c>
      <c r="I348" s="185">
        <v>2017</v>
      </c>
      <c r="J348" s="145"/>
      <c r="K348" s="145"/>
      <c r="L348" s="197">
        <v>360</v>
      </c>
      <c r="M348" s="195">
        <v>412</v>
      </c>
      <c r="O348" s="139"/>
      <c r="Q348" s="139"/>
    </row>
    <row r="349" spans="1:17" hidden="1">
      <c r="A349" s="25">
        <v>633016</v>
      </c>
      <c r="B349" s="26" t="s">
        <v>366</v>
      </c>
      <c r="C349" s="26" t="s">
        <v>351</v>
      </c>
      <c r="D349" s="27">
        <v>3174</v>
      </c>
      <c r="E349" s="36">
        <v>420</v>
      </c>
      <c r="F349" s="28">
        <v>365</v>
      </c>
      <c r="G349" s="3">
        <f t="shared" si="5"/>
        <v>55</v>
      </c>
      <c r="H349" s="145">
        <v>0</v>
      </c>
      <c r="I349" s="185">
        <v>2013</v>
      </c>
      <c r="J349" s="185" t="s">
        <v>589</v>
      </c>
      <c r="K349" s="145"/>
      <c r="L349" s="185">
        <v>326</v>
      </c>
      <c r="M349" s="195">
        <v>376</v>
      </c>
      <c r="Q349" s="139"/>
    </row>
    <row r="350" spans="1:17" hidden="1">
      <c r="A350" s="25">
        <v>633017</v>
      </c>
      <c r="B350" s="26" t="s">
        <v>367</v>
      </c>
      <c r="C350" s="26" t="s">
        <v>351</v>
      </c>
      <c r="D350" s="27">
        <v>13614</v>
      </c>
      <c r="E350" s="36">
        <v>415</v>
      </c>
      <c r="F350" s="28">
        <v>365</v>
      </c>
      <c r="G350" s="3">
        <f t="shared" si="5"/>
        <v>50</v>
      </c>
      <c r="H350" s="189">
        <v>118500</v>
      </c>
      <c r="I350" s="185">
        <v>2008</v>
      </c>
      <c r="J350" s="145"/>
      <c r="K350" s="145"/>
      <c r="L350" s="185">
        <v>360</v>
      </c>
      <c r="M350" s="195">
        <v>412</v>
      </c>
      <c r="O350" s="139"/>
      <c r="Q350" s="139"/>
    </row>
    <row r="351" spans="1:17">
      <c r="A351" s="25">
        <v>633018</v>
      </c>
      <c r="B351" s="26" t="s">
        <v>368</v>
      </c>
      <c r="C351" s="26" t="s">
        <v>351</v>
      </c>
      <c r="D351" s="27">
        <v>5108</v>
      </c>
      <c r="E351" s="187">
        <v>480</v>
      </c>
      <c r="F351" s="190">
        <v>365</v>
      </c>
      <c r="G351" s="3">
        <f t="shared" si="5"/>
        <v>115</v>
      </c>
      <c r="H351" s="192">
        <v>-476900</v>
      </c>
      <c r="I351" s="185">
        <v>2018</v>
      </c>
      <c r="J351" s="185" t="s">
        <v>586</v>
      </c>
      <c r="K351" s="145"/>
      <c r="L351" s="185">
        <v>326</v>
      </c>
      <c r="M351" s="196">
        <v>376</v>
      </c>
      <c r="O351" s="139"/>
      <c r="Q351" s="139"/>
    </row>
    <row r="352" spans="1:17" hidden="1">
      <c r="A352" s="25">
        <v>633019</v>
      </c>
      <c r="B352" s="26" t="s">
        <v>369</v>
      </c>
      <c r="C352" s="26" t="s">
        <v>351</v>
      </c>
      <c r="D352" s="27">
        <v>1914</v>
      </c>
      <c r="E352" s="36">
        <v>370</v>
      </c>
      <c r="F352" s="28">
        <v>365</v>
      </c>
      <c r="G352" s="3">
        <f t="shared" si="5"/>
        <v>5</v>
      </c>
      <c r="H352" s="189">
        <v>55600</v>
      </c>
      <c r="I352" s="185">
        <v>2016</v>
      </c>
      <c r="J352" s="145"/>
      <c r="K352" s="145"/>
      <c r="L352" s="185">
        <v>326</v>
      </c>
      <c r="M352" s="195">
        <v>376</v>
      </c>
      <c r="O352" s="139"/>
      <c r="Q352" s="139"/>
    </row>
    <row r="353" spans="1:17" hidden="1">
      <c r="A353" s="25">
        <v>633020</v>
      </c>
      <c r="B353" s="26" t="s">
        <v>370</v>
      </c>
      <c r="C353" s="26" t="s">
        <v>351</v>
      </c>
      <c r="D353" s="27">
        <v>10762</v>
      </c>
      <c r="E353" s="36">
        <v>400</v>
      </c>
      <c r="F353" s="28">
        <v>365</v>
      </c>
      <c r="G353" s="3">
        <f t="shared" si="5"/>
        <v>35</v>
      </c>
      <c r="H353" s="145">
        <v>0</v>
      </c>
      <c r="I353" s="185">
        <v>2005</v>
      </c>
      <c r="J353" s="185" t="s">
        <v>589</v>
      </c>
      <c r="K353" s="145"/>
      <c r="L353" s="185">
        <v>360</v>
      </c>
      <c r="M353" s="195">
        <v>412</v>
      </c>
      <c r="Q353" s="139"/>
    </row>
    <row r="354" spans="1:17" hidden="1">
      <c r="A354" s="25">
        <v>633021</v>
      </c>
      <c r="B354" s="26" t="s">
        <v>371</v>
      </c>
      <c r="C354" s="26" t="s">
        <v>351</v>
      </c>
      <c r="D354" s="27">
        <v>3234</v>
      </c>
      <c r="E354" s="36">
        <v>360</v>
      </c>
      <c r="F354" s="28">
        <v>365</v>
      </c>
      <c r="G354" s="177">
        <f t="shared" si="5"/>
        <v>-5</v>
      </c>
      <c r="H354" s="189">
        <v>82300</v>
      </c>
      <c r="I354" s="185">
        <v>2015</v>
      </c>
      <c r="J354" s="145"/>
      <c r="K354" s="145"/>
      <c r="L354" s="185">
        <v>326</v>
      </c>
      <c r="M354" s="195">
        <v>376</v>
      </c>
      <c r="O354" s="139"/>
      <c r="Q354" s="139"/>
    </row>
    <row r="355" spans="1:17" hidden="1">
      <c r="A355" s="25">
        <v>633022</v>
      </c>
      <c r="B355" s="26" t="s">
        <v>372</v>
      </c>
      <c r="C355" s="26" t="s">
        <v>351</v>
      </c>
      <c r="D355" s="27">
        <v>4449</v>
      </c>
      <c r="E355" s="36">
        <v>400</v>
      </c>
      <c r="F355" s="28">
        <v>365</v>
      </c>
      <c r="G355" s="3">
        <f t="shared" si="5"/>
        <v>35</v>
      </c>
      <c r="H355" s="189">
        <v>105300</v>
      </c>
      <c r="I355" s="185">
        <v>2015</v>
      </c>
      <c r="J355" s="145"/>
      <c r="K355" s="145"/>
      <c r="L355" s="185">
        <v>326</v>
      </c>
      <c r="M355" s="195">
        <v>376</v>
      </c>
      <c r="O355" s="139"/>
      <c r="Q355" s="139"/>
    </row>
    <row r="356" spans="1:17" hidden="1">
      <c r="A356" s="25">
        <v>633023</v>
      </c>
      <c r="B356" s="26" t="s">
        <v>373</v>
      </c>
      <c r="C356" s="26" t="s">
        <v>351</v>
      </c>
      <c r="D356" s="27">
        <v>10038</v>
      </c>
      <c r="E356" s="187">
        <v>450</v>
      </c>
      <c r="F356" s="190">
        <v>365</v>
      </c>
      <c r="G356" s="3">
        <f t="shared" si="5"/>
        <v>85</v>
      </c>
      <c r="H356" s="192">
        <v>-369500</v>
      </c>
      <c r="I356" s="185">
        <v>2017</v>
      </c>
      <c r="J356" s="145"/>
      <c r="K356" s="145"/>
      <c r="L356" s="197">
        <v>360</v>
      </c>
      <c r="M356" s="195">
        <v>412</v>
      </c>
      <c r="O356" s="139"/>
      <c r="Q356" s="139"/>
    </row>
    <row r="357" spans="1:17" hidden="1">
      <c r="A357" s="25">
        <v>633024</v>
      </c>
      <c r="B357" s="26" t="s">
        <v>374</v>
      </c>
      <c r="C357" s="26" t="s">
        <v>351</v>
      </c>
      <c r="D357" s="27">
        <v>4772</v>
      </c>
      <c r="E357" s="187">
        <v>440</v>
      </c>
      <c r="F357" s="190">
        <v>365</v>
      </c>
      <c r="G357" s="3">
        <f t="shared" si="5"/>
        <v>75</v>
      </c>
      <c r="H357" s="192">
        <v>-288800</v>
      </c>
      <c r="I357" s="185">
        <v>2017</v>
      </c>
      <c r="J357" s="145"/>
      <c r="K357" s="145"/>
      <c r="L357" s="197">
        <v>326</v>
      </c>
      <c r="M357" s="195">
        <v>376</v>
      </c>
      <c r="O357" s="139"/>
      <c r="Q357" s="139"/>
    </row>
    <row r="358" spans="1:17" hidden="1">
      <c r="A358" s="32">
        <v>633025</v>
      </c>
      <c r="B358" s="33" t="s">
        <v>375</v>
      </c>
      <c r="C358" s="33" t="s">
        <v>351</v>
      </c>
      <c r="D358" s="27">
        <v>5054</v>
      </c>
      <c r="E358" s="36">
        <v>375</v>
      </c>
      <c r="F358" s="28">
        <v>365</v>
      </c>
      <c r="G358" s="3">
        <f t="shared" si="5"/>
        <v>10</v>
      </c>
      <c r="H358" s="189">
        <v>31850</v>
      </c>
      <c r="I358" s="185">
        <v>2017</v>
      </c>
      <c r="J358" s="145"/>
      <c r="K358" s="145"/>
      <c r="L358" s="185">
        <v>326</v>
      </c>
      <c r="M358" s="195">
        <v>376</v>
      </c>
      <c r="O358" s="139"/>
      <c r="Q358" s="139"/>
    </row>
    <row r="359" spans="1:17" hidden="1">
      <c r="A359" s="25">
        <v>633026</v>
      </c>
      <c r="B359" s="26" t="s">
        <v>376</v>
      </c>
      <c r="C359" s="26" t="s">
        <v>351</v>
      </c>
      <c r="D359" s="27">
        <v>18078</v>
      </c>
      <c r="E359" s="201">
        <v>400</v>
      </c>
      <c r="F359" s="202">
        <v>365</v>
      </c>
      <c r="G359" s="3">
        <f t="shared" si="5"/>
        <v>35</v>
      </c>
      <c r="H359" s="189">
        <v>944135</v>
      </c>
      <c r="I359" s="185">
        <v>2016</v>
      </c>
      <c r="J359" s="145"/>
      <c r="K359" s="145"/>
      <c r="L359" s="185">
        <v>360</v>
      </c>
      <c r="M359" s="195">
        <v>412</v>
      </c>
      <c r="O359" s="139"/>
      <c r="Q359" s="139"/>
    </row>
    <row r="360" spans="1:17" hidden="1">
      <c r="A360" s="25">
        <v>633027</v>
      </c>
      <c r="B360" s="26" t="s">
        <v>377</v>
      </c>
      <c r="C360" s="26" t="s">
        <v>351</v>
      </c>
      <c r="D360" s="27">
        <v>2048</v>
      </c>
      <c r="E360" s="193">
        <v>360</v>
      </c>
      <c r="F360" s="194">
        <v>365</v>
      </c>
      <c r="G360" s="177">
        <f t="shared" si="5"/>
        <v>-5</v>
      </c>
      <c r="H360" s="192">
        <v>-147000</v>
      </c>
      <c r="I360" s="185">
        <v>2017</v>
      </c>
      <c r="J360" s="145"/>
      <c r="K360" s="145"/>
      <c r="L360" s="197">
        <v>326</v>
      </c>
      <c r="M360" s="195">
        <v>376</v>
      </c>
      <c r="O360" s="139"/>
      <c r="Q360" s="139"/>
    </row>
    <row r="361" spans="1:17" hidden="1">
      <c r="A361" s="25">
        <v>633028</v>
      </c>
      <c r="B361" s="26" t="s">
        <v>378</v>
      </c>
      <c r="C361" s="26" t="s">
        <v>351</v>
      </c>
      <c r="D361" s="27">
        <v>12879</v>
      </c>
      <c r="E361" s="36">
        <v>420</v>
      </c>
      <c r="F361" s="28">
        <v>365</v>
      </c>
      <c r="G361" s="3">
        <f t="shared" si="5"/>
        <v>55</v>
      </c>
      <c r="H361" s="189">
        <v>837112</v>
      </c>
      <c r="I361" s="185">
        <v>2014</v>
      </c>
      <c r="J361" s="145"/>
      <c r="K361" s="145"/>
      <c r="L361" s="185">
        <v>360</v>
      </c>
      <c r="M361" s="195">
        <v>412</v>
      </c>
      <c r="O361" s="139"/>
      <c r="Q361" s="139"/>
    </row>
    <row r="362" spans="1:17" hidden="1">
      <c r="A362" s="25">
        <v>633029</v>
      </c>
      <c r="B362" s="26" t="s">
        <v>379</v>
      </c>
      <c r="C362" s="26" t="s">
        <v>351</v>
      </c>
      <c r="D362" s="27">
        <v>6521</v>
      </c>
      <c r="E362" s="187">
        <v>505</v>
      </c>
      <c r="F362" s="190">
        <v>365</v>
      </c>
      <c r="G362" s="3">
        <f t="shared" si="5"/>
        <v>140</v>
      </c>
      <c r="H362" s="192">
        <v>-21700</v>
      </c>
      <c r="I362" s="185">
        <v>2017</v>
      </c>
      <c r="J362" s="145"/>
      <c r="K362" s="145"/>
      <c r="L362" s="197">
        <v>326</v>
      </c>
      <c r="M362" s="195">
        <v>376</v>
      </c>
      <c r="O362" s="139"/>
      <c r="Q362" s="139"/>
    </row>
    <row r="363" spans="1:17" hidden="1">
      <c r="A363" s="32">
        <v>634001</v>
      </c>
      <c r="B363" s="33" t="s">
        <v>380</v>
      </c>
      <c r="C363" s="33" t="s">
        <v>381</v>
      </c>
      <c r="D363" s="27">
        <v>12540</v>
      </c>
      <c r="E363" s="201">
        <v>500</v>
      </c>
      <c r="F363" s="202">
        <v>365</v>
      </c>
      <c r="G363" s="3">
        <f t="shared" si="5"/>
        <v>135</v>
      </c>
      <c r="H363" s="189">
        <v>180853</v>
      </c>
      <c r="I363" s="199" t="s">
        <v>595</v>
      </c>
      <c r="J363" s="145"/>
      <c r="K363" s="145"/>
      <c r="L363" s="185">
        <v>360</v>
      </c>
      <c r="M363" s="195">
        <v>412</v>
      </c>
      <c r="O363" s="139"/>
      <c r="Q363" s="139"/>
    </row>
    <row r="364" spans="1:17" hidden="1">
      <c r="A364" s="25">
        <v>634002</v>
      </c>
      <c r="B364" s="26" t="s">
        <v>382</v>
      </c>
      <c r="C364" s="26" t="s">
        <v>381</v>
      </c>
      <c r="D364" s="27">
        <v>7208</v>
      </c>
      <c r="E364" s="201">
        <v>300</v>
      </c>
      <c r="F364" s="202">
        <v>365</v>
      </c>
      <c r="G364" s="177">
        <f t="shared" si="5"/>
        <v>-65</v>
      </c>
      <c r="H364" s="189">
        <v>68500</v>
      </c>
      <c r="I364" s="185">
        <v>2009</v>
      </c>
      <c r="J364" s="145"/>
      <c r="K364" s="145"/>
      <c r="L364" s="185">
        <v>326</v>
      </c>
      <c r="M364" s="195">
        <v>376</v>
      </c>
      <c r="O364" s="139"/>
      <c r="Q364" s="139"/>
    </row>
    <row r="365" spans="1:17" hidden="1">
      <c r="A365" s="25">
        <v>634003</v>
      </c>
      <c r="B365" s="26" t="s">
        <v>383</v>
      </c>
      <c r="C365" s="26" t="s">
        <v>381</v>
      </c>
      <c r="D365" s="27">
        <v>10626</v>
      </c>
      <c r="E365" s="201">
        <v>500</v>
      </c>
      <c r="F365" s="202">
        <v>365</v>
      </c>
      <c r="G365" s="3">
        <f t="shared" si="5"/>
        <v>135</v>
      </c>
      <c r="H365" s="189">
        <v>4700</v>
      </c>
      <c r="I365" s="185">
        <v>2015</v>
      </c>
      <c r="J365" s="145"/>
      <c r="K365" s="145"/>
      <c r="L365" s="185">
        <v>360</v>
      </c>
      <c r="M365" s="195">
        <v>412</v>
      </c>
      <c r="O365" s="139"/>
      <c r="Q365" s="139"/>
    </row>
    <row r="366" spans="1:17" hidden="1">
      <c r="A366" s="32">
        <v>634004</v>
      </c>
      <c r="B366" s="33" t="s">
        <v>384</v>
      </c>
      <c r="C366" s="33" t="s">
        <v>381</v>
      </c>
      <c r="D366" s="27">
        <v>7327</v>
      </c>
      <c r="E366" s="201">
        <v>340</v>
      </c>
      <c r="F366" s="202">
        <v>365</v>
      </c>
      <c r="G366" s="177">
        <f t="shared" si="5"/>
        <v>-25</v>
      </c>
      <c r="H366" s="189">
        <v>77800</v>
      </c>
      <c r="I366" s="185">
        <v>2015</v>
      </c>
      <c r="J366" s="186" t="s">
        <v>594</v>
      </c>
      <c r="K366" s="145"/>
      <c r="L366" s="185">
        <v>326</v>
      </c>
      <c r="M366" s="195">
        <v>376</v>
      </c>
      <c r="O366" s="139"/>
      <c r="Q366" s="139"/>
    </row>
    <row r="367" spans="1:17" hidden="1">
      <c r="A367" s="25">
        <v>634005</v>
      </c>
      <c r="B367" s="26" t="s">
        <v>385</v>
      </c>
      <c r="C367" s="26" t="s">
        <v>381</v>
      </c>
      <c r="D367" s="27">
        <v>14373</v>
      </c>
      <c r="E367" s="36">
        <v>400</v>
      </c>
      <c r="F367" s="28">
        <v>365</v>
      </c>
      <c r="G367" s="3">
        <f t="shared" si="5"/>
        <v>35</v>
      </c>
      <c r="H367" s="189">
        <v>144900</v>
      </c>
      <c r="I367" s="185">
        <v>2010</v>
      </c>
      <c r="J367" s="145"/>
      <c r="K367" s="145"/>
      <c r="L367" s="185">
        <v>360</v>
      </c>
      <c r="M367" s="195">
        <v>412</v>
      </c>
      <c r="O367" s="139"/>
      <c r="Q367" s="139"/>
    </row>
    <row r="368" spans="1:17" hidden="1">
      <c r="A368" s="25">
        <v>634006</v>
      </c>
      <c r="B368" s="26" t="s">
        <v>386</v>
      </c>
      <c r="C368" s="26" t="s">
        <v>381</v>
      </c>
      <c r="D368" s="27">
        <v>3083</v>
      </c>
      <c r="E368" s="193">
        <v>359</v>
      </c>
      <c r="F368" s="194">
        <v>365</v>
      </c>
      <c r="G368" s="177">
        <f t="shared" si="5"/>
        <v>-6</v>
      </c>
      <c r="H368" s="192">
        <v>-217900</v>
      </c>
      <c r="I368" s="185">
        <v>2017</v>
      </c>
      <c r="J368" s="145"/>
      <c r="K368" s="145"/>
      <c r="L368" s="197">
        <v>326</v>
      </c>
      <c r="M368" s="195">
        <v>376</v>
      </c>
      <c r="O368" s="139"/>
      <c r="Q368" s="139"/>
    </row>
    <row r="369" spans="1:17" hidden="1">
      <c r="A369" s="25">
        <v>634007</v>
      </c>
      <c r="B369" s="26" t="s">
        <v>387</v>
      </c>
      <c r="C369" s="26" t="s">
        <v>381</v>
      </c>
      <c r="D369" s="27">
        <v>9465</v>
      </c>
      <c r="E369" s="36">
        <v>300</v>
      </c>
      <c r="F369" s="28">
        <v>365</v>
      </c>
      <c r="G369" s="177">
        <f t="shared" si="5"/>
        <v>-65</v>
      </c>
      <c r="H369" s="189">
        <v>5200</v>
      </c>
      <c r="I369" s="185">
        <v>2009</v>
      </c>
      <c r="J369" s="185"/>
      <c r="K369" s="145"/>
      <c r="L369" s="185">
        <v>326</v>
      </c>
      <c r="M369" s="195">
        <v>376</v>
      </c>
      <c r="O369" s="139"/>
      <c r="Q369" s="139"/>
    </row>
    <row r="370" spans="1:17" hidden="1">
      <c r="A370" s="25">
        <v>634008</v>
      </c>
      <c r="B370" s="26" t="s">
        <v>388</v>
      </c>
      <c r="C370" s="26" t="s">
        <v>381</v>
      </c>
      <c r="D370" s="27">
        <v>5277</v>
      </c>
      <c r="E370" s="36">
        <v>365</v>
      </c>
      <c r="F370" s="28">
        <v>365</v>
      </c>
      <c r="G370" s="3">
        <f t="shared" si="5"/>
        <v>0</v>
      </c>
      <c r="H370" s="189">
        <v>421800</v>
      </c>
      <c r="I370" s="185">
        <v>2013</v>
      </c>
      <c r="J370" s="145"/>
      <c r="K370" s="145"/>
      <c r="L370" s="185">
        <v>326</v>
      </c>
      <c r="M370" s="195">
        <v>376</v>
      </c>
      <c r="O370" s="139"/>
      <c r="Q370" s="139"/>
    </row>
    <row r="371" spans="1:17" hidden="1">
      <c r="A371" s="32">
        <v>634009</v>
      </c>
      <c r="B371" s="33" t="s">
        <v>389</v>
      </c>
      <c r="C371" s="33" t="s">
        <v>381</v>
      </c>
      <c r="D371" s="27">
        <v>13947</v>
      </c>
      <c r="E371" s="36">
        <v>450</v>
      </c>
      <c r="F371" s="28">
        <v>365</v>
      </c>
      <c r="G371" s="3">
        <f t="shared" si="5"/>
        <v>85</v>
      </c>
      <c r="H371" s="189">
        <v>735500</v>
      </c>
      <c r="I371" s="185">
        <v>2016</v>
      </c>
      <c r="J371" s="145"/>
      <c r="K371" s="145"/>
      <c r="L371" s="185">
        <v>360</v>
      </c>
      <c r="M371" s="195">
        <v>412</v>
      </c>
      <c r="O371" s="139"/>
      <c r="Q371" s="139"/>
    </row>
    <row r="372" spans="1:17" hidden="1">
      <c r="A372" s="25">
        <v>634010</v>
      </c>
      <c r="B372" s="26" t="s">
        <v>390</v>
      </c>
      <c r="C372" s="26" t="s">
        <v>381</v>
      </c>
      <c r="D372" s="27">
        <v>2381</v>
      </c>
      <c r="E372" s="201">
        <v>400</v>
      </c>
      <c r="F372" s="202">
        <v>365</v>
      </c>
      <c r="G372" s="3">
        <f t="shared" si="5"/>
        <v>35</v>
      </c>
      <c r="H372" s="189">
        <v>54900</v>
      </c>
      <c r="I372" s="185">
        <v>2015</v>
      </c>
      <c r="J372" s="145"/>
      <c r="K372" s="145"/>
      <c r="L372" s="185">
        <v>326</v>
      </c>
      <c r="M372" s="195">
        <v>376</v>
      </c>
      <c r="O372" s="139"/>
      <c r="Q372" s="139"/>
    </row>
    <row r="373" spans="1:17" hidden="1">
      <c r="A373" s="25">
        <v>634011</v>
      </c>
      <c r="B373" s="26" t="s">
        <v>391</v>
      </c>
      <c r="C373" s="26" t="s">
        <v>381</v>
      </c>
      <c r="D373" s="27">
        <v>4421</v>
      </c>
      <c r="E373" s="187">
        <v>400</v>
      </c>
      <c r="F373" s="190">
        <v>365</v>
      </c>
      <c r="G373" s="3">
        <f t="shared" si="5"/>
        <v>35</v>
      </c>
      <c r="H373" s="192">
        <v>-498000</v>
      </c>
      <c r="I373" s="185">
        <v>2015</v>
      </c>
      <c r="J373" s="145"/>
      <c r="K373" s="145"/>
      <c r="L373" s="197">
        <v>326</v>
      </c>
      <c r="M373" s="195">
        <v>376</v>
      </c>
      <c r="O373" s="139"/>
      <c r="Q373" s="139"/>
    </row>
    <row r="374" spans="1:17" hidden="1">
      <c r="A374" s="25">
        <v>634012</v>
      </c>
      <c r="B374" s="26" t="s">
        <v>392</v>
      </c>
      <c r="C374" s="26" t="s">
        <v>381</v>
      </c>
      <c r="D374" s="27">
        <v>2887</v>
      </c>
      <c r="E374" s="187">
        <v>450</v>
      </c>
      <c r="F374" s="190">
        <v>365</v>
      </c>
      <c r="G374" s="3">
        <f t="shared" si="5"/>
        <v>85</v>
      </c>
      <c r="H374" s="192">
        <v>-139900</v>
      </c>
      <c r="I374" s="185">
        <v>2017</v>
      </c>
      <c r="J374" s="145"/>
      <c r="K374" s="145"/>
      <c r="L374" s="197">
        <v>326</v>
      </c>
      <c r="M374" s="195">
        <v>376</v>
      </c>
      <c r="O374" s="139"/>
      <c r="Q374" s="139"/>
    </row>
    <row r="375" spans="1:17" hidden="1">
      <c r="A375" s="25">
        <v>634013</v>
      </c>
      <c r="B375" s="26" t="s">
        <v>393</v>
      </c>
      <c r="C375" s="26" t="s">
        <v>381</v>
      </c>
      <c r="D375" s="27">
        <v>3897</v>
      </c>
      <c r="E375" s="201">
        <v>365</v>
      </c>
      <c r="F375" s="202">
        <v>365</v>
      </c>
      <c r="G375" s="3">
        <f t="shared" si="5"/>
        <v>0</v>
      </c>
      <c r="H375" s="189">
        <v>2700</v>
      </c>
      <c r="I375" s="185">
        <v>2016</v>
      </c>
      <c r="J375" s="145"/>
      <c r="K375" s="145"/>
      <c r="L375" s="185">
        <v>326</v>
      </c>
      <c r="M375" s="195">
        <v>376</v>
      </c>
      <c r="O375" s="139"/>
      <c r="Q375" s="139"/>
    </row>
    <row r="376" spans="1:17" hidden="1">
      <c r="A376" s="25">
        <v>634014</v>
      </c>
      <c r="B376" s="26" t="s">
        <v>394</v>
      </c>
      <c r="C376" s="26" t="s">
        <v>381</v>
      </c>
      <c r="D376" s="27">
        <v>13357</v>
      </c>
      <c r="E376" s="201">
        <v>320</v>
      </c>
      <c r="F376" s="202">
        <v>365</v>
      </c>
      <c r="G376" s="177">
        <f t="shared" si="5"/>
        <v>-45</v>
      </c>
      <c r="H376" s="189">
        <v>70000</v>
      </c>
      <c r="I376" s="185">
        <v>2013</v>
      </c>
      <c r="J376" s="145"/>
      <c r="K376" s="145"/>
      <c r="L376" s="185">
        <v>360</v>
      </c>
      <c r="M376" s="195">
        <v>412</v>
      </c>
      <c r="O376" s="139"/>
      <c r="Q376" s="139"/>
    </row>
    <row r="377" spans="1:17" hidden="1">
      <c r="A377" s="25">
        <v>634015</v>
      </c>
      <c r="B377" s="26" t="s">
        <v>395</v>
      </c>
      <c r="C377" s="26" t="s">
        <v>381</v>
      </c>
      <c r="D377" s="27">
        <v>3356</v>
      </c>
      <c r="E377" s="193">
        <v>320</v>
      </c>
      <c r="F377" s="194">
        <v>365</v>
      </c>
      <c r="G377" s="177">
        <f t="shared" si="5"/>
        <v>-45</v>
      </c>
      <c r="H377" s="192">
        <v>-1638000</v>
      </c>
      <c r="I377" s="185">
        <v>2014</v>
      </c>
      <c r="J377" s="145"/>
      <c r="K377" s="145"/>
      <c r="L377" s="197">
        <v>326</v>
      </c>
      <c r="M377" s="195">
        <v>376</v>
      </c>
      <c r="O377" s="139"/>
      <c r="Q377" s="139"/>
    </row>
    <row r="378" spans="1:17" hidden="1">
      <c r="A378" s="32">
        <v>634016</v>
      </c>
      <c r="B378" s="33" t="s">
        <v>396</v>
      </c>
      <c r="C378" s="33" t="s">
        <v>381</v>
      </c>
      <c r="D378" s="27">
        <v>3126</v>
      </c>
      <c r="E378" s="201">
        <v>500</v>
      </c>
      <c r="F378" s="202">
        <v>365</v>
      </c>
      <c r="G378" s="3">
        <f t="shared" si="5"/>
        <v>135</v>
      </c>
      <c r="H378" s="189">
        <v>140400</v>
      </c>
      <c r="I378" s="185">
        <v>2017</v>
      </c>
      <c r="J378" s="145"/>
      <c r="K378" s="145"/>
      <c r="L378" s="185">
        <v>326</v>
      </c>
      <c r="M378" s="195">
        <v>376</v>
      </c>
      <c r="O378" s="139"/>
      <c r="Q378" s="139"/>
    </row>
    <row r="379" spans="1:17" hidden="1">
      <c r="A379" s="25">
        <v>634017</v>
      </c>
      <c r="B379" s="26" t="s">
        <v>397</v>
      </c>
      <c r="C379" s="26" t="s">
        <v>381</v>
      </c>
      <c r="D379" s="27">
        <v>7165</v>
      </c>
      <c r="E379" s="193">
        <v>359</v>
      </c>
      <c r="F379" s="194">
        <v>365</v>
      </c>
      <c r="G379" s="177">
        <f t="shared" si="5"/>
        <v>-6</v>
      </c>
      <c r="H379" s="192">
        <v>-32300</v>
      </c>
      <c r="I379" s="185">
        <v>2017</v>
      </c>
      <c r="J379" s="145"/>
      <c r="K379" s="145"/>
      <c r="L379" s="197">
        <v>326</v>
      </c>
      <c r="M379" s="195">
        <v>376</v>
      </c>
      <c r="O379" s="139"/>
      <c r="Q379" s="139"/>
    </row>
    <row r="380" spans="1:17" hidden="1">
      <c r="A380" s="25">
        <v>634018</v>
      </c>
      <c r="B380" s="26" t="s">
        <v>398</v>
      </c>
      <c r="C380" s="26" t="s">
        <v>381</v>
      </c>
      <c r="D380" s="27">
        <v>5313</v>
      </c>
      <c r="E380" s="187">
        <v>500</v>
      </c>
      <c r="F380" s="190">
        <v>365</v>
      </c>
      <c r="G380" s="3">
        <f t="shared" si="5"/>
        <v>135</v>
      </c>
      <c r="H380" s="192">
        <v>-251000</v>
      </c>
      <c r="I380" s="185">
        <v>2017</v>
      </c>
      <c r="J380" s="145"/>
      <c r="K380" s="145"/>
      <c r="L380" s="197">
        <v>326</v>
      </c>
      <c r="M380" s="195">
        <v>376</v>
      </c>
      <c r="O380" s="139"/>
      <c r="Q380" s="139"/>
    </row>
    <row r="381" spans="1:17" hidden="1">
      <c r="A381" s="25">
        <v>634019</v>
      </c>
      <c r="B381" s="26" t="s">
        <v>399</v>
      </c>
      <c r="C381" s="26" t="s">
        <v>381</v>
      </c>
      <c r="D381" s="27">
        <v>3165</v>
      </c>
      <c r="E381" s="187">
        <v>440</v>
      </c>
      <c r="F381" s="190">
        <v>365</v>
      </c>
      <c r="G381" s="3">
        <f t="shared" si="5"/>
        <v>75</v>
      </c>
      <c r="H381" s="192">
        <v>-268100</v>
      </c>
      <c r="I381" s="185">
        <v>2017</v>
      </c>
      <c r="J381" s="145"/>
      <c r="K381" s="145"/>
      <c r="L381" s="197">
        <v>326</v>
      </c>
      <c r="M381" s="195">
        <v>376</v>
      </c>
      <c r="O381" s="139"/>
      <c r="Q381" s="139"/>
    </row>
    <row r="382" spans="1:17" hidden="1">
      <c r="A382" s="25">
        <v>634020</v>
      </c>
      <c r="B382" s="26" t="s">
        <v>400</v>
      </c>
      <c r="C382" s="26" t="s">
        <v>381</v>
      </c>
      <c r="D382" s="27">
        <v>2235</v>
      </c>
      <c r="E382" s="201">
        <v>365</v>
      </c>
      <c r="F382" s="202">
        <v>365</v>
      </c>
      <c r="G382" s="3">
        <f t="shared" si="5"/>
        <v>0</v>
      </c>
      <c r="H382" s="189">
        <v>3600</v>
      </c>
      <c r="I382" s="185">
        <v>2016</v>
      </c>
      <c r="J382" s="145"/>
      <c r="K382" s="145"/>
      <c r="L382" s="185">
        <v>326</v>
      </c>
      <c r="M382" s="195">
        <v>376</v>
      </c>
      <c r="O382" s="139"/>
      <c r="Q382" s="139"/>
    </row>
    <row r="383" spans="1:17" hidden="1">
      <c r="A383" s="25">
        <v>634021</v>
      </c>
      <c r="B383" s="26" t="s">
        <v>401</v>
      </c>
      <c r="C383" s="26" t="s">
        <v>381</v>
      </c>
      <c r="D383" s="27">
        <v>3124</v>
      </c>
      <c r="E383" s="201">
        <v>400</v>
      </c>
      <c r="F383" s="202">
        <v>365</v>
      </c>
      <c r="G383" s="3">
        <f t="shared" si="5"/>
        <v>35</v>
      </c>
      <c r="H383" s="189">
        <v>51700</v>
      </c>
      <c r="I383" s="185">
        <v>2017</v>
      </c>
      <c r="J383" s="145"/>
      <c r="K383" s="145"/>
      <c r="L383" s="185">
        <v>326</v>
      </c>
      <c r="M383" s="195">
        <v>376</v>
      </c>
      <c r="O383" s="139"/>
      <c r="Q383" s="139"/>
    </row>
    <row r="384" spans="1:17" hidden="1">
      <c r="A384" s="25">
        <v>634022</v>
      </c>
      <c r="B384" s="26" t="s">
        <v>402</v>
      </c>
      <c r="C384" s="26" t="s">
        <v>381</v>
      </c>
      <c r="D384" s="27">
        <v>17909</v>
      </c>
      <c r="E384" s="201">
        <v>420</v>
      </c>
      <c r="F384" s="202">
        <v>365</v>
      </c>
      <c r="G384" s="3">
        <f t="shared" si="5"/>
        <v>55</v>
      </c>
      <c r="H384" s="189">
        <v>610700</v>
      </c>
      <c r="I384" s="185">
        <v>2016</v>
      </c>
      <c r="J384" s="145"/>
      <c r="K384" s="145"/>
      <c r="L384" s="185">
        <v>360</v>
      </c>
      <c r="M384" s="195">
        <v>412</v>
      </c>
      <c r="O384" s="139"/>
      <c r="Q384" s="139"/>
    </row>
    <row r="385" spans="1:17" hidden="1">
      <c r="A385" s="25">
        <v>634023</v>
      </c>
      <c r="B385" s="26" t="s">
        <v>403</v>
      </c>
      <c r="C385" s="26" t="s">
        <v>381</v>
      </c>
      <c r="D385" s="27">
        <v>1400</v>
      </c>
      <c r="E385" s="201">
        <v>350</v>
      </c>
      <c r="F385" s="202">
        <v>365</v>
      </c>
      <c r="G385" s="177">
        <f t="shared" si="5"/>
        <v>-15</v>
      </c>
      <c r="H385" s="189">
        <v>165400</v>
      </c>
      <c r="I385" s="185">
        <v>2013</v>
      </c>
      <c r="J385" s="145"/>
      <c r="K385" s="145"/>
      <c r="L385" s="185">
        <v>326</v>
      </c>
      <c r="M385" s="195">
        <v>376</v>
      </c>
      <c r="O385" s="139"/>
      <c r="Q385" s="139"/>
    </row>
    <row r="386" spans="1:17" hidden="1">
      <c r="A386" s="32">
        <v>634024</v>
      </c>
      <c r="B386" s="33" t="s">
        <v>404</v>
      </c>
      <c r="C386" s="33" t="s">
        <v>381</v>
      </c>
      <c r="D386" s="27">
        <v>6076</v>
      </c>
      <c r="E386" s="187">
        <v>400</v>
      </c>
      <c r="F386" s="190">
        <v>365</v>
      </c>
      <c r="G386" s="3">
        <f t="shared" ref="G386:G427" si="6">E386-F386</f>
        <v>35</v>
      </c>
      <c r="H386" s="192">
        <v>-461700</v>
      </c>
      <c r="I386" s="185">
        <v>2018</v>
      </c>
      <c r="J386" s="186" t="s">
        <v>594</v>
      </c>
      <c r="K386" s="145"/>
      <c r="L386" s="185">
        <v>326</v>
      </c>
      <c r="M386" s="196">
        <v>376</v>
      </c>
      <c r="O386" s="139"/>
      <c r="Q386" s="139"/>
    </row>
    <row r="387" spans="1:17" hidden="1">
      <c r="A387" s="25">
        <v>634025</v>
      </c>
      <c r="B387" s="26" t="s">
        <v>405</v>
      </c>
      <c r="C387" s="26" t="s">
        <v>381</v>
      </c>
      <c r="D387" s="27">
        <v>7286</v>
      </c>
      <c r="E387" s="193">
        <v>300</v>
      </c>
      <c r="F387" s="194">
        <v>365</v>
      </c>
      <c r="G387" s="177">
        <f t="shared" si="6"/>
        <v>-65</v>
      </c>
      <c r="H387" s="192">
        <v>-191900</v>
      </c>
      <c r="I387" s="185">
        <v>2015</v>
      </c>
      <c r="J387" s="145"/>
      <c r="K387" s="145"/>
      <c r="L387" s="197">
        <v>326</v>
      </c>
      <c r="M387" s="195">
        <v>376</v>
      </c>
      <c r="O387" s="139"/>
      <c r="Q387" s="139"/>
    </row>
    <row r="388" spans="1:17" hidden="1">
      <c r="A388" s="25">
        <v>634026</v>
      </c>
      <c r="B388" s="26" t="s">
        <v>406</v>
      </c>
      <c r="C388" s="26" t="s">
        <v>381</v>
      </c>
      <c r="D388" s="27">
        <v>4844</v>
      </c>
      <c r="E388" s="201">
        <v>390</v>
      </c>
      <c r="F388" s="202">
        <v>365</v>
      </c>
      <c r="G388" s="3">
        <f t="shared" si="6"/>
        <v>25</v>
      </c>
      <c r="H388" s="189">
        <v>131200</v>
      </c>
      <c r="I388" s="185">
        <v>2016</v>
      </c>
      <c r="J388" s="145"/>
      <c r="K388" s="145"/>
      <c r="L388" s="185">
        <v>326</v>
      </c>
      <c r="M388" s="195">
        <v>376</v>
      </c>
      <c r="O388" s="140"/>
      <c r="Q388" s="139"/>
    </row>
    <row r="389" spans="1:17" hidden="1">
      <c r="A389" s="25">
        <v>634027</v>
      </c>
      <c r="B389" s="26" t="s">
        <v>407</v>
      </c>
      <c r="C389" s="26" t="s">
        <v>381</v>
      </c>
      <c r="D389" s="27">
        <v>3850</v>
      </c>
      <c r="E389" s="36">
        <v>500</v>
      </c>
      <c r="F389" s="28">
        <v>365</v>
      </c>
      <c r="G389" s="3">
        <f t="shared" si="6"/>
        <v>135</v>
      </c>
      <c r="H389" s="189">
        <v>121600</v>
      </c>
      <c r="I389" s="185">
        <v>2016</v>
      </c>
      <c r="J389" s="145"/>
      <c r="K389" s="145"/>
      <c r="L389" s="185">
        <v>326</v>
      </c>
      <c r="M389" s="195">
        <v>376</v>
      </c>
      <c r="O389" s="139"/>
      <c r="Q389" s="139"/>
    </row>
    <row r="390" spans="1:17" hidden="1">
      <c r="A390" s="25">
        <v>635001</v>
      </c>
      <c r="B390" s="26" t="s">
        <v>408</v>
      </c>
      <c r="C390" s="26" t="s">
        <v>409</v>
      </c>
      <c r="D390" s="27">
        <v>5611</v>
      </c>
      <c r="E390" s="36">
        <v>365</v>
      </c>
      <c r="F390" s="28">
        <v>365</v>
      </c>
      <c r="G390" s="3">
        <f t="shared" si="6"/>
        <v>0</v>
      </c>
      <c r="H390" s="189">
        <v>5084</v>
      </c>
      <c r="I390" s="185"/>
      <c r="J390" s="145"/>
      <c r="K390" s="145"/>
      <c r="L390" s="185">
        <v>326</v>
      </c>
      <c r="M390" s="195">
        <v>376</v>
      </c>
      <c r="O390" s="139"/>
      <c r="Q390" s="139"/>
    </row>
    <row r="391" spans="1:17" hidden="1">
      <c r="A391" s="32">
        <v>635002</v>
      </c>
      <c r="B391" s="33" t="s">
        <v>410</v>
      </c>
      <c r="C391" s="33" t="s">
        <v>409</v>
      </c>
      <c r="D391" s="27">
        <v>15376</v>
      </c>
      <c r="E391" s="36">
        <v>400</v>
      </c>
      <c r="F391" s="28">
        <v>365</v>
      </c>
      <c r="G391" s="3">
        <f t="shared" si="6"/>
        <v>35</v>
      </c>
      <c r="H391" s="189">
        <v>676000</v>
      </c>
      <c r="I391" s="185">
        <v>2015</v>
      </c>
      <c r="J391" s="145"/>
      <c r="K391" s="145"/>
      <c r="L391" s="185">
        <v>360</v>
      </c>
      <c r="M391" s="195">
        <v>412</v>
      </c>
      <c r="O391" s="139"/>
      <c r="Q391" s="139"/>
    </row>
    <row r="392" spans="1:17" hidden="1">
      <c r="A392" s="25">
        <v>635003</v>
      </c>
      <c r="B392" s="26" t="s">
        <v>411</v>
      </c>
      <c r="C392" s="26" t="s">
        <v>409</v>
      </c>
      <c r="D392" s="27">
        <v>16729</v>
      </c>
      <c r="E392" s="36">
        <v>360</v>
      </c>
      <c r="F392" s="28">
        <v>365</v>
      </c>
      <c r="G392" s="177">
        <f t="shared" si="6"/>
        <v>-5</v>
      </c>
      <c r="H392" s="189">
        <v>1314479</v>
      </c>
      <c r="I392" s="185"/>
      <c r="J392" s="145"/>
      <c r="K392" s="145"/>
      <c r="L392" s="185">
        <v>360</v>
      </c>
      <c r="M392" s="195">
        <v>412</v>
      </c>
      <c r="O392" s="139"/>
      <c r="Q392" s="139"/>
    </row>
    <row r="393" spans="1:17" hidden="1">
      <c r="A393" s="25">
        <v>635004</v>
      </c>
      <c r="B393" s="26" t="s">
        <v>412</v>
      </c>
      <c r="C393" s="26" t="s">
        <v>409</v>
      </c>
      <c r="D393" s="27">
        <v>5372</v>
      </c>
      <c r="E393" s="36">
        <v>359</v>
      </c>
      <c r="F393" s="28">
        <v>365</v>
      </c>
      <c r="G393" s="177">
        <f t="shared" si="6"/>
        <v>-6</v>
      </c>
      <c r="H393" s="189">
        <v>351302</v>
      </c>
      <c r="I393" s="185">
        <v>2017</v>
      </c>
      <c r="J393" s="145"/>
      <c r="K393" s="145"/>
      <c r="L393" s="185">
        <v>326</v>
      </c>
      <c r="M393" s="195">
        <v>376</v>
      </c>
      <c r="O393" s="139"/>
      <c r="Q393" s="139"/>
    </row>
    <row r="394" spans="1:17" hidden="1">
      <c r="A394" s="25">
        <v>635005</v>
      </c>
      <c r="B394" s="26" t="s">
        <v>413</v>
      </c>
      <c r="C394" s="26" t="s">
        <v>409</v>
      </c>
      <c r="D394" s="27">
        <v>1804</v>
      </c>
      <c r="E394" s="36">
        <v>365</v>
      </c>
      <c r="F394" s="28">
        <v>365</v>
      </c>
      <c r="G394" s="3">
        <f t="shared" si="6"/>
        <v>0</v>
      </c>
      <c r="H394" s="189">
        <v>136919</v>
      </c>
      <c r="I394" s="185"/>
      <c r="J394" s="145"/>
      <c r="K394" s="145"/>
      <c r="L394" s="185">
        <v>326</v>
      </c>
      <c r="M394" s="195">
        <v>376</v>
      </c>
      <c r="O394" s="139"/>
      <c r="Q394" s="139"/>
    </row>
    <row r="395" spans="1:17" hidden="1">
      <c r="A395" s="25">
        <v>635006</v>
      </c>
      <c r="B395" s="26" t="s">
        <v>414</v>
      </c>
      <c r="C395" s="26" t="s">
        <v>409</v>
      </c>
      <c r="D395" s="27">
        <v>4846</v>
      </c>
      <c r="E395" s="36">
        <v>380</v>
      </c>
      <c r="F395" s="28">
        <v>365</v>
      </c>
      <c r="G395" s="3">
        <f t="shared" si="6"/>
        <v>15</v>
      </c>
      <c r="H395" s="189">
        <v>20905</v>
      </c>
      <c r="I395" s="185">
        <v>2017</v>
      </c>
      <c r="J395" s="145"/>
      <c r="K395" s="145"/>
      <c r="L395" s="185">
        <v>326</v>
      </c>
      <c r="M395" s="195">
        <v>376</v>
      </c>
      <c r="O395" s="139"/>
      <c r="Q395" s="139"/>
    </row>
    <row r="396" spans="1:17" hidden="1">
      <c r="A396" s="25">
        <v>635007</v>
      </c>
      <c r="B396" s="26" t="s">
        <v>415</v>
      </c>
      <c r="C396" s="26" t="s">
        <v>409</v>
      </c>
      <c r="D396" s="27">
        <v>4792</v>
      </c>
      <c r="E396" s="36">
        <v>360</v>
      </c>
      <c r="F396" s="28">
        <v>365</v>
      </c>
      <c r="G396" s="177">
        <f t="shared" si="6"/>
        <v>-5</v>
      </c>
      <c r="H396" s="145">
        <v>0</v>
      </c>
      <c r="I396" s="185"/>
      <c r="J396" s="145"/>
      <c r="K396" s="145"/>
      <c r="L396" s="185">
        <v>326</v>
      </c>
      <c r="M396" s="195">
        <v>376</v>
      </c>
      <c r="Q396" s="139"/>
    </row>
    <row r="397" spans="1:17" hidden="1">
      <c r="A397" s="25">
        <v>635008</v>
      </c>
      <c r="B397" s="26" t="s">
        <v>416</v>
      </c>
      <c r="C397" s="26" t="s">
        <v>409</v>
      </c>
      <c r="D397" s="27">
        <v>5207</v>
      </c>
      <c r="E397" s="36">
        <v>365</v>
      </c>
      <c r="F397" s="28">
        <v>365</v>
      </c>
      <c r="G397" s="3">
        <f t="shared" si="6"/>
        <v>0</v>
      </c>
      <c r="H397" s="189">
        <v>64308</v>
      </c>
      <c r="I397" s="185">
        <v>2017</v>
      </c>
      <c r="J397" s="145"/>
      <c r="K397" s="145"/>
      <c r="L397" s="185">
        <v>326</v>
      </c>
      <c r="M397" s="195">
        <v>376</v>
      </c>
      <c r="O397" s="139"/>
      <c r="Q397" s="139"/>
    </row>
    <row r="398" spans="1:17" hidden="1">
      <c r="A398" s="25">
        <v>635009</v>
      </c>
      <c r="B398" s="26" t="s">
        <v>417</v>
      </c>
      <c r="C398" s="26" t="s">
        <v>409</v>
      </c>
      <c r="D398" s="27">
        <v>6230</v>
      </c>
      <c r="E398" s="193">
        <v>360</v>
      </c>
      <c r="F398" s="194">
        <v>365</v>
      </c>
      <c r="G398" s="177">
        <f t="shared" si="6"/>
        <v>-5</v>
      </c>
      <c r="H398" s="192">
        <v>-255200</v>
      </c>
      <c r="I398" s="188"/>
      <c r="J398" s="145"/>
      <c r="K398" s="145"/>
      <c r="L398" s="185">
        <v>326</v>
      </c>
      <c r="M398" s="195">
        <v>376</v>
      </c>
      <c r="O398" s="139"/>
      <c r="Q398" s="139"/>
    </row>
    <row r="399" spans="1:17" hidden="1">
      <c r="A399" s="32">
        <v>635010</v>
      </c>
      <c r="B399" s="33" t="s">
        <v>418</v>
      </c>
      <c r="C399" s="33" t="s">
        <v>409</v>
      </c>
      <c r="D399" s="27">
        <v>2872</v>
      </c>
      <c r="E399" s="36">
        <v>390</v>
      </c>
      <c r="F399" s="28">
        <v>365</v>
      </c>
      <c r="G399" s="3">
        <f t="shared" si="6"/>
        <v>25</v>
      </c>
      <c r="H399" s="189">
        <v>70200</v>
      </c>
      <c r="I399" s="185">
        <v>2013</v>
      </c>
      <c r="J399" s="145"/>
      <c r="K399" s="145"/>
      <c r="L399" s="185">
        <v>326</v>
      </c>
      <c r="M399" s="195">
        <v>376</v>
      </c>
      <c r="O399" s="139"/>
      <c r="Q399" s="139"/>
    </row>
    <row r="400" spans="1:17" hidden="1">
      <c r="A400" s="25">
        <v>635011</v>
      </c>
      <c r="B400" s="26" t="s">
        <v>419</v>
      </c>
      <c r="C400" s="26" t="s">
        <v>409</v>
      </c>
      <c r="D400" s="27">
        <v>17904</v>
      </c>
      <c r="E400" s="36">
        <v>396</v>
      </c>
      <c r="F400" s="28">
        <v>365</v>
      </c>
      <c r="G400" s="3">
        <f t="shared" si="6"/>
        <v>31</v>
      </c>
      <c r="H400" s="189">
        <v>33268</v>
      </c>
      <c r="I400" s="185"/>
      <c r="J400" s="145"/>
      <c r="K400" s="145"/>
      <c r="L400" s="185">
        <v>360</v>
      </c>
      <c r="M400" s="195">
        <v>412</v>
      </c>
      <c r="O400" s="139"/>
      <c r="Q400" s="139"/>
    </row>
    <row r="401" spans="1:17" hidden="1">
      <c r="A401" s="25">
        <v>635012</v>
      </c>
      <c r="B401" s="26" t="s">
        <v>420</v>
      </c>
      <c r="C401" s="26" t="s">
        <v>409</v>
      </c>
      <c r="D401" s="27">
        <v>3777</v>
      </c>
      <c r="E401" s="193">
        <v>360</v>
      </c>
      <c r="F401" s="194">
        <v>365</v>
      </c>
      <c r="G401" s="177">
        <f t="shared" si="6"/>
        <v>-5</v>
      </c>
      <c r="H401" s="192">
        <v>-229155</v>
      </c>
      <c r="I401" s="185">
        <v>2017</v>
      </c>
      <c r="J401" s="145"/>
      <c r="K401" s="145"/>
      <c r="L401" s="197">
        <v>326</v>
      </c>
      <c r="M401" s="195">
        <v>376</v>
      </c>
      <c r="O401" s="139"/>
      <c r="Q401" s="139"/>
    </row>
    <row r="402" spans="1:17" hidden="1">
      <c r="A402" s="25">
        <v>635013</v>
      </c>
      <c r="B402" s="26" t="s">
        <v>421</v>
      </c>
      <c r="C402" s="26" t="s">
        <v>409</v>
      </c>
      <c r="D402" s="27">
        <v>3587</v>
      </c>
      <c r="E402" s="187">
        <v>400</v>
      </c>
      <c r="F402" s="190">
        <v>365</v>
      </c>
      <c r="G402" s="3">
        <f t="shared" si="6"/>
        <v>35</v>
      </c>
      <c r="H402" s="192">
        <v>-67752</v>
      </c>
      <c r="I402" s="188"/>
      <c r="J402" s="145"/>
      <c r="K402" s="145"/>
      <c r="L402" s="197">
        <v>326</v>
      </c>
      <c r="M402" s="196">
        <v>376</v>
      </c>
      <c r="O402" s="139"/>
      <c r="Q402" s="139"/>
    </row>
    <row r="403" spans="1:17" hidden="1">
      <c r="A403" s="32">
        <v>635014</v>
      </c>
      <c r="B403" s="33" t="s">
        <v>422</v>
      </c>
      <c r="C403" s="33" t="s">
        <v>409</v>
      </c>
      <c r="D403" s="27">
        <v>3043</v>
      </c>
      <c r="E403" s="36">
        <v>365</v>
      </c>
      <c r="F403" s="28">
        <v>365</v>
      </c>
      <c r="G403" s="3">
        <f t="shared" si="6"/>
        <v>0</v>
      </c>
      <c r="H403" s="189">
        <v>15400</v>
      </c>
      <c r="I403" s="185">
        <v>2013</v>
      </c>
      <c r="J403" s="145"/>
      <c r="K403" s="145"/>
      <c r="L403" s="185">
        <v>326</v>
      </c>
      <c r="M403" s="195">
        <v>376</v>
      </c>
      <c r="O403" s="139"/>
      <c r="Q403" s="139"/>
    </row>
    <row r="404" spans="1:17" hidden="1">
      <c r="A404" s="25">
        <v>635015</v>
      </c>
      <c r="B404" s="26" t="s">
        <v>423</v>
      </c>
      <c r="C404" s="26" t="s">
        <v>409</v>
      </c>
      <c r="D404" s="27">
        <v>23235</v>
      </c>
      <c r="E404" s="193">
        <v>431</v>
      </c>
      <c r="F404" s="190">
        <v>365</v>
      </c>
      <c r="G404" s="3">
        <f t="shared" si="6"/>
        <v>66</v>
      </c>
      <c r="H404" s="192">
        <v>-2008480</v>
      </c>
      <c r="I404" s="197">
        <v>2017</v>
      </c>
      <c r="J404" s="188" t="s">
        <v>586</v>
      </c>
      <c r="K404" s="145"/>
      <c r="L404" s="197">
        <v>392</v>
      </c>
      <c r="M404" s="198">
        <v>456</v>
      </c>
      <c r="O404" s="139"/>
      <c r="Q404" s="139"/>
    </row>
    <row r="405" spans="1:17" hidden="1">
      <c r="A405" s="25">
        <v>635016</v>
      </c>
      <c r="B405" s="26" t="s">
        <v>424</v>
      </c>
      <c r="C405" s="26" t="s">
        <v>409</v>
      </c>
      <c r="D405" s="27">
        <v>4163</v>
      </c>
      <c r="E405" s="193">
        <v>360</v>
      </c>
      <c r="F405" s="194">
        <v>365</v>
      </c>
      <c r="G405" s="177">
        <f t="shared" si="6"/>
        <v>-5</v>
      </c>
      <c r="H405" s="192">
        <v>-122800</v>
      </c>
      <c r="I405" s="185">
        <v>2017</v>
      </c>
      <c r="J405" s="145"/>
      <c r="K405" s="145"/>
      <c r="L405" s="197">
        <v>326</v>
      </c>
      <c r="M405" s="195">
        <v>376</v>
      </c>
      <c r="O405" s="139"/>
      <c r="Q405" s="139"/>
    </row>
    <row r="406" spans="1:17" hidden="1">
      <c r="A406" s="25">
        <v>635017</v>
      </c>
      <c r="B406" s="26" t="s">
        <v>425</v>
      </c>
      <c r="C406" s="26" t="s">
        <v>409</v>
      </c>
      <c r="D406" s="27">
        <v>2238</v>
      </c>
      <c r="E406" s="36">
        <v>345</v>
      </c>
      <c r="F406" s="28">
        <v>365</v>
      </c>
      <c r="G406" s="177">
        <f t="shared" si="6"/>
        <v>-20</v>
      </c>
      <c r="H406" s="189">
        <v>25977</v>
      </c>
      <c r="I406" s="185">
        <v>2017</v>
      </c>
      <c r="J406" s="145"/>
      <c r="K406" s="145"/>
      <c r="L406" s="185">
        <v>326</v>
      </c>
      <c r="M406" s="195">
        <v>376</v>
      </c>
      <c r="O406" s="139"/>
      <c r="Q406" s="139"/>
    </row>
    <row r="407" spans="1:17" hidden="1">
      <c r="A407" s="25">
        <v>635018</v>
      </c>
      <c r="B407" s="26" t="s">
        <v>426</v>
      </c>
      <c r="C407" s="26" t="s">
        <v>409</v>
      </c>
      <c r="D407" s="27">
        <v>4438</v>
      </c>
      <c r="E407" s="201">
        <v>330</v>
      </c>
      <c r="F407" s="202">
        <v>365</v>
      </c>
      <c r="G407" s="177">
        <f t="shared" si="6"/>
        <v>-35</v>
      </c>
      <c r="H407" s="189">
        <v>14000</v>
      </c>
      <c r="I407" s="185"/>
      <c r="J407" s="145"/>
      <c r="K407" s="145"/>
      <c r="L407" s="185">
        <v>326</v>
      </c>
      <c r="M407" s="195">
        <v>376</v>
      </c>
      <c r="O407" s="139"/>
      <c r="Q407" s="139"/>
    </row>
    <row r="408" spans="1:17" hidden="1">
      <c r="A408" s="25">
        <v>635019</v>
      </c>
      <c r="B408" s="26" t="s">
        <v>427</v>
      </c>
      <c r="C408" s="26" t="s">
        <v>409</v>
      </c>
      <c r="D408" s="27">
        <v>5645</v>
      </c>
      <c r="E408" s="187">
        <v>440</v>
      </c>
      <c r="F408" s="190">
        <v>365</v>
      </c>
      <c r="G408" s="3">
        <f t="shared" si="6"/>
        <v>75</v>
      </c>
      <c r="H408" s="192">
        <v>-807332</v>
      </c>
      <c r="I408" s="188" t="s">
        <v>596</v>
      </c>
      <c r="J408" s="199"/>
      <c r="K408" s="145"/>
      <c r="L408" s="185">
        <v>326</v>
      </c>
      <c r="M408" s="196">
        <v>376</v>
      </c>
      <c r="O408" s="139"/>
      <c r="Q408" s="139"/>
    </row>
    <row r="409" spans="1:17" hidden="1">
      <c r="A409" s="32">
        <v>635020</v>
      </c>
      <c r="B409" s="33" t="s">
        <v>428</v>
      </c>
      <c r="C409" s="33" t="s">
        <v>409</v>
      </c>
      <c r="D409" s="27">
        <v>6783</v>
      </c>
      <c r="E409" s="187">
        <v>470</v>
      </c>
      <c r="F409" s="190">
        <v>365</v>
      </c>
      <c r="G409" s="3">
        <f t="shared" si="6"/>
        <v>105</v>
      </c>
      <c r="H409" s="192">
        <v>-100</v>
      </c>
      <c r="I409" s="185">
        <v>2016</v>
      </c>
      <c r="J409" s="186" t="s">
        <v>594</v>
      </c>
      <c r="K409" s="145"/>
      <c r="L409" s="197">
        <v>326</v>
      </c>
      <c r="M409" s="195">
        <v>376</v>
      </c>
      <c r="Q409" s="139"/>
    </row>
    <row r="410" spans="1:17" hidden="1">
      <c r="A410" s="25">
        <v>635021</v>
      </c>
      <c r="B410" s="26" t="s">
        <v>429</v>
      </c>
      <c r="C410" s="26" t="s">
        <v>409</v>
      </c>
      <c r="D410" s="27">
        <v>6823</v>
      </c>
      <c r="E410" s="36">
        <v>318</v>
      </c>
      <c r="F410" s="28">
        <v>365</v>
      </c>
      <c r="G410" s="177">
        <f t="shared" si="6"/>
        <v>-47</v>
      </c>
      <c r="H410" s="189">
        <v>41600</v>
      </c>
      <c r="I410" s="185">
        <v>2015</v>
      </c>
      <c r="J410" s="145"/>
      <c r="K410" s="145"/>
      <c r="L410" s="185">
        <v>326</v>
      </c>
      <c r="M410" s="195">
        <v>376</v>
      </c>
      <c r="O410" s="139"/>
      <c r="Q410" s="139"/>
    </row>
    <row r="411" spans="1:17" hidden="1">
      <c r="A411" s="32">
        <v>635022</v>
      </c>
      <c r="B411" s="33" t="s">
        <v>430</v>
      </c>
      <c r="C411" s="33" t="s">
        <v>409</v>
      </c>
      <c r="D411" s="27">
        <v>5952</v>
      </c>
      <c r="E411" s="36">
        <v>380</v>
      </c>
      <c r="F411" s="28">
        <v>365</v>
      </c>
      <c r="G411" s="3">
        <f t="shared" si="6"/>
        <v>15</v>
      </c>
      <c r="H411" s="189">
        <v>42900</v>
      </c>
      <c r="I411" s="185">
        <v>2014</v>
      </c>
      <c r="J411" s="145"/>
      <c r="K411" s="145"/>
      <c r="L411" s="185">
        <v>326</v>
      </c>
      <c r="M411" s="195">
        <v>376</v>
      </c>
      <c r="O411" s="139"/>
      <c r="Q411" s="139"/>
    </row>
    <row r="412" spans="1:17" hidden="1">
      <c r="A412" s="32">
        <v>636001</v>
      </c>
      <c r="B412" s="33" t="s">
        <v>431</v>
      </c>
      <c r="C412" s="33" t="s">
        <v>432</v>
      </c>
      <c r="D412" s="27">
        <v>8379</v>
      </c>
      <c r="E412" s="187">
        <v>590</v>
      </c>
      <c r="F412" s="190">
        <v>365</v>
      </c>
      <c r="G412" s="3">
        <f t="shared" si="6"/>
        <v>225</v>
      </c>
      <c r="H412" s="192">
        <v>-1970505</v>
      </c>
      <c r="I412" s="185">
        <v>2020</v>
      </c>
      <c r="J412" s="186" t="s">
        <v>594</v>
      </c>
      <c r="K412" s="145"/>
      <c r="L412" s="185">
        <v>326</v>
      </c>
      <c r="M412" s="196">
        <v>376</v>
      </c>
      <c r="O412" s="139"/>
      <c r="Q412" s="139"/>
    </row>
    <row r="413" spans="1:17" hidden="1">
      <c r="A413" s="32">
        <v>636002</v>
      </c>
      <c r="B413" s="33" t="s">
        <v>433</v>
      </c>
      <c r="C413" s="33" t="s">
        <v>432</v>
      </c>
      <c r="D413" s="27">
        <v>1578</v>
      </c>
      <c r="E413" s="36">
        <v>400</v>
      </c>
      <c r="F413" s="28">
        <v>365</v>
      </c>
      <c r="G413" s="3">
        <f t="shared" si="6"/>
        <v>35</v>
      </c>
      <c r="H413" s="192">
        <v>27854</v>
      </c>
      <c r="I413" s="185">
        <v>2016</v>
      </c>
      <c r="J413" s="145"/>
      <c r="K413" s="145"/>
      <c r="L413" s="185">
        <v>326</v>
      </c>
      <c r="M413" s="195">
        <v>376</v>
      </c>
      <c r="O413" s="139"/>
      <c r="Q413" s="139"/>
    </row>
    <row r="414" spans="1:17" hidden="1">
      <c r="A414" s="25">
        <v>636003</v>
      </c>
      <c r="B414" s="26" t="s">
        <v>434</v>
      </c>
      <c r="C414" s="26" t="s">
        <v>432</v>
      </c>
      <c r="D414" s="27">
        <v>19425</v>
      </c>
      <c r="E414" s="36">
        <v>420</v>
      </c>
      <c r="F414" s="28">
        <v>365</v>
      </c>
      <c r="G414" s="3">
        <f t="shared" si="6"/>
        <v>55</v>
      </c>
      <c r="H414" s="192">
        <v>479150</v>
      </c>
      <c r="I414" s="185">
        <v>2016</v>
      </c>
      <c r="J414" s="145"/>
      <c r="K414" s="145"/>
      <c r="L414" s="185">
        <v>360</v>
      </c>
      <c r="M414" s="195">
        <v>412</v>
      </c>
      <c r="O414" s="139"/>
      <c r="Q414" s="139"/>
    </row>
    <row r="415" spans="1:17" hidden="1">
      <c r="A415" s="25">
        <v>636004</v>
      </c>
      <c r="B415" s="26" t="s">
        <v>435</v>
      </c>
      <c r="C415" s="26" t="s">
        <v>432</v>
      </c>
      <c r="D415" s="27">
        <v>6480</v>
      </c>
      <c r="E415" s="187">
        <v>460</v>
      </c>
      <c r="F415" s="190">
        <v>365</v>
      </c>
      <c r="G415" s="3">
        <f t="shared" si="6"/>
        <v>95</v>
      </c>
      <c r="H415" s="192">
        <v>-251700</v>
      </c>
      <c r="I415" s="185">
        <v>2017</v>
      </c>
      <c r="J415" s="145"/>
      <c r="K415" s="145"/>
      <c r="L415" s="197">
        <v>326</v>
      </c>
      <c r="M415" s="195">
        <v>376</v>
      </c>
      <c r="O415" s="139"/>
      <c r="Q415" s="139"/>
    </row>
    <row r="416" spans="1:17" hidden="1">
      <c r="A416" s="32">
        <v>636005</v>
      </c>
      <c r="B416" s="33" t="s">
        <v>436</v>
      </c>
      <c r="C416" s="33" t="s">
        <v>432</v>
      </c>
      <c r="D416" s="27">
        <v>2804</v>
      </c>
      <c r="E416" s="187">
        <v>600</v>
      </c>
      <c r="F416" s="190">
        <v>365</v>
      </c>
      <c r="G416" s="3">
        <f t="shared" si="6"/>
        <v>235</v>
      </c>
      <c r="H416" s="192">
        <v>-158000</v>
      </c>
      <c r="I416" s="185">
        <v>2018</v>
      </c>
      <c r="J416" s="186" t="s">
        <v>594</v>
      </c>
      <c r="K416" s="145"/>
      <c r="L416" s="185">
        <v>326</v>
      </c>
      <c r="M416" s="196">
        <v>376</v>
      </c>
      <c r="N416" s="203"/>
      <c r="O416" s="205"/>
      <c r="P416" s="9"/>
      <c r="Q416" s="139"/>
    </row>
    <row r="417" spans="1:17" hidden="1">
      <c r="A417" s="32">
        <v>636006</v>
      </c>
      <c r="B417" s="33" t="s">
        <v>437</v>
      </c>
      <c r="C417" s="33" t="s">
        <v>432</v>
      </c>
      <c r="D417" s="27">
        <v>11975</v>
      </c>
      <c r="E417" s="36">
        <v>530</v>
      </c>
      <c r="F417" s="28">
        <v>365</v>
      </c>
      <c r="G417" s="3">
        <f t="shared" si="6"/>
        <v>165</v>
      </c>
      <c r="H417" s="192">
        <v>97000</v>
      </c>
      <c r="I417" s="185">
        <v>2017</v>
      </c>
      <c r="J417" s="145"/>
      <c r="K417" s="145"/>
      <c r="L417" s="185">
        <v>360</v>
      </c>
      <c r="M417" s="195">
        <v>412</v>
      </c>
      <c r="O417" s="139"/>
      <c r="Q417" s="139"/>
    </row>
    <row r="418" spans="1:17" hidden="1">
      <c r="A418" s="32">
        <v>636007</v>
      </c>
      <c r="B418" s="33" t="s">
        <v>438</v>
      </c>
      <c r="C418" s="33" t="s">
        <v>432</v>
      </c>
      <c r="D418" s="27">
        <v>4699</v>
      </c>
      <c r="E418" s="187">
        <v>650</v>
      </c>
      <c r="F418" s="190">
        <v>365</v>
      </c>
      <c r="G418" s="3">
        <f t="shared" si="6"/>
        <v>285</v>
      </c>
      <c r="H418" s="192">
        <v>-66758</v>
      </c>
      <c r="I418" s="185">
        <v>2017</v>
      </c>
      <c r="J418" s="186" t="s">
        <v>594</v>
      </c>
      <c r="K418" s="145"/>
      <c r="L418" s="197">
        <v>326</v>
      </c>
      <c r="M418" s="195">
        <v>376</v>
      </c>
      <c r="O418" s="139"/>
      <c r="Q418" s="139"/>
    </row>
    <row r="419" spans="1:17" hidden="1">
      <c r="A419" s="32">
        <v>636008</v>
      </c>
      <c r="B419" s="33" t="s">
        <v>439</v>
      </c>
      <c r="C419" s="33" t="s">
        <v>432</v>
      </c>
      <c r="D419" s="27">
        <v>3068</v>
      </c>
      <c r="E419" s="36">
        <v>400</v>
      </c>
      <c r="F419" s="28">
        <v>365</v>
      </c>
      <c r="G419" s="3">
        <f t="shared" si="6"/>
        <v>35</v>
      </c>
      <c r="H419" s="192">
        <v>7718</v>
      </c>
      <c r="I419" s="185">
        <v>2016</v>
      </c>
      <c r="J419" s="145"/>
      <c r="K419" s="145"/>
      <c r="L419" s="185">
        <v>326</v>
      </c>
      <c r="M419" s="195">
        <v>376</v>
      </c>
      <c r="O419" s="139"/>
      <c r="Q419" s="139"/>
    </row>
    <row r="420" spans="1:17" hidden="1">
      <c r="A420" s="25">
        <v>636009</v>
      </c>
      <c r="B420" s="26" t="s">
        <v>440</v>
      </c>
      <c r="C420" s="26" t="s">
        <v>432</v>
      </c>
      <c r="D420" s="27">
        <v>1833</v>
      </c>
      <c r="E420" s="36">
        <v>480</v>
      </c>
      <c r="F420" s="28">
        <v>365</v>
      </c>
      <c r="G420" s="3">
        <f t="shared" si="6"/>
        <v>115</v>
      </c>
      <c r="H420" s="192">
        <v>4137</v>
      </c>
      <c r="I420" s="185">
        <v>2014</v>
      </c>
      <c r="J420" s="145"/>
      <c r="K420" s="145"/>
      <c r="L420" s="185">
        <v>326</v>
      </c>
      <c r="M420" s="195">
        <v>376</v>
      </c>
      <c r="O420" s="139"/>
      <c r="Q420" s="139"/>
    </row>
    <row r="421" spans="1:17" hidden="1">
      <c r="A421" s="32">
        <v>636010</v>
      </c>
      <c r="B421" s="33" t="s">
        <v>441</v>
      </c>
      <c r="C421" s="33" t="s">
        <v>432</v>
      </c>
      <c r="D421" s="27">
        <v>2938</v>
      </c>
      <c r="E421" s="187">
        <v>430</v>
      </c>
      <c r="F421" s="190">
        <v>365</v>
      </c>
      <c r="G421" s="3">
        <f t="shared" si="6"/>
        <v>65</v>
      </c>
      <c r="H421" s="192">
        <v>-129583</v>
      </c>
      <c r="I421" s="185">
        <v>2018</v>
      </c>
      <c r="J421" s="186" t="s">
        <v>594</v>
      </c>
      <c r="K421" s="145"/>
      <c r="L421" s="185">
        <v>326</v>
      </c>
      <c r="M421" s="196">
        <v>376</v>
      </c>
      <c r="O421" s="205"/>
      <c r="P421" s="9"/>
      <c r="Q421" s="139"/>
    </row>
    <row r="422" spans="1:17" hidden="1">
      <c r="A422" s="25">
        <v>636011</v>
      </c>
      <c r="B422" s="26" t="s">
        <v>442</v>
      </c>
      <c r="C422" s="26" t="s">
        <v>432</v>
      </c>
      <c r="D422" s="27">
        <v>7516</v>
      </c>
      <c r="E422" s="36">
        <v>420</v>
      </c>
      <c r="F422" s="28">
        <v>365</v>
      </c>
      <c r="G422" s="3">
        <f t="shared" si="6"/>
        <v>55</v>
      </c>
      <c r="H422" s="189">
        <v>933700</v>
      </c>
      <c r="I422" s="185">
        <v>2016</v>
      </c>
      <c r="J422" s="145"/>
      <c r="K422" s="145"/>
      <c r="L422" s="185">
        <v>326</v>
      </c>
      <c r="M422" s="195">
        <v>376</v>
      </c>
      <c r="O422" s="139"/>
      <c r="Q422" s="139"/>
    </row>
    <row r="423" spans="1:17" hidden="1">
      <c r="A423" s="32">
        <v>636012</v>
      </c>
      <c r="B423" s="33" t="s">
        <v>443</v>
      </c>
      <c r="C423" s="33" t="s">
        <v>432</v>
      </c>
      <c r="D423" s="27">
        <v>4400</v>
      </c>
      <c r="E423" s="187">
        <v>650</v>
      </c>
      <c r="F423" s="190">
        <v>365</v>
      </c>
      <c r="G423" s="3">
        <f t="shared" si="6"/>
        <v>285</v>
      </c>
      <c r="H423" s="192">
        <v>-124439</v>
      </c>
      <c r="I423" s="185">
        <v>2018</v>
      </c>
      <c r="J423" s="186" t="s">
        <v>594</v>
      </c>
      <c r="K423" s="145"/>
      <c r="L423" s="185">
        <v>326</v>
      </c>
      <c r="M423" s="196">
        <v>376</v>
      </c>
      <c r="O423" s="205"/>
      <c r="P423" s="9"/>
      <c r="Q423" s="139"/>
    </row>
    <row r="424" spans="1:17" hidden="1">
      <c r="A424" s="32">
        <v>636013</v>
      </c>
      <c r="B424" s="33" t="s">
        <v>444</v>
      </c>
      <c r="C424" s="33" t="s">
        <v>432</v>
      </c>
      <c r="D424" s="27">
        <v>4150</v>
      </c>
      <c r="E424" s="36">
        <v>770</v>
      </c>
      <c r="F424" s="28">
        <v>365</v>
      </c>
      <c r="G424" s="3">
        <f t="shared" si="6"/>
        <v>405</v>
      </c>
      <c r="H424" s="189">
        <v>45295</v>
      </c>
      <c r="I424" s="185">
        <v>2015</v>
      </c>
      <c r="J424" s="145"/>
      <c r="K424" s="145"/>
      <c r="L424" s="185">
        <v>326</v>
      </c>
      <c r="M424" s="195">
        <v>376</v>
      </c>
      <c r="O424" s="139"/>
      <c r="Q424" s="139"/>
    </row>
    <row r="425" spans="1:17" hidden="1">
      <c r="A425" s="25">
        <v>636014</v>
      </c>
      <c r="B425" s="26" t="s">
        <v>445</v>
      </c>
      <c r="C425" s="26" t="s">
        <v>432</v>
      </c>
      <c r="D425" s="27">
        <v>5009</v>
      </c>
      <c r="E425" s="36">
        <v>400</v>
      </c>
      <c r="F425" s="28">
        <v>365</v>
      </c>
      <c r="G425" s="3">
        <f t="shared" si="6"/>
        <v>35</v>
      </c>
      <c r="H425" s="189">
        <v>893963</v>
      </c>
      <c r="I425" s="185">
        <v>2016</v>
      </c>
      <c r="J425" s="145"/>
      <c r="K425" s="145"/>
      <c r="L425" s="185">
        <v>326</v>
      </c>
      <c r="M425" s="195">
        <v>376</v>
      </c>
      <c r="O425" s="139"/>
      <c r="Q425" s="139"/>
    </row>
    <row r="426" spans="1:17" hidden="1">
      <c r="A426" s="32">
        <v>636015</v>
      </c>
      <c r="B426" s="33" t="s">
        <v>446</v>
      </c>
      <c r="C426" s="33" t="s">
        <v>432</v>
      </c>
      <c r="D426" s="27">
        <v>1056</v>
      </c>
      <c r="E426" s="187">
        <v>500</v>
      </c>
      <c r="F426" s="190">
        <v>365</v>
      </c>
      <c r="G426" s="3">
        <f t="shared" si="6"/>
        <v>135</v>
      </c>
      <c r="H426" s="192">
        <v>-28060</v>
      </c>
      <c r="I426" s="185">
        <v>2017</v>
      </c>
      <c r="J426" s="186" t="s">
        <v>594</v>
      </c>
      <c r="K426" s="145"/>
      <c r="L426" s="197">
        <v>326</v>
      </c>
      <c r="M426" s="195">
        <v>376</v>
      </c>
      <c r="O426" s="139"/>
      <c r="Q426" s="139"/>
    </row>
    <row r="427" spans="1:17" hidden="1">
      <c r="A427" s="211">
        <v>636016</v>
      </c>
      <c r="B427" s="212" t="s">
        <v>447</v>
      </c>
      <c r="C427" s="212" t="s">
        <v>432</v>
      </c>
      <c r="D427" s="27">
        <v>14846</v>
      </c>
      <c r="E427" s="36">
        <v>520</v>
      </c>
      <c r="F427" s="28">
        <v>365</v>
      </c>
      <c r="G427" s="3">
        <f t="shared" si="6"/>
        <v>155</v>
      </c>
      <c r="H427" s="189">
        <v>106530</v>
      </c>
      <c r="I427" s="185">
        <v>2014</v>
      </c>
      <c r="J427" s="145"/>
      <c r="K427" s="145"/>
      <c r="L427" s="185">
        <v>360</v>
      </c>
      <c r="M427" s="195">
        <v>412</v>
      </c>
      <c r="O427" s="139"/>
      <c r="Q427" s="139"/>
    </row>
    <row r="428" spans="1:17" s="16" customFormat="1">
      <c r="A428" s="209"/>
      <c r="B428" s="210"/>
      <c r="C428" s="210"/>
      <c r="D428" s="207"/>
      <c r="E428" s="186"/>
      <c r="F428" s="208"/>
      <c r="G428" s="14"/>
      <c r="H428" s="189"/>
      <c r="I428" s="185"/>
      <c r="J428" s="145"/>
      <c r="K428" s="145"/>
      <c r="L428" s="185"/>
      <c r="M428" s="195"/>
      <c r="O428" s="139"/>
      <c r="Q428" s="139"/>
    </row>
    <row r="429" spans="1:17" ht="15" thickBot="1">
      <c r="A429" s="14"/>
      <c r="B429" s="14"/>
      <c r="C429" s="14"/>
    </row>
    <row r="430" spans="1:17" s="16" customFormat="1">
      <c r="D430" s="39"/>
      <c r="H430" s="213">
        <v>-197913748</v>
      </c>
      <c r="I430" s="214"/>
      <c r="J430" s="215" t="s">
        <v>603</v>
      </c>
      <c r="K430" s="214"/>
      <c r="L430" s="216"/>
    </row>
    <row r="431" spans="1:17" s="16" customFormat="1">
      <c r="D431" s="39"/>
      <c r="H431" s="217">
        <v>147</v>
      </c>
      <c r="I431" s="148"/>
      <c r="J431" s="218" t="s">
        <v>599</v>
      </c>
      <c r="K431" s="148"/>
      <c r="L431" s="219"/>
    </row>
    <row r="432" spans="1:17" s="16" customFormat="1">
      <c r="D432" s="39"/>
      <c r="H432" s="220">
        <v>35</v>
      </c>
      <c r="I432" s="148"/>
      <c r="J432" s="218" t="s">
        <v>600</v>
      </c>
      <c r="K432" s="148"/>
      <c r="L432" s="219"/>
    </row>
    <row r="433" spans="1:12" s="16" customFormat="1">
      <c r="D433" s="39"/>
      <c r="H433" s="220">
        <v>17</v>
      </c>
      <c r="I433" s="148"/>
      <c r="J433" s="218" t="s">
        <v>601</v>
      </c>
      <c r="K433" s="148"/>
      <c r="L433" s="219"/>
    </row>
    <row r="434" spans="1:12" s="16" customFormat="1" ht="15" thickBot="1">
      <c r="D434" s="39"/>
      <c r="H434" s="221">
        <v>18</v>
      </c>
      <c r="I434" s="222"/>
      <c r="J434" s="223" t="s">
        <v>602</v>
      </c>
      <c r="K434" s="222"/>
      <c r="L434" s="224"/>
    </row>
    <row r="435" spans="1:12" s="16" customFormat="1">
      <c r="D435" s="39"/>
    </row>
    <row r="436" spans="1:12">
      <c r="A436" s="16" t="s">
        <v>577</v>
      </c>
      <c r="D436" s="41"/>
      <c r="H436" s="206"/>
      <c r="I436" s="185"/>
      <c r="J436" s="185"/>
    </row>
    <row r="437" spans="1:12">
      <c r="A437" s="180" t="s">
        <v>574</v>
      </c>
      <c r="B437" s="9"/>
      <c r="C437" s="9"/>
    </row>
    <row r="438" spans="1:12">
      <c r="A438" s="180" t="s">
        <v>578</v>
      </c>
      <c r="D438" s="204"/>
    </row>
    <row r="439" spans="1:12">
      <c r="A439" s="180" t="s">
        <v>575</v>
      </c>
    </row>
    <row r="440" spans="1:12">
      <c r="A440" s="180" t="s">
        <v>579</v>
      </c>
    </row>
    <row r="442" spans="1:12">
      <c r="A442" s="16" t="s">
        <v>576</v>
      </c>
    </row>
    <row r="443" spans="1:12">
      <c r="A443" s="180" t="s">
        <v>574</v>
      </c>
    </row>
    <row r="444" spans="1:12">
      <c r="A444" s="180" t="s">
        <v>580</v>
      </c>
    </row>
    <row r="445" spans="1:12">
      <c r="A445" s="180" t="s">
        <v>575</v>
      </c>
    </row>
    <row r="446" spans="1:12">
      <c r="A446" s="180" t="s">
        <v>581</v>
      </c>
    </row>
    <row r="448" spans="1:12">
      <c r="A448" s="9" t="s">
        <v>597</v>
      </c>
    </row>
    <row r="449" spans="1:1">
      <c r="A449" s="16" t="s">
        <v>591</v>
      </c>
    </row>
    <row r="450" spans="1:1">
      <c r="A450" s="16" t="s">
        <v>592</v>
      </c>
    </row>
  </sheetData>
  <autoFilter ref="A1:N427">
    <filterColumn colId="7">
      <customFilters>
        <customFilter operator="lessThan" val="0"/>
      </customFilters>
    </filterColumn>
    <filterColumn colId="8">
      <customFilters>
        <customFilter operator="greaterThan" val="2017"/>
      </customFilters>
    </filterColumn>
    <filterColumn colId="9">
      <filters>
        <filter val="2018 E"/>
        <filter val="2019 E"/>
      </filters>
    </filterColumn>
    <sortState ref="A2:N427">
      <sortCondition ref="A1:A427"/>
    </sortState>
  </autoFilter>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428"/>
  <sheetViews>
    <sheetView workbookViewId="0">
      <pane xSplit="4" ySplit="1" topLeftCell="E362" activePane="bottomRight" state="frozen"/>
      <selection pane="topRight" activeCell="E1" sqref="E1"/>
      <selection pane="bottomLeft" activeCell="A2" sqref="A2"/>
      <selection pane="bottomRight" activeCell="D1" sqref="D1:E1048576"/>
    </sheetView>
  </sheetViews>
  <sheetFormatPr baseColWidth="10" defaultRowHeight="14.5"/>
  <cols>
    <col min="2" max="2" width="30" bestFit="1" customWidth="1"/>
    <col min="3" max="3" width="26.453125" customWidth="1"/>
    <col min="4" max="4" width="18.453125" style="16" customWidth="1"/>
    <col min="5" max="11" width="11.453125" customWidth="1"/>
    <col min="12" max="15" width="11.453125" style="16" customWidth="1"/>
    <col min="16" max="16" width="11.453125" style="2" customWidth="1"/>
    <col min="17" max="17" width="11.453125" style="16" customWidth="1"/>
    <col min="18" max="18" width="13" style="2" bestFit="1" customWidth="1"/>
  </cols>
  <sheetData>
    <row r="1" spans="1:19" ht="66" customHeight="1">
      <c r="A1" s="20" t="s">
        <v>491</v>
      </c>
      <c r="B1" s="21" t="s">
        <v>492</v>
      </c>
      <c r="C1" s="22" t="s">
        <v>448</v>
      </c>
      <c r="D1" s="345" t="s">
        <v>654</v>
      </c>
      <c r="E1" s="24" t="s">
        <v>494</v>
      </c>
      <c r="F1" s="24" t="s">
        <v>495</v>
      </c>
      <c r="G1" s="20" t="s">
        <v>496</v>
      </c>
      <c r="H1" s="24" t="s">
        <v>497</v>
      </c>
      <c r="I1" s="20" t="s">
        <v>498</v>
      </c>
      <c r="J1" s="24" t="s">
        <v>499</v>
      </c>
      <c r="K1" s="20" t="s">
        <v>500</v>
      </c>
      <c r="L1" s="37" t="s">
        <v>612</v>
      </c>
      <c r="M1" s="29" t="s">
        <v>613</v>
      </c>
      <c r="N1" s="37" t="s">
        <v>626</v>
      </c>
      <c r="O1" s="37" t="s">
        <v>627</v>
      </c>
      <c r="P1" s="295" t="s">
        <v>635</v>
      </c>
      <c r="Q1" s="295" t="s">
        <v>636</v>
      </c>
      <c r="R1" s="331" t="s">
        <v>653</v>
      </c>
      <c r="S1" s="331" t="s">
        <v>661</v>
      </c>
    </row>
    <row r="2" spans="1:19">
      <c r="A2" s="32">
        <v>411000</v>
      </c>
      <c r="B2" s="33" t="s">
        <v>0</v>
      </c>
      <c r="C2" s="33" t="s">
        <v>1</v>
      </c>
      <c r="D2" s="27">
        <v>159878</v>
      </c>
      <c r="E2" s="28">
        <v>425</v>
      </c>
      <c r="F2" s="28">
        <v>425</v>
      </c>
      <c r="G2" s="28">
        <f t="shared" ref="G2:G33" si="0">F2-E2</f>
        <v>0</v>
      </c>
      <c r="H2" s="28">
        <v>425</v>
      </c>
      <c r="I2" s="28">
        <f t="shared" ref="I2:I33" si="1">SUM(H2-F2)</f>
        <v>0</v>
      </c>
      <c r="J2" s="28">
        <v>425</v>
      </c>
      <c r="K2" s="28">
        <f t="shared" ref="K2:K33" si="2">SUM(J2-H2)</f>
        <v>0</v>
      </c>
      <c r="L2" s="28">
        <v>454</v>
      </c>
      <c r="M2" s="28">
        <f t="shared" ref="M2:M33" si="3">L2-J2</f>
        <v>29</v>
      </c>
      <c r="N2" s="28">
        <v>454</v>
      </c>
      <c r="O2" s="28">
        <f t="shared" ref="O2:O33" si="4">SUM(N2-L2)</f>
        <v>0</v>
      </c>
      <c r="P2" s="36">
        <v>454</v>
      </c>
      <c r="Q2" s="28">
        <f t="shared" ref="Q2:Q65" si="5">P2-N2</f>
        <v>0</v>
      </c>
      <c r="R2" s="36">
        <v>454</v>
      </c>
      <c r="S2" s="3">
        <f t="shared" ref="S2:S65" si="6">R2-P2</f>
        <v>0</v>
      </c>
    </row>
    <row r="3" spans="1:19">
      <c r="A3" s="25">
        <v>412000</v>
      </c>
      <c r="B3" s="26" t="s">
        <v>2</v>
      </c>
      <c r="C3" s="26" t="s">
        <v>1</v>
      </c>
      <c r="D3" s="27">
        <v>763380</v>
      </c>
      <c r="E3" s="28">
        <v>460</v>
      </c>
      <c r="F3" s="28">
        <v>460</v>
      </c>
      <c r="G3" s="28">
        <f t="shared" si="0"/>
        <v>0</v>
      </c>
      <c r="H3" s="28">
        <v>460</v>
      </c>
      <c r="I3" s="28">
        <f t="shared" si="1"/>
        <v>0</v>
      </c>
      <c r="J3" s="28">
        <v>460</v>
      </c>
      <c r="K3" s="28">
        <f t="shared" si="2"/>
        <v>0</v>
      </c>
      <c r="L3" s="28">
        <v>460</v>
      </c>
      <c r="M3" s="28">
        <f t="shared" si="3"/>
        <v>0</v>
      </c>
      <c r="N3" s="28">
        <v>460</v>
      </c>
      <c r="O3" s="28">
        <f t="shared" si="4"/>
        <v>0</v>
      </c>
      <c r="P3" s="36">
        <v>460</v>
      </c>
      <c r="Q3" s="28">
        <f t="shared" si="5"/>
        <v>0</v>
      </c>
      <c r="R3" s="36">
        <v>460</v>
      </c>
      <c r="S3" s="3">
        <f t="shared" si="6"/>
        <v>0</v>
      </c>
    </row>
    <row r="4" spans="1:19">
      <c r="A4" s="32">
        <v>413000</v>
      </c>
      <c r="B4" s="33" t="s">
        <v>3</v>
      </c>
      <c r="C4" s="33" t="s">
        <v>1</v>
      </c>
      <c r="D4" s="27">
        <v>130280</v>
      </c>
      <c r="E4" s="28">
        <v>440</v>
      </c>
      <c r="F4" s="28">
        <v>440</v>
      </c>
      <c r="G4" s="28">
        <f t="shared" si="0"/>
        <v>0</v>
      </c>
      <c r="H4" s="28">
        <v>440</v>
      </c>
      <c r="I4" s="19">
        <f t="shared" si="1"/>
        <v>0</v>
      </c>
      <c r="J4" s="28">
        <v>440</v>
      </c>
      <c r="K4" s="19">
        <f t="shared" si="2"/>
        <v>0</v>
      </c>
      <c r="L4" s="28">
        <v>440</v>
      </c>
      <c r="M4" s="28">
        <f t="shared" si="3"/>
        <v>0</v>
      </c>
      <c r="N4" s="28">
        <v>440</v>
      </c>
      <c r="O4" s="28">
        <f t="shared" si="4"/>
        <v>0</v>
      </c>
      <c r="P4" s="36">
        <v>440</v>
      </c>
      <c r="Q4" s="28">
        <f t="shared" si="5"/>
        <v>0</v>
      </c>
      <c r="R4" s="36">
        <v>440</v>
      </c>
      <c r="S4" s="3">
        <f t="shared" si="6"/>
        <v>0</v>
      </c>
    </row>
    <row r="5" spans="1:19">
      <c r="A5" s="25">
        <v>414000</v>
      </c>
      <c r="B5" s="26" t="s">
        <v>4</v>
      </c>
      <c r="C5" s="26" t="s">
        <v>1</v>
      </c>
      <c r="D5" s="27">
        <v>278474</v>
      </c>
      <c r="E5" s="28">
        <v>440</v>
      </c>
      <c r="F5" s="28">
        <v>440</v>
      </c>
      <c r="G5" s="28">
        <f t="shared" si="0"/>
        <v>0</v>
      </c>
      <c r="H5" s="28">
        <v>440</v>
      </c>
      <c r="I5" s="19">
        <f t="shared" si="1"/>
        <v>0</v>
      </c>
      <c r="J5" s="28">
        <v>454</v>
      </c>
      <c r="K5" s="19">
        <f t="shared" si="2"/>
        <v>14</v>
      </c>
      <c r="L5" s="28">
        <v>454</v>
      </c>
      <c r="M5" s="28">
        <f t="shared" si="3"/>
        <v>0</v>
      </c>
      <c r="N5" s="28">
        <v>454</v>
      </c>
      <c r="O5" s="28">
        <f t="shared" si="4"/>
        <v>0</v>
      </c>
      <c r="P5" s="36">
        <v>454</v>
      </c>
      <c r="Q5" s="28">
        <f t="shared" si="5"/>
        <v>0</v>
      </c>
      <c r="R5" s="36">
        <v>454</v>
      </c>
      <c r="S5" s="3">
        <f t="shared" si="6"/>
        <v>0</v>
      </c>
    </row>
    <row r="6" spans="1:19">
      <c r="A6" s="25">
        <v>431001</v>
      </c>
      <c r="B6" s="26" t="s">
        <v>5</v>
      </c>
      <c r="C6" s="26" t="s">
        <v>6</v>
      </c>
      <c r="D6" s="27">
        <v>2431</v>
      </c>
      <c r="E6" s="28">
        <v>320</v>
      </c>
      <c r="F6" s="28">
        <v>320</v>
      </c>
      <c r="G6" s="28">
        <f t="shared" si="0"/>
        <v>0</v>
      </c>
      <c r="H6" s="28">
        <v>360</v>
      </c>
      <c r="I6" s="19">
        <f t="shared" si="1"/>
        <v>40</v>
      </c>
      <c r="J6" s="28">
        <v>380</v>
      </c>
      <c r="K6" s="19">
        <f t="shared" si="2"/>
        <v>20</v>
      </c>
      <c r="L6" s="28">
        <v>400</v>
      </c>
      <c r="M6" s="28">
        <f t="shared" si="3"/>
        <v>20</v>
      </c>
      <c r="N6" s="28">
        <v>400</v>
      </c>
      <c r="O6" s="28">
        <f t="shared" si="4"/>
        <v>0</v>
      </c>
      <c r="P6" s="36">
        <v>400</v>
      </c>
      <c r="Q6" s="28">
        <f t="shared" si="5"/>
        <v>0</v>
      </c>
      <c r="R6" s="36">
        <v>400</v>
      </c>
      <c r="S6" s="3">
        <f t="shared" si="6"/>
        <v>0</v>
      </c>
    </row>
    <row r="7" spans="1:19">
      <c r="A7" s="25">
        <v>431002</v>
      </c>
      <c r="B7" s="26" t="s">
        <v>7</v>
      </c>
      <c r="C7" s="26" t="s">
        <v>6</v>
      </c>
      <c r="D7" s="27">
        <v>40756</v>
      </c>
      <c r="E7" s="28">
        <v>355</v>
      </c>
      <c r="F7" s="28">
        <v>355</v>
      </c>
      <c r="G7" s="28">
        <f t="shared" si="0"/>
        <v>0</v>
      </c>
      <c r="H7" s="28">
        <v>355</v>
      </c>
      <c r="I7" s="19">
        <f t="shared" si="1"/>
        <v>0</v>
      </c>
      <c r="J7" s="28">
        <v>355</v>
      </c>
      <c r="K7" s="19">
        <f t="shared" si="2"/>
        <v>0</v>
      </c>
      <c r="L7" s="28">
        <v>375</v>
      </c>
      <c r="M7" s="28">
        <f t="shared" si="3"/>
        <v>20</v>
      </c>
      <c r="N7" s="28">
        <v>375</v>
      </c>
      <c r="O7" s="28">
        <f t="shared" si="4"/>
        <v>0</v>
      </c>
      <c r="P7" s="36">
        <v>375</v>
      </c>
      <c r="Q7" s="28">
        <f t="shared" si="5"/>
        <v>0</v>
      </c>
      <c r="R7" s="36">
        <v>375</v>
      </c>
      <c r="S7" s="3">
        <f t="shared" si="6"/>
        <v>0</v>
      </c>
    </row>
    <row r="8" spans="1:19">
      <c r="A8" s="25">
        <v>431003</v>
      </c>
      <c r="B8" s="26" t="s">
        <v>8</v>
      </c>
      <c r="C8" s="26" t="s">
        <v>6</v>
      </c>
      <c r="D8" s="27">
        <v>9110</v>
      </c>
      <c r="E8" s="28">
        <v>340</v>
      </c>
      <c r="F8" s="28">
        <v>340</v>
      </c>
      <c r="G8" s="28">
        <f t="shared" si="0"/>
        <v>0</v>
      </c>
      <c r="H8" s="28">
        <v>340</v>
      </c>
      <c r="I8" s="19">
        <f t="shared" si="1"/>
        <v>0</v>
      </c>
      <c r="J8" s="28">
        <v>357</v>
      </c>
      <c r="K8" s="19">
        <f t="shared" si="2"/>
        <v>17</v>
      </c>
      <c r="L8" s="28">
        <v>357</v>
      </c>
      <c r="M8" s="28">
        <f t="shared" si="3"/>
        <v>0</v>
      </c>
      <c r="N8" s="28">
        <v>357</v>
      </c>
      <c r="O8" s="28">
        <f t="shared" si="4"/>
        <v>0</v>
      </c>
      <c r="P8" s="36">
        <v>380</v>
      </c>
      <c r="Q8" s="28">
        <f t="shared" si="5"/>
        <v>23</v>
      </c>
      <c r="R8" s="36">
        <v>380</v>
      </c>
      <c r="S8" s="3">
        <f t="shared" si="6"/>
        <v>0</v>
      </c>
    </row>
    <row r="9" spans="1:19">
      <c r="A9" s="25">
        <v>431004</v>
      </c>
      <c r="B9" s="26" t="s">
        <v>9</v>
      </c>
      <c r="C9" s="26" t="s">
        <v>6</v>
      </c>
      <c r="D9" s="27">
        <v>9873</v>
      </c>
      <c r="E9" s="28">
        <v>330</v>
      </c>
      <c r="F9" s="28">
        <v>330</v>
      </c>
      <c r="G9" s="28">
        <f t="shared" si="0"/>
        <v>0</v>
      </c>
      <c r="H9" s="28">
        <v>357</v>
      </c>
      <c r="I9" s="19">
        <f t="shared" si="1"/>
        <v>27</v>
      </c>
      <c r="J9" s="28">
        <v>357</v>
      </c>
      <c r="K9" s="19">
        <f t="shared" si="2"/>
        <v>0</v>
      </c>
      <c r="L9" s="28">
        <v>357</v>
      </c>
      <c r="M9" s="28">
        <f t="shared" si="3"/>
        <v>0</v>
      </c>
      <c r="N9" s="28">
        <v>357</v>
      </c>
      <c r="O9" s="28">
        <f t="shared" si="4"/>
        <v>0</v>
      </c>
      <c r="P9" s="36">
        <v>380</v>
      </c>
      <c r="Q9" s="28">
        <f t="shared" si="5"/>
        <v>23</v>
      </c>
      <c r="R9" s="36">
        <v>380</v>
      </c>
      <c r="S9" s="3">
        <f t="shared" si="6"/>
        <v>0</v>
      </c>
    </row>
    <row r="10" spans="1:19">
      <c r="A10" s="17">
        <v>431005</v>
      </c>
      <c r="B10" s="18" t="s">
        <v>10</v>
      </c>
      <c r="C10" s="18" t="s">
        <v>6</v>
      </c>
      <c r="D10" s="27">
        <v>16453</v>
      </c>
      <c r="E10" s="28">
        <v>320</v>
      </c>
      <c r="F10" s="28">
        <v>350</v>
      </c>
      <c r="G10" s="28">
        <f t="shared" si="0"/>
        <v>30</v>
      </c>
      <c r="H10" s="28">
        <v>360</v>
      </c>
      <c r="I10" s="19">
        <f t="shared" si="1"/>
        <v>10</v>
      </c>
      <c r="J10" s="28">
        <v>360</v>
      </c>
      <c r="K10" s="19">
        <f t="shared" si="2"/>
        <v>0</v>
      </c>
      <c r="L10" s="28">
        <v>360</v>
      </c>
      <c r="M10" s="28">
        <f t="shared" si="3"/>
        <v>0</v>
      </c>
      <c r="N10" s="28">
        <v>360</v>
      </c>
      <c r="O10" s="28">
        <f t="shared" si="4"/>
        <v>0</v>
      </c>
      <c r="P10" s="36">
        <v>360</v>
      </c>
      <c r="Q10" s="28">
        <f t="shared" si="5"/>
        <v>0</v>
      </c>
      <c r="R10" s="36">
        <v>380</v>
      </c>
      <c r="S10" s="3">
        <f t="shared" si="6"/>
        <v>20</v>
      </c>
    </row>
    <row r="11" spans="1:19">
      <c r="A11" s="25">
        <v>431006</v>
      </c>
      <c r="B11" s="26" t="s">
        <v>11</v>
      </c>
      <c r="C11" s="26" t="s">
        <v>6</v>
      </c>
      <c r="D11" s="27">
        <v>6427</v>
      </c>
      <c r="E11" s="28">
        <v>330</v>
      </c>
      <c r="F11" s="28">
        <v>350</v>
      </c>
      <c r="G11" s="28">
        <f t="shared" si="0"/>
        <v>20</v>
      </c>
      <c r="H11" s="28">
        <v>370</v>
      </c>
      <c r="I11" s="19">
        <f t="shared" si="1"/>
        <v>20</v>
      </c>
      <c r="J11" s="28">
        <v>395</v>
      </c>
      <c r="K11" s="19">
        <f t="shared" si="2"/>
        <v>25</v>
      </c>
      <c r="L11" s="28">
        <v>395</v>
      </c>
      <c r="M11" s="28">
        <f t="shared" si="3"/>
        <v>0</v>
      </c>
      <c r="N11" s="28">
        <v>395</v>
      </c>
      <c r="O11" s="28">
        <f t="shared" si="4"/>
        <v>0</v>
      </c>
      <c r="P11" s="36">
        <v>395</v>
      </c>
      <c r="Q11" s="28">
        <f t="shared" si="5"/>
        <v>0</v>
      </c>
      <c r="R11" s="36">
        <v>395</v>
      </c>
      <c r="S11" s="3">
        <f t="shared" si="6"/>
        <v>0</v>
      </c>
    </row>
    <row r="12" spans="1:19">
      <c r="A12" s="25">
        <v>431007</v>
      </c>
      <c r="B12" s="26" t="s">
        <v>12</v>
      </c>
      <c r="C12" s="26" t="s">
        <v>6</v>
      </c>
      <c r="D12" s="27">
        <v>10568</v>
      </c>
      <c r="E12" s="28">
        <v>330</v>
      </c>
      <c r="F12" s="28">
        <v>350</v>
      </c>
      <c r="G12" s="28">
        <f t="shared" si="0"/>
        <v>20</v>
      </c>
      <c r="H12" s="28">
        <v>360</v>
      </c>
      <c r="I12" s="19">
        <f t="shared" si="1"/>
        <v>10</v>
      </c>
      <c r="J12" s="28">
        <v>360</v>
      </c>
      <c r="K12" s="19">
        <f t="shared" si="2"/>
        <v>0</v>
      </c>
      <c r="L12" s="28">
        <v>360</v>
      </c>
      <c r="M12" s="28">
        <f t="shared" si="3"/>
        <v>0</v>
      </c>
      <c r="N12" s="28">
        <v>360</v>
      </c>
      <c r="O12" s="28">
        <f t="shared" si="4"/>
        <v>0</v>
      </c>
      <c r="P12" s="36">
        <v>360</v>
      </c>
      <c r="Q12" s="28">
        <f t="shared" si="5"/>
        <v>0</v>
      </c>
      <c r="R12" s="36">
        <v>360</v>
      </c>
      <c r="S12" s="3">
        <f t="shared" si="6"/>
        <v>0</v>
      </c>
    </row>
    <row r="13" spans="1:19">
      <c r="A13" s="25">
        <v>431008</v>
      </c>
      <c r="B13" s="26" t="s">
        <v>13</v>
      </c>
      <c r="C13" s="26" t="s">
        <v>6</v>
      </c>
      <c r="D13" s="27">
        <v>4110</v>
      </c>
      <c r="E13" s="28">
        <v>310</v>
      </c>
      <c r="F13" s="28">
        <v>320</v>
      </c>
      <c r="G13" s="28">
        <f t="shared" si="0"/>
        <v>10</v>
      </c>
      <c r="H13" s="28">
        <v>380</v>
      </c>
      <c r="I13" s="19">
        <f t="shared" si="1"/>
        <v>60</v>
      </c>
      <c r="J13" s="28">
        <v>380</v>
      </c>
      <c r="K13" s="19">
        <f t="shared" si="2"/>
        <v>0</v>
      </c>
      <c r="L13" s="28">
        <v>380</v>
      </c>
      <c r="M13" s="28">
        <f t="shared" si="3"/>
        <v>0</v>
      </c>
      <c r="N13" s="28">
        <v>380</v>
      </c>
      <c r="O13" s="28">
        <f t="shared" si="4"/>
        <v>0</v>
      </c>
      <c r="P13" s="36">
        <v>380</v>
      </c>
      <c r="Q13" s="28">
        <f t="shared" si="5"/>
        <v>0</v>
      </c>
      <c r="R13" s="36">
        <v>380</v>
      </c>
      <c r="S13" s="3">
        <f t="shared" si="6"/>
        <v>0</v>
      </c>
    </row>
    <row r="14" spans="1:19">
      <c r="A14" s="32">
        <v>431009</v>
      </c>
      <c r="B14" s="33" t="s">
        <v>14</v>
      </c>
      <c r="C14" s="33" t="s">
        <v>6</v>
      </c>
      <c r="D14" s="27">
        <v>4113</v>
      </c>
      <c r="E14" s="28">
        <v>330</v>
      </c>
      <c r="F14" s="28">
        <v>330</v>
      </c>
      <c r="G14" s="28">
        <f t="shared" si="0"/>
        <v>0</v>
      </c>
      <c r="H14" s="28">
        <v>390</v>
      </c>
      <c r="I14" s="19">
        <f t="shared" si="1"/>
        <v>60</v>
      </c>
      <c r="J14" s="28">
        <v>390</v>
      </c>
      <c r="K14" s="19">
        <f t="shared" si="2"/>
        <v>0</v>
      </c>
      <c r="L14" s="28">
        <v>390</v>
      </c>
      <c r="M14" s="28">
        <f t="shared" si="3"/>
        <v>0</v>
      </c>
      <c r="N14" s="28">
        <v>390</v>
      </c>
      <c r="O14" s="28">
        <f t="shared" si="4"/>
        <v>0</v>
      </c>
      <c r="P14" s="36">
        <v>390</v>
      </c>
      <c r="Q14" s="28">
        <f t="shared" si="5"/>
        <v>0</v>
      </c>
      <c r="R14" s="36">
        <v>390</v>
      </c>
      <c r="S14" s="3">
        <f t="shared" si="6"/>
        <v>0</v>
      </c>
    </row>
    <row r="15" spans="1:19">
      <c r="A15" s="17">
        <v>431010</v>
      </c>
      <c r="B15" s="18" t="s">
        <v>15</v>
      </c>
      <c r="C15" s="18" t="s">
        <v>6</v>
      </c>
      <c r="D15" s="27">
        <v>3764</v>
      </c>
      <c r="E15" s="28">
        <v>348</v>
      </c>
      <c r="F15" s="28">
        <v>348</v>
      </c>
      <c r="G15" s="28">
        <f t="shared" si="0"/>
        <v>0</v>
      </c>
      <c r="H15" s="28">
        <v>357</v>
      </c>
      <c r="I15" s="19">
        <f t="shared" si="1"/>
        <v>9</v>
      </c>
      <c r="J15" s="28">
        <v>370</v>
      </c>
      <c r="K15" s="19">
        <f t="shared" si="2"/>
        <v>13</v>
      </c>
      <c r="L15" s="28">
        <v>370</v>
      </c>
      <c r="M15" s="28">
        <f t="shared" si="3"/>
        <v>0</v>
      </c>
      <c r="N15" s="28">
        <v>370</v>
      </c>
      <c r="O15" s="28">
        <f t="shared" si="4"/>
        <v>0</v>
      </c>
      <c r="P15" s="36">
        <v>400</v>
      </c>
      <c r="Q15" s="28">
        <f t="shared" si="5"/>
        <v>30</v>
      </c>
      <c r="R15" s="36">
        <v>400</v>
      </c>
      <c r="S15" s="3">
        <f t="shared" si="6"/>
        <v>0</v>
      </c>
    </row>
    <row r="16" spans="1:19">
      <c r="A16" s="32">
        <v>431011</v>
      </c>
      <c r="B16" s="33" t="s">
        <v>16</v>
      </c>
      <c r="C16" s="33" t="s">
        <v>6</v>
      </c>
      <c r="D16" s="27">
        <v>26097</v>
      </c>
      <c r="E16" s="28">
        <v>380</v>
      </c>
      <c r="F16" s="28">
        <v>380</v>
      </c>
      <c r="G16" s="28">
        <f t="shared" si="0"/>
        <v>0</v>
      </c>
      <c r="H16" s="28">
        <v>380</v>
      </c>
      <c r="I16" s="19">
        <f t="shared" si="1"/>
        <v>0</v>
      </c>
      <c r="J16" s="28">
        <v>380</v>
      </c>
      <c r="K16" s="19">
        <f t="shared" si="2"/>
        <v>0</v>
      </c>
      <c r="L16" s="28">
        <v>380</v>
      </c>
      <c r="M16" s="28">
        <f t="shared" si="3"/>
        <v>0</v>
      </c>
      <c r="N16" s="28">
        <v>380</v>
      </c>
      <c r="O16" s="28">
        <f t="shared" si="4"/>
        <v>0</v>
      </c>
      <c r="P16" s="36">
        <v>380</v>
      </c>
      <c r="Q16" s="28">
        <f t="shared" si="5"/>
        <v>0</v>
      </c>
      <c r="R16" s="36">
        <v>380</v>
      </c>
      <c r="S16" s="3">
        <f t="shared" si="6"/>
        <v>0</v>
      </c>
    </row>
    <row r="17" spans="1:19">
      <c r="A17" s="32">
        <v>431012</v>
      </c>
      <c r="B17" s="33" t="s">
        <v>17</v>
      </c>
      <c r="C17" s="33" t="s">
        <v>6</v>
      </c>
      <c r="D17" s="27">
        <v>3455</v>
      </c>
      <c r="E17" s="23">
        <v>380</v>
      </c>
      <c r="F17" s="23">
        <v>380</v>
      </c>
      <c r="G17" s="28">
        <f t="shared" si="0"/>
        <v>0</v>
      </c>
      <c r="H17" s="23">
        <v>380</v>
      </c>
      <c r="I17" s="19">
        <f t="shared" si="1"/>
        <v>0</v>
      </c>
      <c r="J17" s="23">
        <v>390</v>
      </c>
      <c r="K17" s="19">
        <f t="shared" si="2"/>
        <v>10</v>
      </c>
      <c r="L17" s="28">
        <v>390</v>
      </c>
      <c r="M17" s="28">
        <f t="shared" si="3"/>
        <v>0</v>
      </c>
      <c r="N17" s="28">
        <v>390</v>
      </c>
      <c r="O17" s="28">
        <f t="shared" si="4"/>
        <v>0</v>
      </c>
      <c r="P17" s="36">
        <v>390</v>
      </c>
      <c r="Q17" s="28">
        <f t="shared" si="5"/>
        <v>0</v>
      </c>
      <c r="R17" s="36">
        <v>390</v>
      </c>
      <c r="S17" s="3">
        <f t="shared" si="6"/>
        <v>0</v>
      </c>
    </row>
    <row r="18" spans="1:19">
      <c r="A18" s="25">
        <v>431013</v>
      </c>
      <c r="B18" s="26" t="s">
        <v>18</v>
      </c>
      <c r="C18" s="26" t="s">
        <v>6</v>
      </c>
      <c r="D18" s="27">
        <v>32598</v>
      </c>
      <c r="E18" s="36">
        <v>320</v>
      </c>
      <c r="F18" s="36">
        <v>350</v>
      </c>
      <c r="G18" s="28">
        <f t="shared" si="0"/>
        <v>30</v>
      </c>
      <c r="H18" s="36">
        <v>370</v>
      </c>
      <c r="I18" s="19">
        <f t="shared" si="1"/>
        <v>20</v>
      </c>
      <c r="J18" s="36">
        <v>370</v>
      </c>
      <c r="K18" s="19">
        <f t="shared" si="2"/>
        <v>0</v>
      </c>
      <c r="L18" s="28">
        <v>370</v>
      </c>
      <c r="M18" s="28">
        <f t="shared" si="3"/>
        <v>0</v>
      </c>
      <c r="N18" s="28">
        <v>370</v>
      </c>
      <c r="O18" s="28">
        <f t="shared" si="4"/>
        <v>0</v>
      </c>
      <c r="P18" s="36">
        <v>370</v>
      </c>
      <c r="Q18" s="28">
        <f t="shared" si="5"/>
        <v>0</v>
      </c>
      <c r="R18" s="36">
        <v>370</v>
      </c>
      <c r="S18" s="3">
        <f t="shared" si="6"/>
        <v>0</v>
      </c>
    </row>
    <row r="19" spans="1:19">
      <c r="A19" s="32">
        <v>431014</v>
      </c>
      <c r="B19" s="33" t="s">
        <v>19</v>
      </c>
      <c r="C19" s="33" t="s">
        <v>6</v>
      </c>
      <c r="D19" s="27">
        <v>7157</v>
      </c>
      <c r="E19" s="23">
        <v>360</v>
      </c>
      <c r="F19" s="23">
        <v>380</v>
      </c>
      <c r="G19" s="28">
        <f t="shared" si="0"/>
        <v>20</v>
      </c>
      <c r="H19" s="23">
        <v>380</v>
      </c>
      <c r="I19" s="19">
        <f t="shared" si="1"/>
        <v>0</v>
      </c>
      <c r="J19" s="23">
        <v>380</v>
      </c>
      <c r="K19" s="19">
        <f t="shared" si="2"/>
        <v>0</v>
      </c>
      <c r="L19" s="28">
        <v>380</v>
      </c>
      <c r="M19" s="28">
        <f t="shared" si="3"/>
        <v>0</v>
      </c>
      <c r="N19" s="28">
        <v>390</v>
      </c>
      <c r="O19" s="28">
        <f t="shared" si="4"/>
        <v>10</v>
      </c>
      <c r="P19" s="36">
        <v>390</v>
      </c>
      <c r="Q19" s="28">
        <f t="shared" si="5"/>
        <v>0</v>
      </c>
      <c r="R19" s="36">
        <v>390</v>
      </c>
      <c r="S19" s="3">
        <f t="shared" si="6"/>
        <v>0</v>
      </c>
    </row>
    <row r="20" spans="1:19">
      <c r="A20" s="32">
        <v>431015</v>
      </c>
      <c r="B20" s="33" t="s">
        <v>20</v>
      </c>
      <c r="C20" s="33" t="s">
        <v>6</v>
      </c>
      <c r="D20" s="27">
        <v>5105</v>
      </c>
      <c r="E20" s="23">
        <v>370</v>
      </c>
      <c r="F20" s="23">
        <v>380</v>
      </c>
      <c r="G20" s="28">
        <f t="shared" si="0"/>
        <v>10</v>
      </c>
      <c r="H20" s="23">
        <v>380</v>
      </c>
      <c r="I20" s="19">
        <f t="shared" si="1"/>
        <v>0</v>
      </c>
      <c r="J20" s="23">
        <v>380</v>
      </c>
      <c r="K20" s="19">
        <f t="shared" si="2"/>
        <v>0</v>
      </c>
      <c r="L20" s="28">
        <v>390</v>
      </c>
      <c r="M20" s="28">
        <f t="shared" si="3"/>
        <v>10</v>
      </c>
      <c r="N20" s="28">
        <v>390</v>
      </c>
      <c r="O20" s="28">
        <f t="shared" si="4"/>
        <v>0</v>
      </c>
      <c r="P20" s="36">
        <v>390</v>
      </c>
      <c r="Q20" s="28">
        <f t="shared" si="5"/>
        <v>0</v>
      </c>
      <c r="R20" s="36">
        <v>390</v>
      </c>
      <c r="S20" s="3">
        <f t="shared" si="6"/>
        <v>0</v>
      </c>
    </row>
    <row r="21" spans="1:19">
      <c r="A21" s="17">
        <v>431016</v>
      </c>
      <c r="B21" s="18" t="s">
        <v>21</v>
      </c>
      <c r="C21" s="18" t="s">
        <v>6</v>
      </c>
      <c r="D21" s="27">
        <v>13703</v>
      </c>
      <c r="E21" s="23">
        <v>350</v>
      </c>
      <c r="F21" s="23">
        <v>350</v>
      </c>
      <c r="G21" s="28">
        <f t="shared" si="0"/>
        <v>0</v>
      </c>
      <c r="H21" s="23">
        <v>350</v>
      </c>
      <c r="I21" s="19">
        <f t="shared" si="1"/>
        <v>0</v>
      </c>
      <c r="J21" s="23">
        <v>357</v>
      </c>
      <c r="K21" s="19">
        <f t="shared" si="2"/>
        <v>7</v>
      </c>
      <c r="L21" s="28">
        <v>357</v>
      </c>
      <c r="M21" s="28">
        <f t="shared" si="3"/>
        <v>0</v>
      </c>
      <c r="N21" s="28">
        <v>357</v>
      </c>
      <c r="O21" s="28">
        <f t="shared" si="4"/>
        <v>0</v>
      </c>
      <c r="P21" s="36">
        <v>380</v>
      </c>
      <c r="Q21" s="28">
        <f t="shared" si="5"/>
        <v>23</v>
      </c>
      <c r="R21" s="36">
        <v>400</v>
      </c>
      <c r="S21" s="3">
        <f t="shared" si="6"/>
        <v>20</v>
      </c>
    </row>
    <row r="22" spans="1:19">
      <c r="A22" s="25">
        <v>431017</v>
      </c>
      <c r="B22" s="26" t="s">
        <v>22</v>
      </c>
      <c r="C22" s="26" t="s">
        <v>6</v>
      </c>
      <c r="D22" s="27">
        <v>10029</v>
      </c>
      <c r="E22" s="23">
        <v>330</v>
      </c>
      <c r="F22" s="23">
        <v>330</v>
      </c>
      <c r="G22" s="28">
        <f t="shared" si="0"/>
        <v>0</v>
      </c>
      <c r="H22" s="23">
        <v>330</v>
      </c>
      <c r="I22" s="19">
        <f t="shared" si="1"/>
        <v>0</v>
      </c>
      <c r="J22" s="23">
        <v>380</v>
      </c>
      <c r="K22" s="19">
        <f t="shared" si="2"/>
        <v>50</v>
      </c>
      <c r="L22" s="28">
        <v>380</v>
      </c>
      <c r="M22" s="28">
        <f t="shared" si="3"/>
        <v>0</v>
      </c>
      <c r="N22" s="28">
        <v>380</v>
      </c>
      <c r="O22" s="28">
        <f t="shared" si="4"/>
        <v>0</v>
      </c>
      <c r="P22" s="36">
        <v>380</v>
      </c>
      <c r="Q22" s="28">
        <f t="shared" si="5"/>
        <v>0</v>
      </c>
      <c r="R22" s="36">
        <v>380</v>
      </c>
      <c r="S22" s="3">
        <f t="shared" si="6"/>
        <v>0</v>
      </c>
    </row>
    <row r="23" spans="1:19">
      <c r="A23" s="17">
        <v>431018</v>
      </c>
      <c r="B23" s="18" t="s">
        <v>23</v>
      </c>
      <c r="C23" s="18" t="s">
        <v>6</v>
      </c>
      <c r="D23" s="27">
        <v>3860</v>
      </c>
      <c r="E23" s="36">
        <v>310</v>
      </c>
      <c r="F23" s="36">
        <v>330</v>
      </c>
      <c r="G23" s="28">
        <f t="shared" si="0"/>
        <v>20</v>
      </c>
      <c r="H23" s="36">
        <v>360</v>
      </c>
      <c r="I23" s="19">
        <f t="shared" si="1"/>
        <v>30</v>
      </c>
      <c r="J23" s="36">
        <v>380</v>
      </c>
      <c r="K23" s="19">
        <f t="shared" si="2"/>
        <v>20</v>
      </c>
      <c r="L23" s="28">
        <v>380</v>
      </c>
      <c r="M23" s="28">
        <f t="shared" si="3"/>
        <v>0</v>
      </c>
      <c r="N23" s="28">
        <v>380</v>
      </c>
      <c r="O23" s="28">
        <f t="shared" si="4"/>
        <v>0</v>
      </c>
      <c r="P23" s="36">
        <v>380</v>
      </c>
      <c r="Q23" s="28">
        <f t="shared" si="5"/>
        <v>0</v>
      </c>
      <c r="R23" s="36">
        <v>380</v>
      </c>
      <c r="S23" s="3">
        <f t="shared" si="6"/>
        <v>0</v>
      </c>
    </row>
    <row r="24" spans="1:19">
      <c r="A24" s="25">
        <v>431019</v>
      </c>
      <c r="B24" s="26" t="s">
        <v>24</v>
      </c>
      <c r="C24" s="26" t="s">
        <v>6</v>
      </c>
      <c r="D24" s="27">
        <v>8610</v>
      </c>
      <c r="E24" s="23">
        <v>330</v>
      </c>
      <c r="F24" s="23">
        <v>340</v>
      </c>
      <c r="G24" s="28">
        <f t="shared" si="0"/>
        <v>10</v>
      </c>
      <c r="H24" s="23">
        <v>357</v>
      </c>
      <c r="I24" s="19">
        <f t="shared" si="1"/>
        <v>17</v>
      </c>
      <c r="J24" s="23">
        <v>380</v>
      </c>
      <c r="K24" s="19">
        <f t="shared" si="2"/>
        <v>23</v>
      </c>
      <c r="L24" s="28">
        <v>380</v>
      </c>
      <c r="M24" s="28">
        <f t="shared" si="3"/>
        <v>0</v>
      </c>
      <c r="N24" s="28">
        <v>380</v>
      </c>
      <c r="O24" s="28">
        <f t="shared" si="4"/>
        <v>0</v>
      </c>
      <c r="P24" s="36">
        <v>380</v>
      </c>
      <c r="Q24" s="28">
        <f t="shared" si="5"/>
        <v>0</v>
      </c>
      <c r="R24" s="36">
        <v>380</v>
      </c>
      <c r="S24" s="3">
        <f t="shared" si="6"/>
        <v>0</v>
      </c>
    </row>
    <row r="25" spans="1:19">
      <c r="A25" s="32">
        <v>431020</v>
      </c>
      <c r="B25" s="33" t="s">
        <v>25</v>
      </c>
      <c r="C25" s="33" t="s">
        <v>6</v>
      </c>
      <c r="D25" s="27">
        <v>34315</v>
      </c>
      <c r="E25" s="23">
        <v>350</v>
      </c>
      <c r="F25" s="23">
        <v>350</v>
      </c>
      <c r="G25" s="28">
        <f t="shared" si="0"/>
        <v>0</v>
      </c>
      <c r="H25" s="23">
        <v>357</v>
      </c>
      <c r="I25" s="19">
        <f t="shared" si="1"/>
        <v>7</v>
      </c>
      <c r="J25" s="23">
        <v>370</v>
      </c>
      <c r="K25" s="19">
        <f t="shared" si="2"/>
        <v>13</v>
      </c>
      <c r="L25" s="28">
        <v>370</v>
      </c>
      <c r="M25" s="28">
        <f t="shared" si="3"/>
        <v>0</v>
      </c>
      <c r="N25" s="28">
        <v>370</v>
      </c>
      <c r="O25" s="28">
        <f t="shared" si="4"/>
        <v>0</v>
      </c>
      <c r="P25" s="36">
        <v>370</v>
      </c>
      <c r="Q25" s="28">
        <f t="shared" si="5"/>
        <v>0</v>
      </c>
      <c r="R25" s="36">
        <v>370</v>
      </c>
      <c r="S25" s="3">
        <f t="shared" si="6"/>
        <v>0</v>
      </c>
    </row>
    <row r="26" spans="1:19">
      <c r="A26" s="25">
        <v>431021</v>
      </c>
      <c r="B26" s="26" t="s">
        <v>26</v>
      </c>
      <c r="C26" s="26" t="s">
        <v>6</v>
      </c>
      <c r="D26" s="27">
        <v>10593</v>
      </c>
      <c r="E26" s="23">
        <v>310</v>
      </c>
      <c r="F26" s="23">
        <v>310</v>
      </c>
      <c r="G26" s="28">
        <f t="shared" si="0"/>
        <v>0</v>
      </c>
      <c r="H26" s="23">
        <v>357</v>
      </c>
      <c r="I26" s="19">
        <f t="shared" si="1"/>
        <v>47</v>
      </c>
      <c r="J26" s="23">
        <v>357</v>
      </c>
      <c r="K26" s="19">
        <f t="shared" si="2"/>
        <v>0</v>
      </c>
      <c r="L26" s="28">
        <v>357</v>
      </c>
      <c r="M26" s="28">
        <f t="shared" si="3"/>
        <v>0</v>
      </c>
      <c r="N26" s="28">
        <v>357</v>
      </c>
      <c r="O26" s="28">
        <f t="shared" si="4"/>
        <v>0</v>
      </c>
      <c r="P26" s="36">
        <v>357</v>
      </c>
      <c r="Q26" s="28">
        <f t="shared" si="5"/>
        <v>0</v>
      </c>
      <c r="R26" s="36">
        <v>357</v>
      </c>
      <c r="S26" s="3">
        <f t="shared" si="6"/>
        <v>0</v>
      </c>
    </row>
    <row r="27" spans="1:19">
      <c r="A27" s="25">
        <v>431022</v>
      </c>
      <c r="B27" s="26" t="s">
        <v>27</v>
      </c>
      <c r="C27" s="26" t="s">
        <v>6</v>
      </c>
      <c r="D27" s="27">
        <v>7213</v>
      </c>
      <c r="E27" s="23">
        <v>360</v>
      </c>
      <c r="F27" s="23">
        <v>360</v>
      </c>
      <c r="G27" s="28">
        <f t="shared" si="0"/>
        <v>0</v>
      </c>
      <c r="H27" s="23">
        <v>380</v>
      </c>
      <c r="I27" s="19">
        <f t="shared" si="1"/>
        <v>20</v>
      </c>
      <c r="J27" s="23">
        <v>380</v>
      </c>
      <c r="K27" s="19">
        <f t="shared" si="2"/>
        <v>0</v>
      </c>
      <c r="L27" s="28">
        <v>380</v>
      </c>
      <c r="M27" s="28">
        <f t="shared" si="3"/>
        <v>0</v>
      </c>
      <c r="N27" s="28">
        <v>380</v>
      </c>
      <c r="O27" s="28">
        <f t="shared" si="4"/>
        <v>0</v>
      </c>
      <c r="P27" s="36">
        <v>380</v>
      </c>
      <c r="Q27" s="28">
        <f t="shared" si="5"/>
        <v>0</v>
      </c>
      <c r="R27" s="36">
        <v>380</v>
      </c>
      <c r="S27" s="3">
        <f t="shared" si="6"/>
        <v>0</v>
      </c>
    </row>
    <row r="28" spans="1:19">
      <c r="A28" s="17">
        <v>432001</v>
      </c>
      <c r="B28" s="18" t="s">
        <v>28</v>
      </c>
      <c r="C28" s="18" t="s">
        <v>29</v>
      </c>
      <c r="D28" s="27">
        <v>9089</v>
      </c>
      <c r="E28" s="23">
        <v>360</v>
      </c>
      <c r="F28" s="23">
        <v>380</v>
      </c>
      <c r="G28" s="28">
        <f t="shared" si="0"/>
        <v>20</v>
      </c>
      <c r="H28" s="23">
        <v>380</v>
      </c>
      <c r="I28" s="19">
        <f t="shared" si="1"/>
        <v>0</v>
      </c>
      <c r="J28" s="23">
        <v>380</v>
      </c>
      <c r="K28" s="19">
        <f t="shared" si="2"/>
        <v>0</v>
      </c>
      <c r="L28" s="28">
        <v>380</v>
      </c>
      <c r="M28" s="28">
        <f t="shared" si="3"/>
        <v>0</v>
      </c>
      <c r="N28" s="28">
        <v>380</v>
      </c>
      <c r="O28" s="28">
        <f t="shared" si="4"/>
        <v>0</v>
      </c>
      <c r="P28" s="36">
        <v>380</v>
      </c>
      <c r="Q28" s="28">
        <f t="shared" si="5"/>
        <v>0</v>
      </c>
      <c r="R28" s="36">
        <v>380</v>
      </c>
      <c r="S28" s="3">
        <f t="shared" si="6"/>
        <v>0</v>
      </c>
    </row>
    <row r="29" spans="1:19">
      <c r="A29" s="17">
        <v>432002</v>
      </c>
      <c r="B29" s="18" t="s">
        <v>30</v>
      </c>
      <c r="C29" s="18" t="s">
        <v>29</v>
      </c>
      <c r="D29" s="27">
        <v>16940</v>
      </c>
      <c r="E29" s="23">
        <v>370</v>
      </c>
      <c r="F29" s="23">
        <v>380</v>
      </c>
      <c r="G29" s="28">
        <f t="shared" si="0"/>
        <v>10</v>
      </c>
      <c r="H29" s="23">
        <v>390</v>
      </c>
      <c r="I29" s="19">
        <f t="shared" si="1"/>
        <v>10</v>
      </c>
      <c r="J29" s="23">
        <v>390</v>
      </c>
      <c r="K29" s="19">
        <f t="shared" si="2"/>
        <v>0</v>
      </c>
      <c r="L29" s="28">
        <v>390</v>
      </c>
      <c r="M29" s="28">
        <f t="shared" si="3"/>
        <v>0</v>
      </c>
      <c r="N29" s="28">
        <v>390</v>
      </c>
      <c r="O29" s="28">
        <f t="shared" si="4"/>
        <v>0</v>
      </c>
      <c r="P29" s="36">
        <v>390</v>
      </c>
      <c r="Q29" s="28">
        <f t="shared" si="5"/>
        <v>0</v>
      </c>
      <c r="R29" s="36">
        <v>390</v>
      </c>
      <c r="S29" s="3">
        <f t="shared" si="6"/>
        <v>0</v>
      </c>
    </row>
    <row r="30" spans="1:19">
      <c r="A30" s="25">
        <v>432003</v>
      </c>
      <c r="B30" s="26" t="s">
        <v>31</v>
      </c>
      <c r="C30" s="26" t="s">
        <v>29</v>
      </c>
      <c r="D30" s="27">
        <v>6033</v>
      </c>
      <c r="E30" s="23">
        <v>360</v>
      </c>
      <c r="F30" s="23">
        <v>360</v>
      </c>
      <c r="G30" s="28">
        <f t="shared" si="0"/>
        <v>0</v>
      </c>
      <c r="H30" s="23">
        <v>360</v>
      </c>
      <c r="I30" s="19">
        <f t="shared" si="1"/>
        <v>0</v>
      </c>
      <c r="J30" s="23">
        <v>360</v>
      </c>
      <c r="K30" s="19">
        <f t="shared" si="2"/>
        <v>0</v>
      </c>
      <c r="L30" s="28">
        <v>360</v>
      </c>
      <c r="M30" s="28">
        <f t="shared" si="3"/>
        <v>0</v>
      </c>
      <c r="N30" s="28">
        <v>380</v>
      </c>
      <c r="O30" s="28">
        <f t="shared" si="4"/>
        <v>20</v>
      </c>
      <c r="P30" s="36">
        <v>400</v>
      </c>
      <c r="Q30" s="28">
        <f t="shared" si="5"/>
        <v>20</v>
      </c>
      <c r="R30" s="36">
        <v>400</v>
      </c>
      <c r="S30" s="3">
        <f t="shared" si="6"/>
        <v>0</v>
      </c>
    </row>
    <row r="31" spans="1:19">
      <c r="A31" s="17">
        <v>432004</v>
      </c>
      <c r="B31" s="18" t="s">
        <v>32</v>
      </c>
      <c r="C31" s="18" t="s">
        <v>29</v>
      </c>
      <c r="D31" s="27">
        <v>15566</v>
      </c>
      <c r="E31" s="23">
        <v>360</v>
      </c>
      <c r="F31" s="23">
        <v>360</v>
      </c>
      <c r="G31" s="28">
        <f t="shared" si="0"/>
        <v>0</v>
      </c>
      <c r="H31" s="23">
        <v>380</v>
      </c>
      <c r="I31" s="19">
        <f t="shared" si="1"/>
        <v>20</v>
      </c>
      <c r="J31" s="23">
        <v>380</v>
      </c>
      <c r="K31" s="19">
        <f t="shared" si="2"/>
        <v>0</v>
      </c>
      <c r="L31" s="28">
        <v>380</v>
      </c>
      <c r="M31" s="28">
        <f t="shared" si="3"/>
        <v>0</v>
      </c>
      <c r="N31" s="28">
        <v>380</v>
      </c>
      <c r="O31" s="28">
        <f t="shared" si="4"/>
        <v>0</v>
      </c>
      <c r="P31" s="36">
        <v>380</v>
      </c>
      <c r="Q31" s="28">
        <f t="shared" si="5"/>
        <v>0</v>
      </c>
      <c r="R31" s="36">
        <v>380</v>
      </c>
      <c r="S31" s="3">
        <f t="shared" si="6"/>
        <v>0</v>
      </c>
    </row>
    <row r="32" spans="1:19">
      <c r="A32" s="17">
        <v>432005</v>
      </c>
      <c r="B32" s="18" t="s">
        <v>33</v>
      </c>
      <c r="C32" s="18" t="s">
        <v>29</v>
      </c>
      <c r="D32" s="27">
        <v>6247</v>
      </c>
      <c r="E32" s="23">
        <v>340</v>
      </c>
      <c r="F32" s="23">
        <v>340</v>
      </c>
      <c r="G32" s="28">
        <f t="shared" si="0"/>
        <v>0</v>
      </c>
      <c r="H32" s="23">
        <v>350</v>
      </c>
      <c r="I32" s="19">
        <f t="shared" si="1"/>
        <v>10</v>
      </c>
      <c r="J32" s="23">
        <v>350</v>
      </c>
      <c r="K32" s="19">
        <f t="shared" si="2"/>
        <v>0</v>
      </c>
      <c r="L32" s="28">
        <v>350</v>
      </c>
      <c r="M32" s="28">
        <f t="shared" si="3"/>
        <v>0</v>
      </c>
      <c r="N32" s="28">
        <v>350</v>
      </c>
      <c r="O32" s="28">
        <f t="shared" si="4"/>
        <v>0</v>
      </c>
      <c r="P32" s="36">
        <v>350</v>
      </c>
      <c r="Q32" s="28">
        <f t="shared" si="5"/>
        <v>0</v>
      </c>
      <c r="R32" s="36">
        <v>357</v>
      </c>
      <c r="S32" s="3">
        <f t="shared" si="6"/>
        <v>7</v>
      </c>
    </row>
    <row r="33" spans="1:19">
      <c r="A33" s="17">
        <v>432006</v>
      </c>
      <c r="B33" s="18" t="s">
        <v>34</v>
      </c>
      <c r="C33" s="18" t="s">
        <v>29</v>
      </c>
      <c r="D33" s="27">
        <v>8070</v>
      </c>
      <c r="E33" s="23">
        <v>380</v>
      </c>
      <c r="F33" s="23">
        <v>380</v>
      </c>
      <c r="G33" s="28">
        <f t="shared" si="0"/>
        <v>0</v>
      </c>
      <c r="H33" s="23">
        <v>380</v>
      </c>
      <c r="I33" s="19">
        <f t="shared" si="1"/>
        <v>0</v>
      </c>
      <c r="J33" s="23">
        <v>380</v>
      </c>
      <c r="K33" s="19">
        <f t="shared" si="2"/>
        <v>0</v>
      </c>
      <c r="L33" s="28">
        <v>380</v>
      </c>
      <c r="M33" s="28">
        <f t="shared" si="3"/>
        <v>0</v>
      </c>
      <c r="N33" s="28">
        <v>380</v>
      </c>
      <c r="O33" s="28">
        <f t="shared" si="4"/>
        <v>0</v>
      </c>
      <c r="P33" s="36">
        <v>380</v>
      </c>
      <c r="Q33" s="28">
        <f t="shared" si="5"/>
        <v>0</v>
      </c>
      <c r="R33" s="36">
        <v>380</v>
      </c>
      <c r="S33" s="3">
        <f t="shared" si="6"/>
        <v>0</v>
      </c>
    </row>
    <row r="34" spans="1:19">
      <c r="A34" s="25">
        <v>432007</v>
      </c>
      <c r="B34" s="26" t="s">
        <v>35</v>
      </c>
      <c r="C34" s="26" t="s">
        <v>29</v>
      </c>
      <c r="D34" s="27">
        <v>2733</v>
      </c>
      <c r="E34" s="23">
        <v>380</v>
      </c>
      <c r="F34" s="23">
        <v>380</v>
      </c>
      <c r="G34" s="28">
        <f t="shared" ref="G34:G65" si="7">F34-E34</f>
        <v>0</v>
      </c>
      <c r="H34" s="23">
        <v>380</v>
      </c>
      <c r="I34" s="19">
        <f t="shared" ref="I34:I65" si="8">SUM(H34-F34)</f>
        <v>0</v>
      </c>
      <c r="J34" s="23">
        <v>380</v>
      </c>
      <c r="K34" s="19">
        <f t="shared" ref="K34:K65" si="9">SUM(J34-H34)</f>
        <v>0</v>
      </c>
      <c r="L34" s="28">
        <v>380</v>
      </c>
      <c r="M34" s="28">
        <f t="shared" ref="M34:M65" si="10">L34-J34</f>
        <v>0</v>
      </c>
      <c r="N34" s="28">
        <v>380</v>
      </c>
      <c r="O34" s="28">
        <f t="shared" ref="O34:O65" si="11">SUM(N34-L34)</f>
        <v>0</v>
      </c>
      <c r="P34" s="36">
        <v>380</v>
      </c>
      <c r="Q34" s="28">
        <f t="shared" si="5"/>
        <v>0</v>
      </c>
      <c r="R34" s="36">
        <v>380</v>
      </c>
      <c r="S34" s="3">
        <f t="shared" si="6"/>
        <v>0</v>
      </c>
    </row>
    <row r="35" spans="1:19">
      <c r="A35" s="25">
        <v>432008</v>
      </c>
      <c r="B35" s="26" t="s">
        <v>36</v>
      </c>
      <c r="C35" s="26" t="s">
        <v>29</v>
      </c>
      <c r="D35" s="27">
        <v>27473</v>
      </c>
      <c r="E35" s="23">
        <v>390</v>
      </c>
      <c r="F35" s="23">
        <v>390</v>
      </c>
      <c r="G35" s="28">
        <f t="shared" si="7"/>
        <v>0</v>
      </c>
      <c r="H35" s="23">
        <v>390</v>
      </c>
      <c r="I35" s="19">
        <f t="shared" si="8"/>
        <v>0</v>
      </c>
      <c r="J35" s="23">
        <v>390</v>
      </c>
      <c r="K35" s="19">
        <f t="shared" si="9"/>
        <v>0</v>
      </c>
      <c r="L35" s="28">
        <v>390</v>
      </c>
      <c r="M35" s="28">
        <f t="shared" si="10"/>
        <v>0</v>
      </c>
      <c r="N35" s="28">
        <v>390</v>
      </c>
      <c r="O35" s="28">
        <f t="shared" si="11"/>
        <v>0</v>
      </c>
      <c r="P35" s="36">
        <v>390</v>
      </c>
      <c r="Q35" s="28">
        <f t="shared" si="5"/>
        <v>0</v>
      </c>
      <c r="R35" s="36">
        <v>390</v>
      </c>
      <c r="S35" s="3">
        <f t="shared" si="6"/>
        <v>0</v>
      </c>
    </row>
    <row r="36" spans="1:19">
      <c r="A36" s="25">
        <v>432009</v>
      </c>
      <c r="B36" s="26" t="s">
        <v>37</v>
      </c>
      <c r="C36" s="26" t="s">
        <v>29</v>
      </c>
      <c r="D36" s="27">
        <v>4656</v>
      </c>
      <c r="E36" s="23">
        <v>345</v>
      </c>
      <c r="F36" s="23">
        <v>345</v>
      </c>
      <c r="G36" s="28">
        <f t="shared" si="7"/>
        <v>0</v>
      </c>
      <c r="H36" s="23">
        <v>345</v>
      </c>
      <c r="I36" s="19">
        <f t="shared" si="8"/>
        <v>0</v>
      </c>
      <c r="J36" s="23">
        <v>370</v>
      </c>
      <c r="K36" s="19">
        <f t="shared" si="9"/>
        <v>25</v>
      </c>
      <c r="L36" s="28">
        <v>370</v>
      </c>
      <c r="M36" s="28">
        <f t="shared" si="10"/>
        <v>0</v>
      </c>
      <c r="N36" s="28">
        <v>385</v>
      </c>
      <c r="O36" s="28">
        <f t="shared" si="11"/>
        <v>15</v>
      </c>
      <c r="P36" s="36">
        <v>385</v>
      </c>
      <c r="Q36" s="28">
        <f t="shared" si="5"/>
        <v>0</v>
      </c>
      <c r="R36" s="36">
        <v>385</v>
      </c>
      <c r="S36" s="3">
        <f t="shared" si="6"/>
        <v>0</v>
      </c>
    </row>
    <row r="37" spans="1:19">
      <c r="A37" s="25">
        <v>432010</v>
      </c>
      <c r="B37" s="26" t="s">
        <v>38</v>
      </c>
      <c r="C37" s="26" t="s">
        <v>29</v>
      </c>
      <c r="D37" s="27">
        <v>21251</v>
      </c>
      <c r="E37" s="36">
        <v>380</v>
      </c>
      <c r="F37" s="36">
        <v>380</v>
      </c>
      <c r="G37" s="28">
        <f t="shared" si="7"/>
        <v>0</v>
      </c>
      <c r="H37" s="36">
        <v>380</v>
      </c>
      <c r="I37" s="19">
        <f t="shared" si="8"/>
        <v>0</v>
      </c>
      <c r="J37" s="36">
        <v>380</v>
      </c>
      <c r="K37" s="19">
        <f t="shared" si="9"/>
        <v>0</v>
      </c>
      <c r="L37" s="28">
        <v>380</v>
      </c>
      <c r="M37" s="28">
        <f t="shared" si="10"/>
        <v>0</v>
      </c>
      <c r="N37" s="28">
        <v>380</v>
      </c>
      <c r="O37" s="28">
        <f t="shared" si="11"/>
        <v>0</v>
      </c>
      <c r="P37" s="36">
        <v>380</v>
      </c>
      <c r="Q37" s="28">
        <f t="shared" si="5"/>
        <v>0</v>
      </c>
      <c r="R37" s="36">
        <v>385</v>
      </c>
      <c r="S37" s="3">
        <f t="shared" si="6"/>
        <v>5</v>
      </c>
    </row>
    <row r="38" spans="1:19">
      <c r="A38" s="25">
        <v>432011</v>
      </c>
      <c r="B38" s="26" t="s">
        <v>39</v>
      </c>
      <c r="C38" s="26" t="s">
        <v>29</v>
      </c>
      <c r="D38" s="27">
        <v>14622</v>
      </c>
      <c r="E38" s="23">
        <v>360</v>
      </c>
      <c r="F38" s="23">
        <v>360</v>
      </c>
      <c r="G38" s="28">
        <f t="shared" si="7"/>
        <v>0</v>
      </c>
      <c r="H38" s="23">
        <v>380</v>
      </c>
      <c r="I38" s="19">
        <f t="shared" si="8"/>
        <v>20</v>
      </c>
      <c r="J38" s="23">
        <v>380</v>
      </c>
      <c r="K38" s="19">
        <f t="shared" si="9"/>
        <v>0</v>
      </c>
      <c r="L38" s="28">
        <v>380</v>
      </c>
      <c r="M38" s="28">
        <f t="shared" si="10"/>
        <v>0</v>
      </c>
      <c r="N38" s="28">
        <v>380</v>
      </c>
      <c r="O38" s="28">
        <f t="shared" si="11"/>
        <v>0</v>
      </c>
      <c r="P38" s="36">
        <v>380</v>
      </c>
      <c r="Q38" s="28">
        <f t="shared" si="5"/>
        <v>0</v>
      </c>
      <c r="R38" s="36">
        <v>380</v>
      </c>
      <c r="S38" s="3">
        <f t="shared" si="6"/>
        <v>0</v>
      </c>
    </row>
    <row r="39" spans="1:19">
      <c r="A39" s="25">
        <v>432012</v>
      </c>
      <c r="B39" s="26" t="s">
        <v>40</v>
      </c>
      <c r="C39" s="26" t="s">
        <v>29</v>
      </c>
      <c r="D39" s="27">
        <v>4090</v>
      </c>
      <c r="E39" s="23">
        <v>350</v>
      </c>
      <c r="F39" s="23">
        <v>350</v>
      </c>
      <c r="G39" s="28">
        <f t="shared" si="7"/>
        <v>0</v>
      </c>
      <c r="H39" s="23">
        <v>350</v>
      </c>
      <c r="I39" s="19">
        <f t="shared" si="8"/>
        <v>0</v>
      </c>
      <c r="J39" s="23">
        <v>380</v>
      </c>
      <c r="K39" s="19">
        <f t="shared" si="9"/>
        <v>30</v>
      </c>
      <c r="L39" s="28">
        <v>380</v>
      </c>
      <c r="M39" s="28">
        <f t="shared" si="10"/>
        <v>0</v>
      </c>
      <c r="N39" s="28">
        <v>380</v>
      </c>
      <c r="O39" s="28">
        <f t="shared" si="11"/>
        <v>0</v>
      </c>
      <c r="P39" s="36">
        <v>380</v>
      </c>
      <c r="Q39" s="28">
        <f t="shared" si="5"/>
        <v>0</v>
      </c>
      <c r="R39" s="36">
        <v>380</v>
      </c>
      <c r="S39" s="3">
        <f t="shared" si="6"/>
        <v>0</v>
      </c>
    </row>
    <row r="40" spans="1:19">
      <c r="A40" s="25">
        <v>432013</v>
      </c>
      <c r="B40" s="26" t="s">
        <v>41</v>
      </c>
      <c r="C40" s="26" t="s">
        <v>29</v>
      </c>
      <c r="D40" s="27">
        <v>5096</v>
      </c>
      <c r="E40" s="36">
        <v>350</v>
      </c>
      <c r="F40" s="36">
        <v>350</v>
      </c>
      <c r="G40" s="28">
        <f t="shared" si="7"/>
        <v>0</v>
      </c>
      <c r="H40" s="36">
        <v>380</v>
      </c>
      <c r="I40" s="19">
        <f t="shared" si="8"/>
        <v>30</v>
      </c>
      <c r="J40" s="36">
        <v>380</v>
      </c>
      <c r="K40" s="19">
        <f t="shared" si="9"/>
        <v>0</v>
      </c>
      <c r="L40" s="28">
        <v>380</v>
      </c>
      <c r="M40" s="28">
        <f t="shared" si="10"/>
        <v>0</v>
      </c>
      <c r="N40" s="28">
        <v>380</v>
      </c>
      <c r="O40" s="28">
        <f t="shared" si="11"/>
        <v>0</v>
      </c>
      <c r="P40" s="36">
        <v>380</v>
      </c>
      <c r="Q40" s="28">
        <f t="shared" si="5"/>
        <v>0</v>
      </c>
      <c r="R40" s="36">
        <v>380</v>
      </c>
      <c r="S40" s="3">
        <f t="shared" si="6"/>
        <v>0</v>
      </c>
    </row>
    <row r="41" spans="1:19">
      <c r="A41" s="17">
        <v>432014</v>
      </c>
      <c r="B41" s="18" t="s">
        <v>42</v>
      </c>
      <c r="C41" s="18" t="s">
        <v>29</v>
      </c>
      <c r="D41" s="27">
        <v>13844</v>
      </c>
      <c r="E41" s="23">
        <v>350</v>
      </c>
      <c r="F41" s="23">
        <v>380</v>
      </c>
      <c r="G41" s="28">
        <f t="shared" si="7"/>
        <v>30</v>
      </c>
      <c r="H41" s="23">
        <v>380</v>
      </c>
      <c r="I41" s="19">
        <f t="shared" si="8"/>
        <v>0</v>
      </c>
      <c r="J41" s="23">
        <v>380</v>
      </c>
      <c r="K41" s="19">
        <f t="shared" si="9"/>
        <v>0</v>
      </c>
      <c r="L41" s="28">
        <v>380</v>
      </c>
      <c r="M41" s="28">
        <f t="shared" si="10"/>
        <v>0</v>
      </c>
      <c r="N41" s="28">
        <v>380</v>
      </c>
      <c r="O41" s="28">
        <f t="shared" si="11"/>
        <v>0</v>
      </c>
      <c r="P41" s="36">
        <v>380</v>
      </c>
      <c r="Q41" s="28">
        <f t="shared" si="5"/>
        <v>0</v>
      </c>
      <c r="R41" s="36">
        <v>380</v>
      </c>
      <c r="S41" s="3">
        <f t="shared" si="6"/>
        <v>0</v>
      </c>
    </row>
    <row r="42" spans="1:19">
      <c r="A42" s="25">
        <v>432015</v>
      </c>
      <c r="B42" s="26" t="s">
        <v>43</v>
      </c>
      <c r="C42" s="26" t="s">
        <v>29</v>
      </c>
      <c r="D42" s="27">
        <v>14689</v>
      </c>
      <c r="E42" s="23">
        <v>380</v>
      </c>
      <c r="F42" s="23">
        <v>380</v>
      </c>
      <c r="G42" s="28">
        <f t="shared" si="7"/>
        <v>0</v>
      </c>
      <c r="H42" s="23">
        <v>380</v>
      </c>
      <c r="I42" s="19">
        <f t="shared" si="8"/>
        <v>0</v>
      </c>
      <c r="J42" s="23">
        <v>380</v>
      </c>
      <c r="K42" s="19">
        <f t="shared" si="9"/>
        <v>0</v>
      </c>
      <c r="L42" s="28">
        <v>380</v>
      </c>
      <c r="M42" s="28">
        <f t="shared" si="10"/>
        <v>0</v>
      </c>
      <c r="N42" s="28">
        <v>400</v>
      </c>
      <c r="O42" s="28">
        <f t="shared" si="11"/>
        <v>20</v>
      </c>
      <c r="P42" s="36">
        <v>400</v>
      </c>
      <c r="Q42" s="28">
        <f t="shared" si="5"/>
        <v>0</v>
      </c>
      <c r="R42" s="36">
        <v>400</v>
      </c>
      <c r="S42" s="3">
        <f t="shared" si="6"/>
        <v>0</v>
      </c>
    </row>
    <row r="43" spans="1:19">
      <c r="A43" s="17">
        <v>432016</v>
      </c>
      <c r="B43" s="18" t="s">
        <v>44</v>
      </c>
      <c r="C43" s="18" t="s">
        <v>29</v>
      </c>
      <c r="D43" s="27">
        <v>15166</v>
      </c>
      <c r="E43" s="23">
        <v>380</v>
      </c>
      <c r="F43" s="23">
        <v>380</v>
      </c>
      <c r="G43" s="28">
        <f t="shared" si="7"/>
        <v>0</v>
      </c>
      <c r="H43" s="23">
        <v>380</v>
      </c>
      <c r="I43" s="19">
        <f t="shared" si="8"/>
        <v>0</v>
      </c>
      <c r="J43" s="23">
        <v>380</v>
      </c>
      <c r="K43" s="19">
        <f t="shared" si="9"/>
        <v>0</v>
      </c>
      <c r="L43" s="28">
        <v>380</v>
      </c>
      <c r="M43" s="28">
        <f t="shared" si="10"/>
        <v>0</v>
      </c>
      <c r="N43" s="28">
        <v>380</v>
      </c>
      <c r="O43" s="28">
        <f t="shared" si="11"/>
        <v>0</v>
      </c>
      <c r="P43" s="36">
        <v>380</v>
      </c>
      <c r="Q43" s="28">
        <f t="shared" si="5"/>
        <v>0</v>
      </c>
      <c r="R43" s="36">
        <v>390</v>
      </c>
      <c r="S43" s="3">
        <f t="shared" si="6"/>
        <v>10</v>
      </c>
    </row>
    <row r="44" spans="1:19">
      <c r="A44" s="25">
        <v>432017</v>
      </c>
      <c r="B44" s="26" t="s">
        <v>45</v>
      </c>
      <c r="C44" s="26" t="s">
        <v>29</v>
      </c>
      <c r="D44" s="27">
        <v>6404</v>
      </c>
      <c r="E44" s="23">
        <v>360</v>
      </c>
      <c r="F44" s="23">
        <v>380</v>
      </c>
      <c r="G44" s="28">
        <f t="shared" si="7"/>
        <v>20</v>
      </c>
      <c r="H44" s="23">
        <v>380</v>
      </c>
      <c r="I44" s="19">
        <f t="shared" si="8"/>
        <v>0</v>
      </c>
      <c r="J44" s="23">
        <v>380</v>
      </c>
      <c r="K44" s="19">
        <f t="shared" si="9"/>
        <v>0</v>
      </c>
      <c r="L44" s="28">
        <v>380</v>
      </c>
      <c r="M44" s="28">
        <f t="shared" si="10"/>
        <v>0</v>
      </c>
      <c r="N44" s="28">
        <v>380</v>
      </c>
      <c r="O44" s="28">
        <f t="shared" si="11"/>
        <v>0</v>
      </c>
      <c r="P44" s="36">
        <v>380</v>
      </c>
      <c r="Q44" s="28">
        <f t="shared" si="5"/>
        <v>0</v>
      </c>
      <c r="R44" s="36">
        <v>390</v>
      </c>
      <c r="S44" s="3">
        <f t="shared" si="6"/>
        <v>10</v>
      </c>
    </row>
    <row r="45" spans="1:19">
      <c r="A45" s="25">
        <v>432018</v>
      </c>
      <c r="B45" s="26" t="s">
        <v>46</v>
      </c>
      <c r="C45" s="26" t="s">
        <v>29</v>
      </c>
      <c r="D45" s="27">
        <v>25096</v>
      </c>
      <c r="E45" s="23">
        <v>370</v>
      </c>
      <c r="F45" s="23">
        <v>390</v>
      </c>
      <c r="G45" s="28">
        <f t="shared" si="7"/>
        <v>20</v>
      </c>
      <c r="H45" s="23">
        <v>400</v>
      </c>
      <c r="I45" s="19">
        <f t="shared" si="8"/>
        <v>10</v>
      </c>
      <c r="J45" s="23">
        <v>400</v>
      </c>
      <c r="K45" s="19">
        <f t="shared" si="9"/>
        <v>0</v>
      </c>
      <c r="L45" s="28">
        <v>400</v>
      </c>
      <c r="M45" s="28">
        <f t="shared" si="10"/>
        <v>0</v>
      </c>
      <c r="N45" s="28">
        <v>400</v>
      </c>
      <c r="O45" s="28">
        <f t="shared" si="11"/>
        <v>0</v>
      </c>
      <c r="P45" s="36">
        <v>400</v>
      </c>
      <c r="Q45" s="28">
        <f t="shared" si="5"/>
        <v>0</v>
      </c>
      <c r="R45" s="36">
        <v>400</v>
      </c>
      <c r="S45" s="3">
        <f t="shared" si="6"/>
        <v>0</v>
      </c>
    </row>
    <row r="46" spans="1:19">
      <c r="A46" s="25">
        <v>432019</v>
      </c>
      <c r="B46" s="26" t="s">
        <v>47</v>
      </c>
      <c r="C46" s="26" t="s">
        <v>29</v>
      </c>
      <c r="D46" s="27">
        <v>16416</v>
      </c>
      <c r="E46" s="36">
        <v>380</v>
      </c>
      <c r="F46" s="36">
        <v>380</v>
      </c>
      <c r="G46" s="28">
        <f t="shared" si="7"/>
        <v>0</v>
      </c>
      <c r="H46" s="36">
        <v>380</v>
      </c>
      <c r="I46" s="19">
        <f t="shared" si="8"/>
        <v>0</v>
      </c>
      <c r="J46" s="36">
        <v>385</v>
      </c>
      <c r="K46" s="19">
        <f t="shared" si="9"/>
        <v>5</v>
      </c>
      <c r="L46" s="28">
        <v>385</v>
      </c>
      <c r="M46" s="28">
        <f t="shared" si="10"/>
        <v>0</v>
      </c>
      <c r="N46" s="28">
        <v>385</v>
      </c>
      <c r="O46" s="28">
        <f t="shared" si="11"/>
        <v>0</v>
      </c>
      <c r="P46" s="36">
        <v>385</v>
      </c>
      <c r="Q46" s="28">
        <f t="shared" si="5"/>
        <v>0</v>
      </c>
      <c r="R46" s="36">
        <v>385</v>
      </c>
      <c r="S46" s="3">
        <f t="shared" si="6"/>
        <v>0</v>
      </c>
    </row>
    <row r="47" spans="1:19">
      <c r="A47" s="17">
        <v>432020</v>
      </c>
      <c r="B47" s="18" t="s">
        <v>48</v>
      </c>
      <c r="C47" s="18" t="s">
        <v>29</v>
      </c>
      <c r="D47" s="27">
        <v>12612</v>
      </c>
      <c r="E47" s="23">
        <v>380</v>
      </c>
      <c r="F47" s="23">
        <v>380</v>
      </c>
      <c r="G47" s="28">
        <f t="shared" si="7"/>
        <v>0</v>
      </c>
      <c r="H47" s="23">
        <v>380</v>
      </c>
      <c r="I47" s="19">
        <f t="shared" si="8"/>
        <v>0</v>
      </c>
      <c r="J47" s="23">
        <v>380</v>
      </c>
      <c r="K47" s="19">
        <f t="shared" si="9"/>
        <v>0</v>
      </c>
      <c r="L47" s="28">
        <v>390</v>
      </c>
      <c r="M47" s="28">
        <f t="shared" si="10"/>
        <v>10</v>
      </c>
      <c r="N47" s="28">
        <v>390</v>
      </c>
      <c r="O47" s="28">
        <f t="shared" si="11"/>
        <v>0</v>
      </c>
      <c r="P47" s="36">
        <v>390</v>
      </c>
      <c r="Q47" s="28">
        <f t="shared" si="5"/>
        <v>0</v>
      </c>
      <c r="R47" s="36">
        <v>390</v>
      </c>
      <c r="S47" s="3">
        <f t="shared" si="6"/>
        <v>0</v>
      </c>
    </row>
    <row r="48" spans="1:19">
      <c r="A48" s="17">
        <v>432021</v>
      </c>
      <c r="B48" s="18" t="s">
        <v>49</v>
      </c>
      <c r="C48" s="18" t="s">
        <v>29</v>
      </c>
      <c r="D48" s="27">
        <v>9237</v>
      </c>
      <c r="E48" s="23">
        <v>340</v>
      </c>
      <c r="F48" s="23">
        <v>340</v>
      </c>
      <c r="G48" s="28">
        <f t="shared" si="7"/>
        <v>0</v>
      </c>
      <c r="H48" s="23">
        <v>380</v>
      </c>
      <c r="I48" s="19">
        <f t="shared" si="8"/>
        <v>40</v>
      </c>
      <c r="J48" s="23">
        <v>380</v>
      </c>
      <c r="K48" s="19">
        <f t="shared" si="9"/>
        <v>0</v>
      </c>
      <c r="L48" s="28">
        <v>380</v>
      </c>
      <c r="M48" s="28">
        <f t="shared" si="10"/>
        <v>0</v>
      </c>
      <c r="N48" s="28">
        <v>380</v>
      </c>
      <c r="O48" s="28">
        <f t="shared" si="11"/>
        <v>0</v>
      </c>
      <c r="P48" s="36">
        <v>380</v>
      </c>
      <c r="Q48" s="28">
        <f t="shared" si="5"/>
        <v>0</v>
      </c>
      <c r="R48" s="36">
        <v>380</v>
      </c>
      <c r="S48" s="3">
        <f t="shared" si="6"/>
        <v>0</v>
      </c>
    </row>
    <row r="49" spans="1:19">
      <c r="A49" s="25">
        <v>432022</v>
      </c>
      <c r="B49" s="26" t="s">
        <v>50</v>
      </c>
      <c r="C49" s="26" t="s">
        <v>29</v>
      </c>
      <c r="D49" s="27">
        <v>16462</v>
      </c>
      <c r="E49" s="23">
        <v>370</v>
      </c>
      <c r="F49" s="23">
        <v>370</v>
      </c>
      <c r="G49" s="28">
        <f t="shared" si="7"/>
        <v>0</v>
      </c>
      <c r="H49" s="23">
        <v>380</v>
      </c>
      <c r="I49" s="19">
        <f t="shared" si="8"/>
        <v>10</v>
      </c>
      <c r="J49" s="23">
        <v>380</v>
      </c>
      <c r="K49" s="19">
        <f t="shared" si="9"/>
        <v>0</v>
      </c>
      <c r="L49" s="28">
        <v>380</v>
      </c>
      <c r="M49" s="28">
        <f t="shared" si="10"/>
        <v>0</v>
      </c>
      <c r="N49" s="28">
        <v>380</v>
      </c>
      <c r="O49" s="28">
        <f t="shared" si="11"/>
        <v>0</v>
      </c>
      <c r="P49" s="36">
        <v>380</v>
      </c>
      <c r="Q49" s="28">
        <f t="shared" si="5"/>
        <v>0</v>
      </c>
      <c r="R49" s="36">
        <v>380</v>
      </c>
      <c r="S49" s="3">
        <f t="shared" si="6"/>
        <v>0</v>
      </c>
    </row>
    <row r="50" spans="1:19">
      <c r="A50" s="25">
        <v>432023</v>
      </c>
      <c r="B50" s="26" t="s">
        <v>51</v>
      </c>
      <c r="C50" s="26" t="s">
        <v>29</v>
      </c>
      <c r="D50" s="27">
        <v>26052</v>
      </c>
      <c r="E50" s="23">
        <v>375</v>
      </c>
      <c r="F50" s="23">
        <v>375</v>
      </c>
      <c r="G50" s="28">
        <f t="shared" si="7"/>
        <v>0</v>
      </c>
      <c r="H50" s="23">
        <v>375</v>
      </c>
      <c r="I50" s="19">
        <f t="shared" si="8"/>
        <v>0</v>
      </c>
      <c r="J50" s="23">
        <v>375</v>
      </c>
      <c r="K50" s="19">
        <f t="shared" si="9"/>
        <v>0</v>
      </c>
      <c r="L50" s="28">
        <v>375</v>
      </c>
      <c r="M50" s="28">
        <f t="shared" si="10"/>
        <v>0</v>
      </c>
      <c r="N50" s="28">
        <v>375</v>
      </c>
      <c r="O50" s="28">
        <f t="shared" si="11"/>
        <v>0</v>
      </c>
      <c r="P50" s="36">
        <v>375</v>
      </c>
      <c r="Q50" s="28">
        <f t="shared" si="5"/>
        <v>0</v>
      </c>
      <c r="R50" s="36">
        <v>375</v>
      </c>
      <c r="S50" s="3">
        <f t="shared" si="6"/>
        <v>0</v>
      </c>
    </row>
    <row r="51" spans="1:19">
      <c r="A51" s="34">
        <v>433001</v>
      </c>
      <c r="B51" s="35" t="s">
        <v>52</v>
      </c>
      <c r="C51" s="35" t="s">
        <v>53</v>
      </c>
      <c r="D51" s="27">
        <v>6784</v>
      </c>
      <c r="E51" s="23">
        <v>380</v>
      </c>
      <c r="F51" s="23">
        <v>380</v>
      </c>
      <c r="G51" s="28">
        <f t="shared" si="7"/>
        <v>0</v>
      </c>
      <c r="H51" s="23">
        <v>380</v>
      </c>
      <c r="I51" s="19">
        <f t="shared" si="8"/>
        <v>0</v>
      </c>
      <c r="J51" s="23">
        <v>380</v>
      </c>
      <c r="K51" s="19">
        <f t="shared" si="9"/>
        <v>0</v>
      </c>
      <c r="L51" s="28">
        <v>380</v>
      </c>
      <c r="M51" s="28">
        <f t="shared" si="10"/>
        <v>0</v>
      </c>
      <c r="N51" s="28">
        <v>380</v>
      </c>
      <c r="O51" s="28">
        <f t="shared" si="11"/>
        <v>0</v>
      </c>
      <c r="P51" s="36">
        <v>390</v>
      </c>
      <c r="Q51" s="28">
        <f t="shared" si="5"/>
        <v>10</v>
      </c>
      <c r="R51" s="36">
        <v>390</v>
      </c>
      <c r="S51" s="3">
        <f t="shared" si="6"/>
        <v>0</v>
      </c>
    </row>
    <row r="52" spans="1:19">
      <c r="A52" s="34">
        <v>433002</v>
      </c>
      <c r="B52" s="35" t="s">
        <v>54</v>
      </c>
      <c r="C52" s="35" t="s">
        <v>53</v>
      </c>
      <c r="D52" s="27">
        <v>13160</v>
      </c>
      <c r="E52" s="23">
        <v>400</v>
      </c>
      <c r="F52" s="23">
        <v>400</v>
      </c>
      <c r="G52" s="28">
        <f t="shared" si="7"/>
        <v>0</v>
      </c>
      <c r="H52" s="23">
        <v>400</v>
      </c>
      <c r="I52" s="19">
        <f t="shared" si="8"/>
        <v>0</v>
      </c>
      <c r="J52" s="23">
        <v>400</v>
      </c>
      <c r="K52" s="19">
        <f t="shared" si="9"/>
        <v>0</v>
      </c>
      <c r="L52" s="28">
        <v>400</v>
      </c>
      <c r="M52" s="28">
        <f t="shared" si="10"/>
        <v>0</v>
      </c>
      <c r="N52" s="28">
        <v>400</v>
      </c>
      <c r="O52" s="28">
        <f t="shared" si="11"/>
        <v>0</v>
      </c>
      <c r="P52" s="36">
        <v>420</v>
      </c>
      <c r="Q52" s="28">
        <f t="shared" si="5"/>
        <v>20</v>
      </c>
      <c r="R52" s="36">
        <v>420</v>
      </c>
      <c r="S52" s="3">
        <f t="shared" si="6"/>
        <v>0</v>
      </c>
    </row>
    <row r="53" spans="1:19">
      <c r="A53" s="25">
        <v>433003</v>
      </c>
      <c r="B53" s="26" t="s">
        <v>55</v>
      </c>
      <c r="C53" s="26" t="s">
        <v>53</v>
      </c>
      <c r="D53" s="27">
        <v>14829</v>
      </c>
      <c r="E53" s="23">
        <v>360</v>
      </c>
      <c r="F53" s="23">
        <v>370</v>
      </c>
      <c r="G53" s="28">
        <f t="shared" si="7"/>
        <v>10</v>
      </c>
      <c r="H53" s="23">
        <v>400</v>
      </c>
      <c r="I53" s="19">
        <f t="shared" si="8"/>
        <v>30</v>
      </c>
      <c r="J53" s="23">
        <v>400</v>
      </c>
      <c r="K53" s="19">
        <f t="shared" si="9"/>
        <v>0</v>
      </c>
      <c r="L53" s="28">
        <v>400</v>
      </c>
      <c r="M53" s="28">
        <f t="shared" si="10"/>
        <v>0</v>
      </c>
      <c r="N53" s="28">
        <v>400</v>
      </c>
      <c r="O53" s="28">
        <f t="shared" si="11"/>
        <v>0</v>
      </c>
      <c r="P53" s="36">
        <v>410</v>
      </c>
      <c r="Q53" s="28">
        <f t="shared" si="5"/>
        <v>10</v>
      </c>
      <c r="R53" s="36">
        <v>410</v>
      </c>
      <c r="S53" s="3">
        <f t="shared" si="6"/>
        <v>0</v>
      </c>
    </row>
    <row r="54" spans="1:19">
      <c r="A54" s="17">
        <v>433004</v>
      </c>
      <c r="B54" s="18" t="s">
        <v>56</v>
      </c>
      <c r="C54" s="18" t="s">
        <v>53</v>
      </c>
      <c r="D54" s="27">
        <v>10558</v>
      </c>
      <c r="E54" s="23">
        <v>370</v>
      </c>
      <c r="F54" s="23">
        <v>370</v>
      </c>
      <c r="G54" s="28">
        <f t="shared" si="7"/>
        <v>0</v>
      </c>
      <c r="H54" s="23">
        <v>370</v>
      </c>
      <c r="I54" s="19">
        <f t="shared" si="8"/>
        <v>0</v>
      </c>
      <c r="J54" s="23">
        <v>370</v>
      </c>
      <c r="K54" s="19">
        <f t="shared" si="9"/>
        <v>0</v>
      </c>
      <c r="L54" s="28">
        <v>370</v>
      </c>
      <c r="M54" s="28">
        <f t="shared" si="10"/>
        <v>0</v>
      </c>
      <c r="N54" s="28">
        <v>380</v>
      </c>
      <c r="O54" s="28">
        <f t="shared" si="11"/>
        <v>10</v>
      </c>
      <c r="P54" s="36">
        <v>380</v>
      </c>
      <c r="Q54" s="28">
        <f t="shared" si="5"/>
        <v>0</v>
      </c>
      <c r="R54" s="36">
        <v>380</v>
      </c>
      <c r="S54" s="3">
        <f t="shared" si="6"/>
        <v>0</v>
      </c>
    </row>
    <row r="55" spans="1:19">
      <c r="A55" s="25">
        <v>433005</v>
      </c>
      <c r="B55" s="26" t="s">
        <v>57</v>
      </c>
      <c r="C55" s="26" t="s">
        <v>53</v>
      </c>
      <c r="D55" s="27">
        <v>16854</v>
      </c>
      <c r="E55" s="23">
        <v>360</v>
      </c>
      <c r="F55" s="23">
        <v>380</v>
      </c>
      <c r="G55" s="28">
        <f t="shared" si="7"/>
        <v>20</v>
      </c>
      <c r="H55" s="23">
        <v>420</v>
      </c>
      <c r="I55" s="19">
        <f t="shared" si="8"/>
        <v>40</v>
      </c>
      <c r="J55" s="23">
        <v>420</v>
      </c>
      <c r="K55" s="19">
        <f t="shared" si="9"/>
        <v>0</v>
      </c>
      <c r="L55" s="28">
        <v>420</v>
      </c>
      <c r="M55" s="28">
        <f t="shared" si="10"/>
        <v>0</v>
      </c>
      <c r="N55" s="28">
        <v>420</v>
      </c>
      <c r="O55" s="28">
        <f t="shared" si="11"/>
        <v>0</v>
      </c>
      <c r="P55" s="36">
        <v>420</v>
      </c>
      <c r="Q55" s="28">
        <f t="shared" si="5"/>
        <v>0</v>
      </c>
      <c r="R55" s="36">
        <v>430</v>
      </c>
      <c r="S55" s="3">
        <f t="shared" si="6"/>
        <v>10</v>
      </c>
    </row>
    <row r="56" spans="1:19">
      <c r="A56" s="17">
        <v>433006</v>
      </c>
      <c r="B56" s="18" t="s">
        <v>58</v>
      </c>
      <c r="C56" s="18" t="s">
        <v>53</v>
      </c>
      <c r="D56" s="27">
        <v>25559</v>
      </c>
      <c r="E56" s="23">
        <v>380</v>
      </c>
      <c r="F56" s="23">
        <v>380</v>
      </c>
      <c r="G56" s="28">
        <f t="shared" si="7"/>
        <v>0</v>
      </c>
      <c r="H56" s="23">
        <v>380</v>
      </c>
      <c r="I56" s="19">
        <f t="shared" si="8"/>
        <v>0</v>
      </c>
      <c r="J56" s="23">
        <v>380</v>
      </c>
      <c r="K56" s="19">
        <f t="shared" si="9"/>
        <v>0</v>
      </c>
      <c r="L56" s="28">
        <v>410</v>
      </c>
      <c r="M56" s="28">
        <f t="shared" si="10"/>
        <v>30</v>
      </c>
      <c r="N56" s="28">
        <v>410</v>
      </c>
      <c r="O56" s="28">
        <f t="shared" si="11"/>
        <v>0</v>
      </c>
      <c r="P56" s="36">
        <v>410</v>
      </c>
      <c r="Q56" s="28">
        <f t="shared" si="5"/>
        <v>0</v>
      </c>
      <c r="R56" s="36">
        <v>410</v>
      </c>
      <c r="S56" s="3">
        <f t="shared" si="6"/>
        <v>0</v>
      </c>
    </row>
    <row r="57" spans="1:19">
      <c r="A57" s="25">
        <v>433007</v>
      </c>
      <c r="B57" s="26" t="s">
        <v>59</v>
      </c>
      <c r="C57" s="26" t="s">
        <v>53</v>
      </c>
      <c r="D57" s="27">
        <v>17029</v>
      </c>
      <c r="E57" s="23">
        <v>380</v>
      </c>
      <c r="F57" s="23">
        <v>410</v>
      </c>
      <c r="G57" s="28">
        <f t="shared" si="7"/>
        <v>30</v>
      </c>
      <c r="H57" s="23">
        <v>410</v>
      </c>
      <c r="I57" s="19">
        <f t="shared" si="8"/>
        <v>0</v>
      </c>
      <c r="J57" s="23">
        <v>410</v>
      </c>
      <c r="K57" s="19">
        <f t="shared" si="9"/>
        <v>0</v>
      </c>
      <c r="L57" s="28">
        <v>410</v>
      </c>
      <c r="M57" s="28">
        <f t="shared" si="10"/>
        <v>0</v>
      </c>
      <c r="N57" s="28">
        <v>420</v>
      </c>
      <c r="O57" s="28">
        <f t="shared" si="11"/>
        <v>10</v>
      </c>
      <c r="P57" s="36">
        <v>420</v>
      </c>
      <c r="Q57" s="28">
        <f t="shared" si="5"/>
        <v>0</v>
      </c>
      <c r="R57" s="36">
        <v>420</v>
      </c>
      <c r="S57" s="3">
        <f t="shared" si="6"/>
        <v>0</v>
      </c>
    </row>
    <row r="58" spans="1:19">
      <c r="A58" s="32">
        <v>433008</v>
      </c>
      <c r="B58" s="33" t="s">
        <v>60</v>
      </c>
      <c r="C58" s="33" t="s">
        <v>53</v>
      </c>
      <c r="D58" s="27">
        <v>34891</v>
      </c>
      <c r="E58" s="36">
        <v>380</v>
      </c>
      <c r="F58" s="36">
        <v>410</v>
      </c>
      <c r="G58" s="28">
        <f t="shared" si="7"/>
        <v>30</v>
      </c>
      <c r="H58" s="36">
        <v>410</v>
      </c>
      <c r="I58" s="19">
        <f t="shared" si="8"/>
        <v>0</v>
      </c>
      <c r="J58" s="36">
        <v>410</v>
      </c>
      <c r="K58" s="19">
        <f t="shared" si="9"/>
        <v>0</v>
      </c>
      <c r="L58" s="28">
        <v>410</v>
      </c>
      <c r="M58" s="28">
        <f t="shared" si="10"/>
        <v>0</v>
      </c>
      <c r="N58" s="28">
        <v>410</v>
      </c>
      <c r="O58" s="28">
        <f t="shared" si="11"/>
        <v>0</v>
      </c>
      <c r="P58" s="36">
        <v>410</v>
      </c>
      <c r="Q58" s="28">
        <f t="shared" si="5"/>
        <v>0</v>
      </c>
      <c r="R58" s="36">
        <v>410</v>
      </c>
      <c r="S58" s="3">
        <f t="shared" si="6"/>
        <v>0</v>
      </c>
    </row>
    <row r="59" spans="1:19">
      <c r="A59" s="32">
        <v>433009</v>
      </c>
      <c r="B59" s="33" t="s">
        <v>61</v>
      </c>
      <c r="C59" s="33" t="s">
        <v>53</v>
      </c>
      <c r="D59" s="27">
        <v>10679</v>
      </c>
      <c r="E59" s="36">
        <v>380</v>
      </c>
      <c r="F59" s="36">
        <v>400</v>
      </c>
      <c r="G59" s="28">
        <f t="shared" si="7"/>
        <v>20</v>
      </c>
      <c r="H59" s="36">
        <v>400</v>
      </c>
      <c r="I59" s="19">
        <f t="shared" si="8"/>
        <v>0</v>
      </c>
      <c r="J59" s="36">
        <v>400</v>
      </c>
      <c r="K59" s="19">
        <f t="shared" si="9"/>
        <v>0</v>
      </c>
      <c r="L59" s="28">
        <v>400</v>
      </c>
      <c r="M59" s="28">
        <f t="shared" si="10"/>
        <v>0</v>
      </c>
      <c r="N59" s="28">
        <v>400</v>
      </c>
      <c r="O59" s="28">
        <f t="shared" si="11"/>
        <v>0</v>
      </c>
      <c r="P59" s="36">
        <v>400</v>
      </c>
      <c r="Q59" s="28">
        <f t="shared" si="5"/>
        <v>0</v>
      </c>
      <c r="R59" s="36">
        <v>400</v>
      </c>
      <c r="S59" s="3">
        <f t="shared" si="6"/>
        <v>0</v>
      </c>
    </row>
    <row r="60" spans="1:19">
      <c r="A60" s="25">
        <v>433010</v>
      </c>
      <c r="B60" s="26" t="s">
        <v>62</v>
      </c>
      <c r="C60" s="26" t="s">
        <v>53</v>
      </c>
      <c r="D60" s="27">
        <v>16312</v>
      </c>
      <c r="E60" s="36">
        <v>380</v>
      </c>
      <c r="F60" s="36">
        <v>380</v>
      </c>
      <c r="G60" s="28">
        <f t="shared" si="7"/>
        <v>0</v>
      </c>
      <c r="H60" s="36">
        <v>380</v>
      </c>
      <c r="I60" s="19">
        <f t="shared" si="8"/>
        <v>0</v>
      </c>
      <c r="J60" s="36">
        <v>380</v>
      </c>
      <c r="K60" s="19">
        <f t="shared" si="9"/>
        <v>0</v>
      </c>
      <c r="L60" s="28">
        <v>380</v>
      </c>
      <c r="M60" s="28">
        <f t="shared" si="10"/>
        <v>0</v>
      </c>
      <c r="N60" s="28">
        <v>380</v>
      </c>
      <c r="O60" s="28">
        <f t="shared" si="11"/>
        <v>0</v>
      </c>
      <c r="P60" s="36">
        <v>380</v>
      </c>
      <c r="Q60" s="28">
        <f t="shared" si="5"/>
        <v>0</v>
      </c>
      <c r="R60" s="36">
        <v>395</v>
      </c>
      <c r="S60" s="3">
        <f t="shared" si="6"/>
        <v>15</v>
      </c>
    </row>
    <row r="61" spans="1:19">
      <c r="A61" s="17">
        <v>433011</v>
      </c>
      <c r="B61" s="18" t="s">
        <v>63</v>
      </c>
      <c r="C61" s="18" t="s">
        <v>53</v>
      </c>
      <c r="D61" s="27">
        <v>23801</v>
      </c>
      <c r="E61" s="36">
        <v>390</v>
      </c>
      <c r="F61" s="36">
        <v>390</v>
      </c>
      <c r="G61" s="28">
        <f t="shared" si="7"/>
        <v>0</v>
      </c>
      <c r="H61" s="36">
        <v>390</v>
      </c>
      <c r="I61" s="19">
        <f t="shared" si="8"/>
        <v>0</v>
      </c>
      <c r="J61" s="36">
        <v>390</v>
      </c>
      <c r="K61" s="19">
        <f t="shared" si="9"/>
        <v>0</v>
      </c>
      <c r="L61" s="28">
        <v>390</v>
      </c>
      <c r="M61" s="28">
        <f t="shared" si="10"/>
        <v>0</v>
      </c>
      <c r="N61" s="28">
        <v>390</v>
      </c>
      <c r="O61" s="28">
        <f t="shared" si="11"/>
        <v>0</v>
      </c>
      <c r="P61" s="36">
        <v>390</v>
      </c>
      <c r="Q61" s="28">
        <f t="shared" si="5"/>
        <v>0</v>
      </c>
      <c r="R61" s="36">
        <v>410</v>
      </c>
      <c r="S61" s="3">
        <f t="shared" si="6"/>
        <v>20</v>
      </c>
    </row>
    <row r="62" spans="1:19">
      <c r="A62" s="32">
        <v>433012</v>
      </c>
      <c r="B62" s="33" t="s">
        <v>64</v>
      </c>
      <c r="C62" s="33" t="s">
        <v>53</v>
      </c>
      <c r="D62" s="27">
        <v>65881</v>
      </c>
      <c r="E62" s="36">
        <v>420</v>
      </c>
      <c r="F62" s="36">
        <v>420</v>
      </c>
      <c r="G62" s="28">
        <f t="shared" si="7"/>
        <v>0</v>
      </c>
      <c r="H62" s="36">
        <v>420</v>
      </c>
      <c r="I62" s="19">
        <f t="shared" si="8"/>
        <v>0</v>
      </c>
      <c r="J62" s="36">
        <v>420</v>
      </c>
      <c r="K62" s="19">
        <f t="shared" si="9"/>
        <v>0</v>
      </c>
      <c r="L62" s="28">
        <v>420</v>
      </c>
      <c r="M62" s="28">
        <f t="shared" si="10"/>
        <v>0</v>
      </c>
      <c r="N62" s="28">
        <v>420</v>
      </c>
      <c r="O62" s="28">
        <f t="shared" si="11"/>
        <v>0</v>
      </c>
      <c r="P62" s="36">
        <v>420</v>
      </c>
      <c r="Q62" s="28">
        <f t="shared" si="5"/>
        <v>0</v>
      </c>
      <c r="R62" s="36">
        <v>420</v>
      </c>
      <c r="S62" s="3">
        <f t="shared" si="6"/>
        <v>0</v>
      </c>
    </row>
    <row r="63" spans="1:19">
      <c r="A63" s="17">
        <v>433013</v>
      </c>
      <c r="B63" s="18" t="s">
        <v>65</v>
      </c>
      <c r="C63" s="18" t="s">
        <v>53</v>
      </c>
      <c r="D63" s="27">
        <v>6051</v>
      </c>
      <c r="E63" s="36">
        <v>380</v>
      </c>
      <c r="F63" s="36">
        <v>380</v>
      </c>
      <c r="G63" s="28">
        <f t="shared" si="7"/>
        <v>0</v>
      </c>
      <c r="H63" s="36">
        <v>380</v>
      </c>
      <c r="I63" s="19">
        <f t="shared" si="8"/>
        <v>0</v>
      </c>
      <c r="J63" s="36">
        <v>400</v>
      </c>
      <c r="K63" s="19">
        <f t="shared" si="9"/>
        <v>20</v>
      </c>
      <c r="L63" s="28">
        <v>400</v>
      </c>
      <c r="M63" s="28">
        <f t="shared" si="10"/>
        <v>0</v>
      </c>
      <c r="N63" s="28">
        <v>400</v>
      </c>
      <c r="O63" s="28">
        <f t="shared" si="11"/>
        <v>0</v>
      </c>
      <c r="P63" s="36">
        <v>400</v>
      </c>
      <c r="Q63" s="28">
        <f t="shared" si="5"/>
        <v>0</v>
      </c>
      <c r="R63" s="36">
        <v>400</v>
      </c>
      <c r="S63" s="3">
        <f t="shared" si="6"/>
        <v>0</v>
      </c>
    </row>
    <row r="64" spans="1:19">
      <c r="A64" s="34">
        <v>433014</v>
      </c>
      <c r="B64" s="35" t="s">
        <v>66</v>
      </c>
      <c r="C64" s="35" t="s">
        <v>53</v>
      </c>
      <c r="D64" s="27">
        <v>13338</v>
      </c>
      <c r="E64" s="36">
        <v>380</v>
      </c>
      <c r="F64" s="36">
        <v>400</v>
      </c>
      <c r="G64" s="28">
        <f t="shared" si="7"/>
        <v>20</v>
      </c>
      <c r="H64" s="36">
        <v>400</v>
      </c>
      <c r="I64" s="19">
        <f t="shared" si="8"/>
        <v>0</v>
      </c>
      <c r="J64" s="36">
        <v>400</v>
      </c>
      <c r="K64" s="19">
        <f t="shared" si="9"/>
        <v>0</v>
      </c>
      <c r="L64" s="28">
        <v>400</v>
      </c>
      <c r="M64" s="28">
        <f t="shared" si="10"/>
        <v>0</v>
      </c>
      <c r="N64" s="28">
        <v>400</v>
      </c>
      <c r="O64" s="28">
        <f t="shared" si="11"/>
        <v>0</v>
      </c>
      <c r="P64" s="36">
        <v>400</v>
      </c>
      <c r="Q64" s="28">
        <f t="shared" si="5"/>
        <v>0</v>
      </c>
      <c r="R64" s="36">
        <v>400</v>
      </c>
      <c r="S64" s="3">
        <f t="shared" si="6"/>
        <v>0</v>
      </c>
    </row>
    <row r="65" spans="1:19">
      <c r="A65" s="17">
        <v>434001</v>
      </c>
      <c r="B65" s="18" t="s">
        <v>67</v>
      </c>
      <c r="C65" s="18" t="s">
        <v>68</v>
      </c>
      <c r="D65" s="27">
        <v>54227</v>
      </c>
      <c r="E65" s="36">
        <v>385</v>
      </c>
      <c r="F65" s="36">
        <v>385</v>
      </c>
      <c r="G65" s="28">
        <f t="shared" si="7"/>
        <v>0</v>
      </c>
      <c r="H65" s="36">
        <v>385</v>
      </c>
      <c r="I65" s="19">
        <f t="shared" si="8"/>
        <v>0</v>
      </c>
      <c r="J65" s="36">
        <v>385</v>
      </c>
      <c r="K65" s="19">
        <f t="shared" si="9"/>
        <v>0</v>
      </c>
      <c r="L65" s="28">
        <v>385</v>
      </c>
      <c r="M65" s="28">
        <f t="shared" si="10"/>
        <v>0</v>
      </c>
      <c r="N65" s="28">
        <v>385</v>
      </c>
      <c r="O65" s="28">
        <f t="shared" si="11"/>
        <v>0</v>
      </c>
      <c r="P65" s="36">
        <v>385</v>
      </c>
      <c r="Q65" s="28">
        <f t="shared" si="5"/>
        <v>0</v>
      </c>
      <c r="R65" s="36">
        <v>385</v>
      </c>
      <c r="S65" s="3">
        <f t="shared" si="6"/>
        <v>0</v>
      </c>
    </row>
    <row r="66" spans="1:19">
      <c r="A66" s="17">
        <v>434002</v>
      </c>
      <c r="B66" s="18" t="s">
        <v>69</v>
      </c>
      <c r="C66" s="18" t="s">
        <v>68</v>
      </c>
      <c r="D66" s="27">
        <v>25234</v>
      </c>
      <c r="E66" s="36">
        <v>330</v>
      </c>
      <c r="F66" s="36">
        <v>350</v>
      </c>
      <c r="G66" s="28">
        <f t="shared" ref="G66:G97" si="12">F66-E66</f>
        <v>20</v>
      </c>
      <c r="H66" s="36">
        <v>350</v>
      </c>
      <c r="I66" s="19">
        <f t="shared" ref="I66:I97" si="13">SUM(H66-F66)</f>
        <v>0</v>
      </c>
      <c r="J66" s="36">
        <v>350</v>
      </c>
      <c r="K66" s="19">
        <f t="shared" ref="K66:K97" si="14">SUM(J66-H66)</f>
        <v>0</v>
      </c>
      <c r="L66" s="28">
        <v>357</v>
      </c>
      <c r="M66" s="28">
        <f t="shared" ref="M66:M97" si="15">L66-J66</f>
        <v>7</v>
      </c>
      <c r="N66" s="28">
        <v>357</v>
      </c>
      <c r="O66" s="28">
        <f t="shared" ref="O66:O97" si="16">SUM(N66-L66)</f>
        <v>0</v>
      </c>
      <c r="P66" s="36">
        <v>357</v>
      </c>
      <c r="Q66" s="28">
        <f t="shared" ref="Q66:Q129" si="17">P66-N66</f>
        <v>0</v>
      </c>
      <c r="R66" s="36">
        <v>357</v>
      </c>
      <c r="S66" s="3">
        <f t="shared" ref="S66:S129" si="18">R66-P66</f>
        <v>0</v>
      </c>
    </row>
    <row r="67" spans="1:19">
      <c r="A67" s="17">
        <v>434003</v>
      </c>
      <c r="B67" s="18" t="s">
        <v>70</v>
      </c>
      <c r="C67" s="18" t="s">
        <v>68</v>
      </c>
      <c r="D67" s="27">
        <v>5325</v>
      </c>
      <c r="E67" s="36">
        <v>300</v>
      </c>
      <c r="F67" s="36">
        <v>345</v>
      </c>
      <c r="G67" s="28">
        <f t="shared" si="12"/>
        <v>45</v>
      </c>
      <c r="H67" s="36">
        <v>345</v>
      </c>
      <c r="I67" s="19">
        <f t="shared" si="13"/>
        <v>0</v>
      </c>
      <c r="J67" s="36">
        <v>345</v>
      </c>
      <c r="K67" s="19">
        <f t="shared" si="14"/>
        <v>0</v>
      </c>
      <c r="L67" s="28">
        <v>380</v>
      </c>
      <c r="M67" s="28">
        <f t="shared" si="15"/>
        <v>35</v>
      </c>
      <c r="N67" s="28">
        <v>380</v>
      </c>
      <c r="O67" s="28">
        <f t="shared" si="16"/>
        <v>0</v>
      </c>
      <c r="P67" s="36">
        <v>380</v>
      </c>
      <c r="Q67" s="28">
        <f t="shared" si="17"/>
        <v>0</v>
      </c>
      <c r="R67" s="36">
        <v>380</v>
      </c>
      <c r="S67" s="3">
        <f t="shared" si="18"/>
        <v>0</v>
      </c>
    </row>
    <row r="68" spans="1:19">
      <c r="A68" s="25">
        <v>434004</v>
      </c>
      <c r="B68" s="26" t="s">
        <v>71</v>
      </c>
      <c r="C68" s="26" t="s">
        <v>68</v>
      </c>
      <c r="D68" s="27">
        <v>5317</v>
      </c>
      <c r="E68" s="36">
        <v>300</v>
      </c>
      <c r="F68" s="36">
        <v>300</v>
      </c>
      <c r="G68" s="28">
        <f t="shared" si="12"/>
        <v>0</v>
      </c>
      <c r="H68" s="36">
        <v>310</v>
      </c>
      <c r="I68" s="19">
        <f t="shared" si="13"/>
        <v>10</v>
      </c>
      <c r="J68" s="36">
        <v>330</v>
      </c>
      <c r="K68" s="19">
        <f t="shared" si="14"/>
        <v>20</v>
      </c>
      <c r="L68" s="28">
        <v>330</v>
      </c>
      <c r="M68" s="28">
        <f t="shared" si="15"/>
        <v>0</v>
      </c>
      <c r="N68" s="28">
        <v>330</v>
      </c>
      <c r="O68" s="28">
        <f t="shared" si="16"/>
        <v>0</v>
      </c>
      <c r="P68" s="36">
        <v>370</v>
      </c>
      <c r="Q68" s="28">
        <f t="shared" si="17"/>
        <v>40</v>
      </c>
      <c r="R68" s="36">
        <v>370</v>
      </c>
      <c r="S68" s="3">
        <f t="shared" si="18"/>
        <v>0</v>
      </c>
    </row>
    <row r="69" spans="1:19">
      <c r="A69" s="25">
        <v>434005</v>
      </c>
      <c r="B69" s="26" t="s">
        <v>72</v>
      </c>
      <c r="C69" s="26" t="s">
        <v>68</v>
      </c>
      <c r="D69" s="27">
        <v>16722</v>
      </c>
      <c r="E69" s="36">
        <v>345</v>
      </c>
      <c r="F69" s="36">
        <v>345</v>
      </c>
      <c r="G69" s="28">
        <f t="shared" si="12"/>
        <v>0</v>
      </c>
      <c r="H69" s="36">
        <v>380</v>
      </c>
      <c r="I69" s="19">
        <f t="shared" si="13"/>
        <v>35</v>
      </c>
      <c r="J69" s="36">
        <v>380</v>
      </c>
      <c r="K69" s="19">
        <f t="shared" si="14"/>
        <v>0</v>
      </c>
      <c r="L69" s="28">
        <v>380</v>
      </c>
      <c r="M69" s="28">
        <f t="shared" si="15"/>
        <v>0</v>
      </c>
      <c r="N69" s="28">
        <v>380</v>
      </c>
      <c r="O69" s="28">
        <f t="shared" si="16"/>
        <v>0</v>
      </c>
      <c r="P69" s="36">
        <v>380</v>
      </c>
      <c r="Q69" s="28">
        <f t="shared" si="17"/>
        <v>0</v>
      </c>
      <c r="R69" s="36">
        <v>380</v>
      </c>
      <c r="S69" s="3">
        <f t="shared" si="18"/>
        <v>0</v>
      </c>
    </row>
    <row r="70" spans="1:19">
      <c r="A70" s="25">
        <v>434006</v>
      </c>
      <c r="B70" s="26" t="s">
        <v>73</v>
      </c>
      <c r="C70" s="26" t="s">
        <v>68</v>
      </c>
      <c r="D70" s="27">
        <v>18255</v>
      </c>
      <c r="E70" s="36">
        <v>310</v>
      </c>
      <c r="F70" s="36">
        <v>310</v>
      </c>
      <c r="G70" s="28">
        <f t="shared" si="12"/>
        <v>0</v>
      </c>
      <c r="H70" s="36">
        <v>310</v>
      </c>
      <c r="I70" s="19">
        <f t="shared" si="13"/>
        <v>0</v>
      </c>
      <c r="J70" s="36">
        <v>357</v>
      </c>
      <c r="K70" s="19">
        <f t="shared" si="14"/>
        <v>47</v>
      </c>
      <c r="L70" s="28">
        <v>357</v>
      </c>
      <c r="M70" s="28">
        <f t="shared" si="15"/>
        <v>0</v>
      </c>
      <c r="N70" s="28">
        <v>357</v>
      </c>
      <c r="O70" s="28">
        <f t="shared" si="16"/>
        <v>0</v>
      </c>
      <c r="P70" s="36">
        <v>357</v>
      </c>
      <c r="Q70" s="28">
        <f t="shared" si="17"/>
        <v>0</v>
      </c>
      <c r="R70" s="36">
        <v>357</v>
      </c>
      <c r="S70" s="3">
        <f t="shared" si="18"/>
        <v>0</v>
      </c>
    </row>
    <row r="71" spans="1:19">
      <c r="A71" s="25">
        <v>434007</v>
      </c>
      <c r="B71" s="26" t="s">
        <v>74</v>
      </c>
      <c r="C71" s="26" t="s">
        <v>68</v>
      </c>
      <c r="D71" s="27">
        <v>14501</v>
      </c>
      <c r="E71" s="36">
        <v>345</v>
      </c>
      <c r="F71" s="36">
        <v>345</v>
      </c>
      <c r="G71" s="28">
        <f t="shared" si="12"/>
        <v>0</v>
      </c>
      <c r="H71" s="36">
        <v>355</v>
      </c>
      <c r="I71" s="19">
        <f t="shared" si="13"/>
        <v>10</v>
      </c>
      <c r="J71" s="36">
        <v>355</v>
      </c>
      <c r="K71" s="19">
        <f t="shared" si="14"/>
        <v>0</v>
      </c>
      <c r="L71" s="28">
        <v>365</v>
      </c>
      <c r="M71" s="28">
        <f t="shared" si="15"/>
        <v>10</v>
      </c>
      <c r="N71" s="28">
        <v>380</v>
      </c>
      <c r="O71" s="28">
        <f t="shared" si="16"/>
        <v>15</v>
      </c>
      <c r="P71" s="36">
        <v>380</v>
      </c>
      <c r="Q71" s="28">
        <f t="shared" si="17"/>
        <v>0</v>
      </c>
      <c r="R71" s="36">
        <v>380</v>
      </c>
      <c r="S71" s="3">
        <f t="shared" si="18"/>
        <v>0</v>
      </c>
    </row>
    <row r="72" spans="1:19">
      <c r="A72" s="25">
        <v>434008</v>
      </c>
      <c r="B72" s="26" t="s">
        <v>75</v>
      </c>
      <c r="C72" s="26" t="s">
        <v>68</v>
      </c>
      <c r="D72" s="27">
        <v>46545</v>
      </c>
      <c r="E72" s="23">
        <v>360</v>
      </c>
      <c r="F72" s="23">
        <v>360</v>
      </c>
      <c r="G72" s="28">
        <f t="shared" si="12"/>
        <v>0</v>
      </c>
      <c r="H72" s="23">
        <v>360</v>
      </c>
      <c r="I72" s="19">
        <f t="shared" si="13"/>
        <v>0</v>
      </c>
      <c r="J72" s="23">
        <v>360</v>
      </c>
      <c r="K72" s="19">
        <f t="shared" si="14"/>
        <v>0</v>
      </c>
      <c r="L72" s="28">
        <v>380</v>
      </c>
      <c r="M72" s="28">
        <f t="shared" si="15"/>
        <v>20</v>
      </c>
      <c r="N72" s="28">
        <v>380</v>
      </c>
      <c r="O72" s="28">
        <f t="shared" si="16"/>
        <v>0</v>
      </c>
      <c r="P72" s="36">
        <v>410</v>
      </c>
      <c r="Q72" s="28">
        <f t="shared" si="17"/>
        <v>30</v>
      </c>
      <c r="R72" s="36">
        <v>410</v>
      </c>
      <c r="S72" s="3">
        <f t="shared" si="18"/>
        <v>0</v>
      </c>
    </row>
    <row r="73" spans="1:19">
      <c r="A73" s="34">
        <v>434009</v>
      </c>
      <c r="B73" s="35" t="s">
        <v>76</v>
      </c>
      <c r="C73" s="35" t="s">
        <v>68</v>
      </c>
      <c r="D73" s="27">
        <v>9487</v>
      </c>
      <c r="E73" s="36">
        <v>310</v>
      </c>
      <c r="F73" s="36">
        <v>310</v>
      </c>
      <c r="G73" s="28">
        <f t="shared" si="12"/>
        <v>0</v>
      </c>
      <c r="H73" s="36">
        <v>310</v>
      </c>
      <c r="I73" s="19">
        <f t="shared" si="13"/>
        <v>0</v>
      </c>
      <c r="J73" s="36">
        <v>360</v>
      </c>
      <c r="K73" s="19">
        <f t="shared" si="14"/>
        <v>50</v>
      </c>
      <c r="L73" s="28">
        <v>360</v>
      </c>
      <c r="M73" s="28">
        <f t="shared" si="15"/>
        <v>0</v>
      </c>
      <c r="N73" s="28">
        <v>360</v>
      </c>
      <c r="O73" s="28">
        <f t="shared" si="16"/>
        <v>0</v>
      </c>
      <c r="P73" s="36">
        <v>360</v>
      </c>
      <c r="Q73" s="28">
        <f t="shared" si="17"/>
        <v>0</v>
      </c>
      <c r="R73" s="36">
        <v>360</v>
      </c>
      <c r="S73" s="3">
        <f t="shared" si="18"/>
        <v>0</v>
      </c>
    </row>
    <row r="74" spans="1:19">
      <c r="A74" s="32">
        <v>434010</v>
      </c>
      <c r="B74" s="33" t="s">
        <v>77</v>
      </c>
      <c r="C74" s="33" t="s">
        <v>68</v>
      </c>
      <c r="D74" s="27">
        <v>10665</v>
      </c>
      <c r="E74" s="23">
        <v>320</v>
      </c>
      <c r="F74" s="23">
        <v>335</v>
      </c>
      <c r="G74" s="28">
        <f t="shared" si="12"/>
        <v>15</v>
      </c>
      <c r="H74" s="23">
        <v>350</v>
      </c>
      <c r="I74" s="19">
        <f t="shared" si="13"/>
        <v>15</v>
      </c>
      <c r="J74" s="23">
        <v>360</v>
      </c>
      <c r="K74" s="19">
        <f t="shared" si="14"/>
        <v>10</v>
      </c>
      <c r="L74" s="28">
        <v>360</v>
      </c>
      <c r="M74" s="28">
        <f t="shared" si="15"/>
        <v>0</v>
      </c>
      <c r="N74" s="28">
        <v>360</v>
      </c>
      <c r="O74" s="28">
        <f t="shared" si="16"/>
        <v>0</v>
      </c>
      <c r="P74" s="36">
        <v>370</v>
      </c>
      <c r="Q74" s="28">
        <f t="shared" si="17"/>
        <v>10</v>
      </c>
      <c r="R74" s="36">
        <v>370</v>
      </c>
      <c r="S74" s="3">
        <f t="shared" si="18"/>
        <v>0</v>
      </c>
    </row>
    <row r="75" spans="1:19">
      <c r="A75" s="25">
        <v>434011</v>
      </c>
      <c r="B75" s="26" t="s">
        <v>78</v>
      </c>
      <c r="C75" s="26" t="s">
        <v>68</v>
      </c>
      <c r="D75" s="27">
        <v>14743</v>
      </c>
      <c r="E75" s="23">
        <v>330</v>
      </c>
      <c r="F75" s="23">
        <v>350</v>
      </c>
      <c r="G75" s="28">
        <f t="shared" si="12"/>
        <v>20</v>
      </c>
      <c r="H75" s="23">
        <v>350</v>
      </c>
      <c r="I75" s="19">
        <f t="shared" si="13"/>
        <v>0</v>
      </c>
      <c r="J75" s="23">
        <v>350</v>
      </c>
      <c r="K75" s="19">
        <f t="shared" si="14"/>
        <v>0</v>
      </c>
      <c r="L75" s="28">
        <v>357</v>
      </c>
      <c r="M75" s="28">
        <f t="shared" si="15"/>
        <v>7</v>
      </c>
      <c r="N75" s="28">
        <v>357</v>
      </c>
      <c r="O75" s="28">
        <f t="shared" si="16"/>
        <v>0</v>
      </c>
      <c r="P75" s="36">
        <v>357</v>
      </c>
      <c r="Q75" s="28">
        <f t="shared" si="17"/>
        <v>0</v>
      </c>
      <c r="R75" s="36">
        <v>357</v>
      </c>
      <c r="S75" s="3">
        <f t="shared" si="18"/>
        <v>0</v>
      </c>
    </row>
    <row r="76" spans="1:19">
      <c r="A76" s="17">
        <v>434012</v>
      </c>
      <c r="B76" s="18" t="s">
        <v>79</v>
      </c>
      <c r="C76" s="18" t="s">
        <v>68</v>
      </c>
      <c r="D76" s="27">
        <v>9400</v>
      </c>
      <c r="E76" s="23">
        <v>340</v>
      </c>
      <c r="F76" s="23">
        <v>340</v>
      </c>
      <c r="G76" s="28">
        <f t="shared" si="12"/>
        <v>0</v>
      </c>
      <c r="H76" s="23">
        <v>340</v>
      </c>
      <c r="I76" s="19">
        <f t="shared" si="13"/>
        <v>0</v>
      </c>
      <c r="J76" s="23">
        <v>340</v>
      </c>
      <c r="K76" s="19">
        <f t="shared" si="14"/>
        <v>0</v>
      </c>
      <c r="L76" s="28">
        <v>350</v>
      </c>
      <c r="M76" s="28">
        <f t="shared" si="15"/>
        <v>10</v>
      </c>
      <c r="N76" s="28">
        <v>350</v>
      </c>
      <c r="O76" s="28">
        <f t="shared" si="16"/>
        <v>0</v>
      </c>
      <c r="P76" s="36">
        <v>357</v>
      </c>
      <c r="Q76" s="28">
        <f t="shared" si="17"/>
        <v>7</v>
      </c>
      <c r="R76" s="36">
        <v>357</v>
      </c>
      <c r="S76" s="3">
        <f t="shared" si="18"/>
        <v>0</v>
      </c>
    </row>
    <row r="77" spans="1:19">
      <c r="A77" s="32">
        <v>434013</v>
      </c>
      <c r="B77" s="33" t="s">
        <v>80</v>
      </c>
      <c r="C77" s="33" t="s">
        <v>68</v>
      </c>
      <c r="D77" s="27">
        <v>6493</v>
      </c>
      <c r="E77" s="23">
        <v>330</v>
      </c>
      <c r="F77" s="23">
        <v>330</v>
      </c>
      <c r="G77" s="28">
        <f t="shared" si="12"/>
        <v>0</v>
      </c>
      <c r="H77" s="23">
        <v>330</v>
      </c>
      <c r="I77" s="19">
        <f t="shared" si="13"/>
        <v>0</v>
      </c>
      <c r="J77" s="23">
        <v>360</v>
      </c>
      <c r="K77" s="19">
        <f t="shared" si="14"/>
        <v>30</v>
      </c>
      <c r="L77" s="28">
        <v>360</v>
      </c>
      <c r="M77" s="28">
        <f t="shared" si="15"/>
        <v>0</v>
      </c>
      <c r="N77" s="28">
        <v>360</v>
      </c>
      <c r="O77" s="28">
        <f t="shared" si="16"/>
        <v>0</v>
      </c>
      <c r="P77" s="201">
        <v>360</v>
      </c>
      <c r="Q77" s="28">
        <f t="shared" si="17"/>
        <v>0</v>
      </c>
      <c r="R77" s="36">
        <v>360</v>
      </c>
      <c r="S77" s="3">
        <f t="shared" si="18"/>
        <v>0</v>
      </c>
    </row>
    <row r="78" spans="1:19">
      <c r="A78" s="32">
        <v>435001</v>
      </c>
      <c r="B78" s="33" t="s">
        <v>81</v>
      </c>
      <c r="C78" s="33" t="s">
        <v>82</v>
      </c>
      <c r="D78" s="27">
        <v>10172</v>
      </c>
      <c r="E78" s="23">
        <v>350</v>
      </c>
      <c r="F78" s="23">
        <v>375</v>
      </c>
      <c r="G78" s="28">
        <f t="shared" si="12"/>
        <v>25</v>
      </c>
      <c r="H78" s="23">
        <v>375</v>
      </c>
      <c r="I78" s="19">
        <f t="shared" si="13"/>
        <v>0</v>
      </c>
      <c r="J78" s="23">
        <v>375</v>
      </c>
      <c r="K78" s="19">
        <f t="shared" si="14"/>
        <v>0</v>
      </c>
      <c r="L78" s="28">
        <v>375</v>
      </c>
      <c r="M78" s="28">
        <f t="shared" si="15"/>
        <v>0</v>
      </c>
      <c r="N78" s="28">
        <v>375</v>
      </c>
      <c r="O78" s="28">
        <f t="shared" si="16"/>
        <v>0</v>
      </c>
      <c r="P78" s="36">
        <v>375</v>
      </c>
      <c r="Q78" s="28">
        <f t="shared" si="17"/>
        <v>0</v>
      </c>
      <c r="R78" s="36">
        <v>375</v>
      </c>
      <c r="S78" s="3">
        <f t="shared" si="18"/>
        <v>0</v>
      </c>
    </row>
    <row r="79" spans="1:19">
      <c r="A79" s="25">
        <v>435002</v>
      </c>
      <c r="B79" s="26" t="s">
        <v>83</v>
      </c>
      <c r="C79" s="26" t="s">
        <v>82</v>
      </c>
      <c r="D79" s="27">
        <v>13439</v>
      </c>
      <c r="E79" s="23">
        <v>350</v>
      </c>
      <c r="F79" s="23">
        <v>350</v>
      </c>
      <c r="G79" s="28">
        <f t="shared" si="12"/>
        <v>0</v>
      </c>
      <c r="H79" s="23">
        <v>350</v>
      </c>
      <c r="I79" s="19">
        <f t="shared" si="13"/>
        <v>0</v>
      </c>
      <c r="J79" s="23">
        <v>357</v>
      </c>
      <c r="K79" s="19">
        <f t="shared" si="14"/>
        <v>7</v>
      </c>
      <c r="L79" s="28">
        <v>357</v>
      </c>
      <c r="M79" s="28">
        <f t="shared" si="15"/>
        <v>0</v>
      </c>
      <c r="N79" s="28">
        <v>357</v>
      </c>
      <c r="O79" s="28">
        <f t="shared" si="16"/>
        <v>0</v>
      </c>
      <c r="P79" s="36">
        <v>357</v>
      </c>
      <c r="Q79" s="28">
        <f t="shared" si="17"/>
        <v>0</v>
      </c>
      <c r="R79" s="36">
        <v>357</v>
      </c>
      <c r="S79" s="3">
        <f t="shared" si="18"/>
        <v>0</v>
      </c>
    </row>
    <row r="80" spans="1:19">
      <c r="A80" s="25">
        <v>435003</v>
      </c>
      <c r="B80" s="26" t="s">
        <v>84</v>
      </c>
      <c r="C80" s="26" t="s">
        <v>82</v>
      </c>
      <c r="D80" s="27">
        <v>8288</v>
      </c>
      <c r="E80" s="23">
        <v>300</v>
      </c>
      <c r="F80" s="23">
        <v>300</v>
      </c>
      <c r="G80" s="28">
        <f t="shared" si="12"/>
        <v>0</v>
      </c>
      <c r="H80" s="23">
        <v>300</v>
      </c>
      <c r="I80" s="19">
        <f t="shared" si="13"/>
        <v>0</v>
      </c>
      <c r="J80" s="23">
        <v>300</v>
      </c>
      <c r="K80" s="19">
        <f t="shared" si="14"/>
        <v>0</v>
      </c>
      <c r="L80" s="28">
        <v>330</v>
      </c>
      <c r="M80" s="28">
        <f t="shared" si="15"/>
        <v>30</v>
      </c>
      <c r="N80" s="28">
        <v>330</v>
      </c>
      <c r="O80" s="28">
        <f t="shared" si="16"/>
        <v>0</v>
      </c>
      <c r="P80" s="36">
        <v>330</v>
      </c>
      <c r="Q80" s="28">
        <f t="shared" si="17"/>
        <v>0</v>
      </c>
      <c r="R80" s="36">
        <v>330</v>
      </c>
      <c r="S80" s="3">
        <f t="shared" si="18"/>
        <v>0</v>
      </c>
    </row>
    <row r="81" spans="1:19">
      <c r="A81" s="25">
        <v>435004</v>
      </c>
      <c r="B81" s="26" t="s">
        <v>85</v>
      </c>
      <c r="C81" s="26" t="s">
        <v>82</v>
      </c>
      <c r="D81" s="27">
        <v>6198</v>
      </c>
      <c r="E81" s="36">
        <v>320</v>
      </c>
      <c r="F81" s="36">
        <v>340</v>
      </c>
      <c r="G81" s="28">
        <f t="shared" si="12"/>
        <v>20</v>
      </c>
      <c r="H81" s="36">
        <v>350</v>
      </c>
      <c r="I81" s="19">
        <f t="shared" si="13"/>
        <v>10</v>
      </c>
      <c r="J81" s="36">
        <v>360</v>
      </c>
      <c r="K81" s="19">
        <f t="shared" si="14"/>
        <v>10</v>
      </c>
      <c r="L81" s="28">
        <v>360</v>
      </c>
      <c r="M81" s="28">
        <f t="shared" si="15"/>
        <v>0</v>
      </c>
      <c r="N81" s="28">
        <v>365</v>
      </c>
      <c r="O81" s="28">
        <f t="shared" si="16"/>
        <v>5</v>
      </c>
      <c r="P81" s="36">
        <v>365</v>
      </c>
      <c r="Q81" s="28">
        <f t="shared" si="17"/>
        <v>0</v>
      </c>
      <c r="R81" s="36">
        <v>365</v>
      </c>
      <c r="S81" s="3">
        <f t="shared" si="18"/>
        <v>0</v>
      </c>
    </row>
    <row r="82" spans="1:19">
      <c r="A82" s="32">
        <v>435005</v>
      </c>
      <c r="B82" s="33" t="s">
        <v>86</v>
      </c>
      <c r="C82" s="33" t="s">
        <v>82</v>
      </c>
      <c r="D82" s="27">
        <v>5068</v>
      </c>
      <c r="E82" s="23">
        <v>340</v>
      </c>
      <c r="F82" s="23">
        <v>340</v>
      </c>
      <c r="G82" s="28">
        <f t="shared" si="12"/>
        <v>0</v>
      </c>
      <c r="H82" s="23">
        <v>380</v>
      </c>
      <c r="I82" s="19">
        <f t="shared" si="13"/>
        <v>40</v>
      </c>
      <c r="J82" s="23">
        <v>380</v>
      </c>
      <c r="K82" s="19">
        <f t="shared" si="14"/>
        <v>0</v>
      </c>
      <c r="L82" s="28">
        <v>380</v>
      </c>
      <c r="M82" s="28">
        <f t="shared" si="15"/>
        <v>0</v>
      </c>
      <c r="N82" s="28">
        <v>385</v>
      </c>
      <c r="O82" s="28">
        <f t="shared" si="16"/>
        <v>5</v>
      </c>
      <c r="P82" s="36">
        <v>385</v>
      </c>
      <c r="Q82" s="28">
        <f t="shared" si="17"/>
        <v>0</v>
      </c>
      <c r="R82" s="36">
        <v>385</v>
      </c>
      <c r="S82" s="3">
        <f t="shared" si="18"/>
        <v>0</v>
      </c>
    </row>
    <row r="83" spans="1:19">
      <c r="A83" s="25">
        <v>435006</v>
      </c>
      <c r="B83" s="26" t="s">
        <v>87</v>
      </c>
      <c r="C83" s="26" t="s">
        <v>82</v>
      </c>
      <c r="D83" s="27">
        <v>20471</v>
      </c>
      <c r="E83" s="23">
        <v>365</v>
      </c>
      <c r="F83" s="23">
        <v>390</v>
      </c>
      <c r="G83" s="28">
        <f t="shared" si="12"/>
        <v>25</v>
      </c>
      <c r="H83" s="23">
        <v>390</v>
      </c>
      <c r="I83" s="19">
        <f t="shared" si="13"/>
        <v>0</v>
      </c>
      <c r="J83" s="23">
        <v>390</v>
      </c>
      <c r="K83" s="19">
        <f t="shared" si="14"/>
        <v>0</v>
      </c>
      <c r="L83" s="28">
        <v>390</v>
      </c>
      <c r="M83" s="28">
        <f t="shared" si="15"/>
        <v>0</v>
      </c>
      <c r="N83" s="28">
        <v>390</v>
      </c>
      <c r="O83" s="28">
        <f t="shared" si="16"/>
        <v>0</v>
      </c>
      <c r="P83" s="36">
        <v>390</v>
      </c>
      <c r="Q83" s="28">
        <f t="shared" si="17"/>
        <v>0</v>
      </c>
      <c r="R83" s="36">
        <v>390</v>
      </c>
      <c r="S83" s="3">
        <f t="shared" si="18"/>
        <v>0</v>
      </c>
    </row>
    <row r="84" spans="1:19">
      <c r="A84" s="25">
        <v>435007</v>
      </c>
      <c r="B84" s="26" t="s">
        <v>88</v>
      </c>
      <c r="C84" s="26" t="s">
        <v>82</v>
      </c>
      <c r="D84" s="27">
        <v>15187</v>
      </c>
      <c r="E84" s="23">
        <v>350</v>
      </c>
      <c r="F84" s="23">
        <v>370</v>
      </c>
      <c r="G84" s="28">
        <f t="shared" si="12"/>
        <v>20</v>
      </c>
      <c r="H84" s="23">
        <v>370</v>
      </c>
      <c r="I84" s="19">
        <f t="shared" si="13"/>
        <v>0</v>
      </c>
      <c r="J84" s="23">
        <v>385</v>
      </c>
      <c r="K84" s="19">
        <f t="shared" si="14"/>
        <v>15</v>
      </c>
      <c r="L84" s="28">
        <v>385</v>
      </c>
      <c r="M84" s="28">
        <f t="shared" si="15"/>
        <v>0</v>
      </c>
      <c r="N84" s="28">
        <v>400</v>
      </c>
      <c r="O84" s="28">
        <f t="shared" si="16"/>
        <v>15</v>
      </c>
      <c r="P84" s="36">
        <v>400</v>
      </c>
      <c r="Q84" s="28">
        <f t="shared" si="17"/>
        <v>0</v>
      </c>
      <c r="R84" s="36">
        <v>400</v>
      </c>
      <c r="S84" s="3">
        <f t="shared" si="18"/>
        <v>0</v>
      </c>
    </row>
    <row r="85" spans="1:19">
      <c r="A85" s="17">
        <v>435008</v>
      </c>
      <c r="B85" s="18" t="s">
        <v>89</v>
      </c>
      <c r="C85" s="18" t="s">
        <v>82</v>
      </c>
      <c r="D85" s="27">
        <v>2321</v>
      </c>
      <c r="E85" s="36">
        <v>300</v>
      </c>
      <c r="F85" s="36">
        <v>300</v>
      </c>
      <c r="G85" s="28">
        <f t="shared" si="12"/>
        <v>0</v>
      </c>
      <c r="H85" s="36">
        <v>357</v>
      </c>
      <c r="I85" s="19">
        <f t="shared" si="13"/>
        <v>57</v>
      </c>
      <c r="J85" s="36">
        <v>357</v>
      </c>
      <c r="K85" s="19">
        <f t="shared" si="14"/>
        <v>0</v>
      </c>
      <c r="L85" s="28">
        <v>357</v>
      </c>
      <c r="M85" s="28">
        <f t="shared" si="15"/>
        <v>0</v>
      </c>
      <c r="N85" s="28">
        <v>357</v>
      </c>
      <c r="O85" s="28">
        <f t="shared" si="16"/>
        <v>0</v>
      </c>
      <c r="P85" s="36">
        <v>357</v>
      </c>
      <c r="Q85" s="28">
        <f t="shared" si="17"/>
        <v>0</v>
      </c>
      <c r="R85" s="36">
        <v>357</v>
      </c>
      <c r="S85" s="3">
        <f t="shared" si="18"/>
        <v>0</v>
      </c>
    </row>
    <row r="86" spans="1:19">
      <c r="A86" s="25">
        <v>435009</v>
      </c>
      <c r="B86" s="26" t="s">
        <v>90</v>
      </c>
      <c r="C86" s="26" t="s">
        <v>82</v>
      </c>
      <c r="D86" s="27">
        <v>14348</v>
      </c>
      <c r="E86" s="36">
        <v>330</v>
      </c>
      <c r="F86" s="36">
        <v>350</v>
      </c>
      <c r="G86" s="28">
        <f t="shared" si="12"/>
        <v>20</v>
      </c>
      <c r="H86" s="36">
        <v>375</v>
      </c>
      <c r="I86" s="19">
        <f t="shared" si="13"/>
        <v>25</v>
      </c>
      <c r="J86" s="36">
        <v>375</v>
      </c>
      <c r="K86" s="19">
        <f t="shared" si="14"/>
        <v>0</v>
      </c>
      <c r="L86" s="28">
        <v>375</v>
      </c>
      <c r="M86" s="28">
        <f t="shared" si="15"/>
        <v>0</v>
      </c>
      <c r="N86" s="28">
        <v>375</v>
      </c>
      <c r="O86" s="28">
        <f t="shared" si="16"/>
        <v>0</v>
      </c>
      <c r="P86" s="36">
        <v>375</v>
      </c>
      <c r="Q86" s="28">
        <f t="shared" si="17"/>
        <v>0</v>
      </c>
      <c r="R86" s="36">
        <v>357</v>
      </c>
      <c r="S86" s="3">
        <f t="shared" si="18"/>
        <v>-18</v>
      </c>
    </row>
    <row r="87" spans="1:19">
      <c r="A87" s="32">
        <v>435010</v>
      </c>
      <c r="B87" s="33" t="s">
        <v>91</v>
      </c>
      <c r="C87" s="33" t="s">
        <v>82</v>
      </c>
      <c r="D87" s="27">
        <v>23202</v>
      </c>
      <c r="E87" s="23">
        <v>360</v>
      </c>
      <c r="F87" s="23">
        <v>390</v>
      </c>
      <c r="G87" s="28">
        <f t="shared" si="12"/>
        <v>30</v>
      </c>
      <c r="H87" s="23">
        <v>390</v>
      </c>
      <c r="I87" s="19">
        <f t="shared" si="13"/>
        <v>0</v>
      </c>
      <c r="J87" s="23">
        <v>380</v>
      </c>
      <c r="K87" s="19">
        <f t="shared" si="14"/>
        <v>-10</v>
      </c>
      <c r="L87" s="28">
        <v>380</v>
      </c>
      <c r="M87" s="28">
        <f t="shared" si="15"/>
        <v>0</v>
      </c>
      <c r="N87" s="28">
        <v>380</v>
      </c>
      <c r="O87" s="28">
        <f t="shared" si="16"/>
        <v>0</v>
      </c>
      <c r="P87" s="36">
        <v>380</v>
      </c>
      <c r="Q87" s="28">
        <f t="shared" si="17"/>
        <v>0</v>
      </c>
      <c r="R87" s="36">
        <v>380</v>
      </c>
      <c r="S87" s="3">
        <f t="shared" si="18"/>
        <v>0</v>
      </c>
    </row>
    <row r="88" spans="1:19">
      <c r="A88" s="25">
        <v>435011</v>
      </c>
      <c r="B88" s="26" t="s">
        <v>92</v>
      </c>
      <c r="C88" s="26" t="s">
        <v>82</v>
      </c>
      <c r="D88" s="27">
        <v>7521</v>
      </c>
      <c r="E88" s="23">
        <v>380</v>
      </c>
      <c r="F88" s="23">
        <v>380</v>
      </c>
      <c r="G88" s="28">
        <f t="shared" si="12"/>
        <v>0</v>
      </c>
      <c r="H88" s="23">
        <v>380</v>
      </c>
      <c r="I88" s="19">
        <f t="shared" si="13"/>
        <v>0</v>
      </c>
      <c r="J88" s="23">
        <v>380</v>
      </c>
      <c r="K88" s="19">
        <f t="shared" si="14"/>
        <v>0</v>
      </c>
      <c r="L88" s="28">
        <v>380</v>
      </c>
      <c r="M88" s="28">
        <f t="shared" si="15"/>
        <v>0</v>
      </c>
      <c r="N88" s="28">
        <v>380</v>
      </c>
      <c r="O88" s="28">
        <f t="shared" si="16"/>
        <v>0</v>
      </c>
      <c r="P88" s="201">
        <v>430</v>
      </c>
      <c r="Q88" s="28">
        <f t="shared" si="17"/>
        <v>50</v>
      </c>
      <c r="R88" s="36">
        <v>430</v>
      </c>
      <c r="S88" s="3">
        <f t="shared" si="18"/>
        <v>0</v>
      </c>
    </row>
    <row r="89" spans="1:19">
      <c r="A89" s="17">
        <v>435012</v>
      </c>
      <c r="B89" s="18" t="s">
        <v>93</v>
      </c>
      <c r="C89" s="18" t="s">
        <v>82</v>
      </c>
      <c r="D89" s="27">
        <v>14619</v>
      </c>
      <c r="E89" s="23">
        <v>300</v>
      </c>
      <c r="F89" s="23">
        <v>300</v>
      </c>
      <c r="G89" s="28">
        <f t="shared" si="12"/>
        <v>0</v>
      </c>
      <c r="H89" s="23">
        <v>300</v>
      </c>
      <c r="I89" s="19">
        <f t="shared" si="13"/>
        <v>0</v>
      </c>
      <c r="J89" s="23">
        <v>300</v>
      </c>
      <c r="K89" s="19">
        <f t="shared" si="14"/>
        <v>0</v>
      </c>
      <c r="L89" s="28">
        <v>300</v>
      </c>
      <c r="M89" s="28">
        <f t="shared" si="15"/>
        <v>0</v>
      </c>
      <c r="N89" s="28">
        <v>300</v>
      </c>
      <c r="O89" s="28">
        <f t="shared" si="16"/>
        <v>0</v>
      </c>
      <c r="P89" s="36">
        <v>300</v>
      </c>
      <c r="Q89" s="28">
        <f t="shared" si="17"/>
        <v>0</v>
      </c>
      <c r="R89" s="36">
        <v>300</v>
      </c>
      <c r="S89" s="3">
        <f t="shared" si="18"/>
        <v>0</v>
      </c>
    </row>
    <row r="90" spans="1:19">
      <c r="A90" s="25">
        <v>435013</v>
      </c>
      <c r="B90" s="26" t="s">
        <v>94</v>
      </c>
      <c r="C90" s="26" t="s">
        <v>82</v>
      </c>
      <c r="D90" s="27">
        <v>4824</v>
      </c>
      <c r="E90" s="36">
        <v>340</v>
      </c>
      <c r="F90" s="23">
        <v>340</v>
      </c>
      <c r="G90" s="28">
        <f t="shared" si="12"/>
        <v>0</v>
      </c>
      <c r="H90" s="23">
        <v>370</v>
      </c>
      <c r="I90" s="19">
        <f t="shared" si="13"/>
        <v>30</v>
      </c>
      <c r="J90" s="23">
        <v>370</v>
      </c>
      <c r="K90" s="19">
        <f t="shared" si="14"/>
        <v>0</v>
      </c>
      <c r="L90" s="28">
        <v>385</v>
      </c>
      <c r="M90" s="28">
        <f t="shared" si="15"/>
        <v>15</v>
      </c>
      <c r="N90" s="28">
        <v>385</v>
      </c>
      <c r="O90" s="28">
        <f t="shared" si="16"/>
        <v>0</v>
      </c>
      <c r="P90" s="36">
        <v>400</v>
      </c>
      <c r="Q90" s="28">
        <f t="shared" si="17"/>
        <v>15</v>
      </c>
      <c r="R90" s="36">
        <v>400</v>
      </c>
      <c r="S90" s="3">
        <f t="shared" si="18"/>
        <v>0</v>
      </c>
    </row>
    <row r="91" spans="1:19">
      <c r="A91" s="32">
        <v>435014</v>
      </c>
      <c r="B91" s="33" t="s">
        <v>95</v>
      </c>
      <c r="C91" s="33" t="s">
        <v>82</v>
      </c>
      <c r="D91" s="27">
        <v>96492</v>
      </c>
      <c r="E91" s="23">
        <v>430</v>
      </c>
      <c r="F91" s="23">
        <v>430</v>
      </c>
      <c r="G91" s="28">
        <f t="shared" si="12"/>
        <v>0</v>
      </c>
      <c r="H91" s="23">
        <v>430</v>
      </c>
      <c r="I91" s="19">
        <f t="shared" si="13"/>
        <v>0</v>
      </c>
      <c r="J91" s="23">
        <v>430</v>
      </c>
      <c r="K91" s="19">
        <f t="shared" si="14"/>
        <v>0</v>
      </c>
      <c r="L91" s="28">
        <v>430</v>
      </c>
      <c r="M91" s="28">
        <f t="shared" si="15"/>
        <v>0</v>
      </c>
      <c r="N91" s="28">
        <v>430</v>
      </c>
      <c r="O91" s="28">
        <f t="shared" si="16"/>
        <v>0</v>
      </c>
      <c r="P91" s="36">
        <v>430</v>
      </c>
      <c r="Q91" s="28">
        <f t="shared" si="17"/>
        <v>0</v>
      </c>
      <c r="R91" s="36">
        <v>430</v>
      </c>
      <c r="S91" s="3">
        <f t="shared" si="18"/>
        <v>0</v>
      </c>
    </row>
    <row r="92" spans="1:19">
      <c r="A92" s="25">
        <v>435015</v>
      </c>
      <c r="B92" s="26" t="s">
        <v>96</v>
      </c>
      <c r="C92" s="26" t="s">
        <v>82</v>
      </c>
      <c r="D92" s="27">
        <v>7345</v>
      </c>
      <c r="E92" s="36">
        <v>380</v>
      </c>
      <c r="F92" s="36">
        <v>380</v>
      </c>
      <c r="G92" s="28">
        <f t="shared" si="12"/>
        <v>0</v>
      </c>
      <c r="H92" s="36">
        <v>380</v>
      </c>
      <c r="I92" s="19">
        <f t="shared" si="13"/>
        <v>0</v>
      </c>
      <c r="J92" s="36">
        <v>400</v>
      </c>
      <c r="K92" s="19">
        <f t="shared" si="14"/>
        <v>20</v>
      </c>
      <c r="L92" s="28">
        <v>400</v>
      </c>
      <c r="M92" s="28">
        <f t="shared" si="15"/>
        <v>0</v>
      </c>
      <c r="N92" s="28">
        <v>420</v>
      </c>
      <c r="O92" s="28">
        <f t="shared" si="16"/>
        <v>20</v>
      </c>
      <c r="P92" s="36">
        <v>420</v>
      </c>
      <c r="Q92" s="28">
        <f t="shared" si="17"/>
        <v>0</v>
      </c>
      <c r="R92" s="36">
        <v>420</v>
      </c>
      <c r="S92" s="3">
        <f t="shared" si="18"/>
        <v>0</v>
      </c>
    </row>
    <row r="93" spans="1:19">
      <c r="A93" s="25">
        <v>435016</v>
      </c>
      <c r="B93" s="26" t="s">
        <v>97</v>
      </c>
      <c r="C93" s="26" t="s">
        <v>82</v>
      </c>
      <c r="D93" s="27">
        <v>3410</v>
      </c>
      <c r="E93" s="23">
        <v>320</v>
      </c>
      <c r="F93" s="23">
        <v>320</v>
      </c>
      <c r="G93" s="28">
        <f t="shared" si="12"/>
        <v>0</v>
      </c>
      <c r="H93" s="23">
        <v>320</v>
      </c>
      <c r="I93" s="19">
        <f t="shared" si="13"/>
        <v>0</v>
      </c>
      <c r="J93" s="23">
        <v>357</v>
      </c>
      <c r="K93" s="19">
        <f t="shared" si="14"/>
        <v>37</v>
      </c>
      <c r="L93" s="28">
        <v>357</v>
      </c>
      <c r="M93" s="28">
        <f t="shared" si="15"/>
        <v>0</v>
      </c>
      <c r="N93" s="28">
        <v>357</v>
      </c>
      <c r="O93" s="28">
        <f t="shared" si="16"/>
        <v>0</v>
      </c>
      <c r="P93" s="36">
        <v>357</v>
      </c>
      <c r="Q93" s="28">
        <f t="shared" si="17"/>
        <v>0</v>
      </c>
      <c r="R93" s="36">
        <v>357</v>
      </c>
      <c r="S93" s="3">
        <f t="shared" si="18"/>
        <v>0</v>
      </c>
    </row>
    <row r="94" spans="1:19">
      <c r="A94" s="32">
        <v>435017</v>
      </c>
      <c r="B94" s="33" t="s">
        <v>98</v>
      </c>
      <c r="C94" s="33" t="s">
        <v>82</v>
      </c>
      <c r="D94" s="27">
        <v>14127</v>
      </c>
      <c r="E94" s="36">
        <v>340</v>
      </c>
      <c r="F94" s="36">
        <v>380</v>
      </c>
      <c r="G94" s="28">
        <f t="shared" si="12"/>
        <v>40</v>
      </c>
      <c r="H94" s="36">
        <v>380</v>
      </c>
      <c r="I94" s="19">
        <f t="shared" si="13"/>
        <v>0</v>
      </c>
      <c r="J94" s="36">
        <v>380</v>
      </c>
      <c r="K94" s="19">
        <f t="shared" si="14"/>
        <v>0</v>
      </c>
      <c r="L94" s="28">
        <v>395</v>
      </c>
      <c r="M94" s="28">
        <f t="shared" si="15"/>
        <v>15</v>
      </c>
      <c r="N94" s="28">
        <v>430</v>
      </c>
      <c r="O94" s="28">
        <f t="shared" si="16"/>
        <v>35</v>
      </c>
      <c r="P94" s="36">
        <v>430</v>
      </c>
      <c r="Q94" s="28">
        <f t="shared" si="17"/>
        <v>0</v>
      </c>
      <c r="R94" s="36">
        <v>420</v>
      </c>
      <c r="S94" s="3">
        <f t="shared" si="18"/>
        <v>-10</v>
      </c>
    </row>
    <row r="95" spans="1:19">
      <c r="A95" s="25">
        <v>435018</v>
      </c>
      <c r="B95" s="26" t="s">
        <v>99</v>
      </c>
      <c r="C95" s="26" t="s">
        <v>82</v>
      </c>
      <c r="D95" s="27">
        <v>9882</v>
      </c>
      <c r="E95" s="23">
        <v>310</v>
      </c>
      <c r="F95" s="23">
        <v>310</v>
      </c>
      <c r="G95" s="28">
        <f t="shared" si="12"/>
        <v>0</v>
      </c>
      <c r="H95" s="23">
        <v>360</v>
      </c>
      <c r="I95" s="19">
        <f t="shared" si="13"/>
        <v>50</v>
      </c>
      <c r="J95" s="23">
        <v>360</v>
      </c>
      <c r="K95" s="19">
        <f t="shared" si="14"/>
        <v>0</v>
      </c>
      <c r="L95" s="28">
        <v>390</v>
      </c>
      <c r="M95" s="28">
        <f t="shared" si="15"/>
        <v>30</v>
      </c>
      <c r="N95" s="28">
        <v>390</v>
      </c>
      <c r="O95" s="28">
        <f t="shared" si="16"/>
        <v>0</v>
      </c>
      <c r="P95" s="36">
        <v>390</v>
      </c>
      <c r="Q95" s="28">
        <f t="shared" si="17"/>
        <v>0</v>
      </c>
      <c r="R95" s="36">
        <v>390</v>
      </c>
      <c r="S95" s="3">
        <f t="shared" si="18"/>
        <v>0</v>
      </c>
    </row>
    <row r="96" spans="1:19">
      <c r="A96" s="17">
        <v>435019</v>
      </c>
      <c r="B96" s="18" t="s">
        <v>100</v>
      </c>
      <c r="C96" s="18" t="s">
        <v>82</v>
      </c>
      <c r="D96" s="27">
        <v>39553</v>
      </c>
      <c r="E96" s="23">
        <v>410</v>
      </c>
      <c r="F96" s="23">
        <v>410</v>
      </c>
      <c r="G96" s="28">
        <f t="shared" si="12"/>
        <v>0</v>
      </c>
      <c r="H96" s="23">
        <v>410</v>
      </c>
      <c r="I96" s="19">
        <f t="shared" si="13"/>
        <v>0</v>
      </c>
      <c r="J96" s="23">
        <v>410</v>
      </c>
      <c r="K96" s="19">
        <f t="shared" si="14"/>
        <v>0</v>
      </c>
      <c r="L96" s="28">
        <v>410</v>
      </c>
      <c r="M96" s="28">
        <f t="shared" si="15"/>
        <v>0</v>
      </c>
      <c r="N96" s="28">
        <v>410</v>
      </c>
      <c r="O96" s="28">
        <f t="shared" si="16"/>
        <v>0</v>
      </c>
      <c r="P96" s="36">
        <v>410</v>
      </c>
      <c r="Q96" s="28">
        <f t="shared" si="17"/>
        <v>0</v>
      </c>
      <c r="R96" s="36">
        <v>410</v>
      </c>
      <c r="S96" s="3">
        <f t="shared" si="18"/>
        <v>0</v>
      </c>
    </row>
    <row r="97" spans="1:19">
      <c r="A97" s="34">
        <v>435020</v>
      </c>
      <c r="B97" s="35" t="s">
        <v>101</v>
      </c>
      <c r="C97" s="35" t="s">
        <v>82</v>
      </c>
      <c r="D97" s="27">
        <v>5419</v>
      </c>
      <c r="E97" s="23">
        <v>360</v>
      </c>
      <c r="F97" s="23">
        <v>360</v>
      </c>
      <c r="G97" s="28">
        <f t="shared" si="12"/>
        <v>0</v>
      </c>
      <c r="H97" s="23">
        <v>360</v>
      </c>
      <c r="I97" s="19">
        <f t="shared" si="13"/>
        <v>0</v>
      </c>
      <c r="J97" s="23">
        <v>375</v>
      </c>
      <c r="K97" s="19">
        <f t="shared" si="14"/>
        <v>15</v>
      </c>
      <c r="L97" s="28">
        <v>400</v>
      </c>
      <c r="M97" s="28">
        <f t="shared" si="15"/>
        <v>25</v>
      </c>
      <c r="N97" s="28">
        <v>400</v>
      </c>
      <c r="O97" s="28">
        <f t="shared" si="16"/>
        <v>0</v>
      </c>
      <c r="P97" s="36">
        <v>400</v>
      </c>
      <c r="Q97" s="28">
        <f t="shared" si="17"/>
        <v>0</v>
      </c>
      <c r="R97" s="36">
        <v>400</v>
      </c>
      <c r="S97" s="3">
        <f t="shared" si="18"/>
        <v>0</v>
      </c>
    </row>
    <row r="98" spans="1:19">
      <c r="A98" s="25">
        <v>435021</v>
      </c>
      <c r="B98" s="26" t="s">
        <v>102</v>
      </c>
      <c r="C98" s="26" t="s">
        <v>82</v>
      </c>
      <c r="D98" s="27">
        <v>20601</v>
      </c>
      <c r="E98" s="23">
        <v>365</v>
      </c>
      <c r="F98" s="23">
        <v>365</v>
      </c>
      <c r="G98" s="28">
        <f t="shared" ref="G98:G129" si="19">F98-E98</f>
        <v>0</v>
      </c>
      <c r="H98" s="23">
        <v>365</v>
      </c>
      <c r="I98" s="19">
        <f t="shared" ref="I98:I129" si="20">SUM(H98-F98)</f>
        <v>0</v>
      </c>
      <c r="J98" s="23">
        <v>365</v>
      </c>
      <c r="K98" s="19">
        <f t="shared" ref="K98:K129" si="21">SUM(J98-H98)</f>
        <v>0</v>
      </c>
      <c r="L98" s="28">
        <v>365</v>
      </c>
      <c r="M98" s="28">
        <f t="shared" ref="M98:M129" si="22">L98-J98</f>
        <v>0</v>
      </c>
      <c r="N98" s="28">
        <v>365</v>
      </c>
      <c r="O98" s="28">
        <f t="shared" ref="O98:O129" si="23">SUM(N98-L98)</f>
        <v>0</v>
      </c>
      <c r="P98" s="36">
        <v>390</v>
      </c>
      <c r="Q98" s="28">
        <f t="shared" si="17"/>
        <v>25</v>
      </c>
      <c r="R98" s="36">
        <v>390</v>
      </c>
      <c r="S98" s="3">
        <f t="shared" si="18"/>
        <v>0</v>
      </c>
    </row>
    <row r="99" spans="1:19">
      <c r="A99" s="25">
        <v>435022</v>
      </c>
      <c r="B99" s="26" t="s">
        <v>103</v>
      </c>
      <c r="C99" s="26" t="s">
        <v>82</v>
      </c>
      <c r="D99" s="27">
        <v>3936</v>
      </c>
      <c r="E99" s="23">
        <v>380</v>
      </c>
      <c r="F99" s="23">
        <v>380</v>
      </c>
      <c r="G99" s="28">
        <f t="shared" si="19"/>
        <v>0</v>
      </c>
      <c r="H99" s="23">
        <v>380</v>
      </c>
      <c r="I99" s="19">
        <f t="shared" si="20"/>
        <v>0</v>
      </c>
      <c r="J99" s="23">
        <v>380</v>
      </c>
      <c r="K99" s="19">
        <f t="shared" si="21"/>
        <v>0</v>
      </c>
      <c r="L99" s="28">
        <v>380</v>
      </c>
      <c r="M99" s="28">
        <f t="shared" si="22"/>
        <v>0</v>
      </c>
      <c r="N99" s="28">
        <v>380</v>
      </c>
      <c r="O99" s="28">
        <f t="shared" si="23"/>
        <v>0</v>
      </c>
      <c r="P99" s="201">
        <v>380</v>
      </c>
      <c r="Q99" s="28">
        <f t="shared" si="17"/>
        <v>0</v>
      </c>
      <c r="R99" s="36">
        <v>380</v>
      </c>
      <c r="S99" s="3">
        <f t="shared" si="18"/>
        <v>0</v>
      </c>
    </row>
    <row r="100" spans="1:19">
      <c r="A100" s="25">
        <v>435023</v>
      </c>
      <c r="B100" s="26" t="s">
        <v>104</v>
      </c>
      <c r="C100" s="26" t="s">
        <v>82</v>
      </c>
      <c r="D100" s="27">
        <v>11197</v>
      </c>
      <c r="E100" s="23">
        <v>330</v>
      </c>
      <c r="F100" s="23">
        <v>360</v>
      </c>
      <c r="G100" s="28">
        <f t="shared" si="19"/>
        <v>30</v>
      </c>
      <c r="H100" s="23">
        <v>360</v>
      </c>
      <c r="I100" s="19">
        <f t="shared" si="20"/>
        <v>0</v>
      </c>
      <c r="J100" s="23">
        <v>380</v>
      </c>
      <c r="K100" s="19">
        <f t="shared" si="21"/>
        <v>20</v>
      </c>
      <c r="L100" s="28">
        <v>380</v>
      </c>
      <c r="M100" s="28">
        <f t="shared" si="22"/>
        <v>0</v>
      </c>
      <c r="N100" s="28">
        <v>390</v>
      </c>
      <c r="O100" s="28">
        <f t="shared" si="23"/>
        <v>10</v>
      </c>
      <c r="P100" s="36">
        <v>390</v>
      </c>
      <c r="Q100" s="28">
        <f t="shared" si="17"/>
        <v>0</v>
      </c>
      <c r="R100" s="36">
        <v>390</v>
      </c>
      <c r="S100" s="3">
        <f t="shared" si="18"/>
        <v>0</v>
      </c>
    </row>
    <row r="101" spans="1:19">
      <c r="A101" s="25">
        <v>435024</v>
      </c>
      <c r="B101" s="26" t="s">
        <v>105</v>
      </c>
      <c r="C101" s="26" t="s">
        <v>82</v>
      </c>
      <c r="D101" s="27">
        <v>3434</v>
      </c>
      <c r="E101" s="23">
        <v>365</v>
      </c>
      <c r="F101" s="23">
        <v>385</v>
      </c>
      <c r="G101" s="28">
        <f t="shared" si="19"/>
        <v>20</v>
      </c>
      <c r="H101" s="23">
        <v>385</v>
      </c>
      <c r="I101" s="19">
        <f t="shared" si="20"/>
        <v>0</v>
      </c>
      <c r="J101" s="23">
        <v>385</v>
      </c>
      <c r="K101" s="19">
        <f t="shared" si="21"/>
        <v>0</v>
      </c>
      <c r="L101" s="28">
        <v>395</v>
      </c>
      <c r="M101" s="28">
        <f t="shared" si="22"/>
        <v>10</v>
      </c>
      <c r="N101" s="28">
        <v>395</v>
      </c>
      <c r="O101" s="28">
        <f t="shared" si="23"/>
        <v>0</v>
      </c>
      <c r="P101" s="36">
        <v>395</v>
      </c>
      <c r="Q101" s="28">
        <f t="shared" si="17"/>
        <v>0</v>
      </c>
      <c r="R101" s="36">
        <v>395</v>
      </c>
      <c r="S101" s="3">
        <f t="shared" si="18"/>
        <v>0</v>
      </c>
    </row>
    <row r="102" spans="1:19">
      <c r="A102" s="25">
        <v>435025</v>
      </c>
      <c r="B102" s="26" t="s">
        <v>106</v>
      </c>
      <c r="C102" s="26" t="s">
        <v>82</v>
      </c>
      <c r="D102" s="27">
        <v>15894</v>
      </c>
      <c r="E102" s="23">
        <v>350</v>
      </c>
      <c r="F102" s="23">
        <v>360</v>
      </c>
      <c r="G102" s="28">
        <f t="shared" si="19"/>
        <v>10</v>
      </c>
      <c r="H102" s="23">
        <v>370</v>
      </c>
      <c r="I102" s="19">
        <f t="shared" si="20"/>
        <v>10</v>
      </c>
      <c r="J102" s="23">
        <v>370</v>
      </c>
      <c r="K102" s="19">
        <f t="shared" si="21"/>
        <v>0</v>
      </c>
      <c r="L102" s="28">
        <v>370</v>
      </c>
      <c r="M102" s="28">
        <f t="shared" si="22"/>
        <v>0</v>
      </c>
      <c r="N102" s="28">
        <v>370</v>
      </c>
      <c r="O102" s="28">
        <f t="shared" si="23"/>
        <v>0</v>
      </c>
      <c r="P102" s="36">
        <v>370</v>
      </c>
      <c r="Q102" s="28">
        <f t="shared" si="17"/>
        <v>0</v>
      </c>
      <c r="R102" s="36">
        <v>370</v>
      </c>
      <c r="S102" s="3">
        <f t="shared" si="18"/>
        <v>0</v>
      </c>
    </row>
    <row r="103" spans="1:19">
      <c r="A103" s="25">
        <v>435026</v>
      </c>
      <c r="B103" s="26" t="s">
        <v>107</v>
      </c>
      <c r="C103" s="26" t="s">
        <v>82</v>
      </c>
      <c r="D103" s="27">
        <v>11918</v>
      </c>
      <c r="E103" s="23">
        <v>340</v>
      </c>
      <c r="F103" s="23">
        <v>360</v>
      </c>
      <c r="G103" s="28">
        <f t="shared" si="19"/>
        <v>20</v>
      </c>
      <c r="H103" s="23">
        <v>360</v>
      </c>
      <c r="I103" s="19">
        <f t="shared" si="20"/>
        <v>0</v>
      </c>
      <c r="J103" s="23">
        <v>360</v>
      </c>
      <c r="K103" s="19">
        <f t="shared" si="21"/>
        <v>0</v>
      </c>
      <c r="L103" s="28">
        <v>360</v>
      </c>
      <c r="M103" s="28">
        <f t="shared" si="22"/>
        <v>0</v>
      </c>
      <c r="N103" s="28">
        <v>360</v>
      </c>
      <c r="O103" s="28">
        <f t="shared" si="23"/>
        <v>0</v>
      </c>
      <c r="P103" s="36">
        <v>360</v>
      </c>
      <c r="Q103" s="28">
        <f t="shared" si="17"/>
        <v>0</v>
      </c>
      <c r="R103" s="36">
        <v>360</v>
      </c>
      <c r="S103" s="3">
        <f t="shared" si="18"/>
        <v>0</v>
      </c>
    </row>
    <row r="104" spans="1:19">
      <c r="A104" s="17">
        <v>435027</v>
      </c>
      <c r="B104" s="18" t="s">
        <v>108</v>
      </c>
      <c r="C104" s="18" t="s">
        <v>82</v>
      </c>
      <c r="D104" s="27">
        <v>8856</v>
      </c>
      <c r="E104" s="23">
        <v>330</v>
      </c>
      <c r="F104" s="23">
        <v>330</v>
      </c>
      <c r="G104" s="28">
        <f t="shared" si="19"/>
        <v>0</v>
      </c>
      <c r="H104" s="23">
        <v>330</v>
      </c>
      <c r="I104" s="19">
        <f t="shared" si="20"/>
        <v>0</v>
      </c>
      <c r="J104" s="23">
        <v>360</v>
      </c>
      <c r="K104" s="19">
        <f t="shared" si="21"/>
        <v>30</v>
      </c>
      <c r="L104" s="28">
        <v>360</v>
      </c>
      <c r="M104" s="28">
        <f t="shared" si="22"/>
        <v>0</v>
      </c>
      <c r="N104" s="28">
        <v>360</v>
      </c>
      <c r="O104" s="28">
        <f t="shared" si="23"/>
        <v>0</v>
      </c>
      <c r="P104" s="36">
        <v>360</v>
      </c>
      <c r="Q104" s="28">
        <f t="shared" si="17"/>
        <v>0</v>
      </c>
      <c r="R104" s="36">
        <v>360</v>
      </c>
      <c r="S104" s="3">
        <f t="shared" si="18"/>
        <v>0</v>
      </c>
    </row>
    <row r="105" spans="1:19">
      <c r="A105" s="32">
        <v>435028</v>
      </c>
      <c r="B105" s="33" t="s">
        <v>109</v>
      </c>
      <c r="C105" s="33" t="s">
        <v>82</v>
      </c>
      <c r="D105" s="27">
        <v>10190</v>
      </c>
      <c r="E105" s="23">
        <v>340</v>
      </c>
      <c r="F105" s="23">
        <v>360</v>
      </c>
      <c r="G105" s="28">
        <f t="shared" si="19"/>
        <v>20</v>
      </c>
      <c r="H105" s="23">
        <v>380</v>
      </c>
      <c r="I105" s="19">
        <f t="shared" si="20"/>
        <v>20</v>
      </c>
      <c r="J105" s="23">
        <v>380</v>
      </c>
      <c r="K105" s="19">
        <f t="shared" si="21"/>
        <v>0</v>
      </c>
      <c r="L105" s="28">
        <v>380</v>
      </c>
      <c r="M105" s="28">
        <f t="shared" si="22"/>
        <v>0</v>
      </c>
      <c r="N105" s="28">
        <v>415</v>
      </c>
      <c r="O105" s="28">
        <f t="shared" si="23"/>
        <v>35</v>
      </c>
      <c r="P105" s="36">
        <v>415</v>
      </c>
      <c r="Q105" s="28">
        <f t="shared" si="17"/>
        <v>0</v>
      </c>
      <c r="R105" s="36">
        <v>415</v>
      </c>
      <c r="S105" s="3">
        <f t="shared" si="18"/>
        <v>0</v>
      </c>
    </row>
    <row r="106" spans="1:19">
      <c r="A106" s="17">
        <v>435029</v>
      </c>
      <c r="B106" s="18" t="s">
        <v>110</v>
      </c>
      <c r="C106" s="18" t="s">
        <v>82</v>
      </c>
      <c r="D106" s="27">
        <v>12640</v>
      </c>
      <c r="E106" s="23">
        <v>350</v>
      </c>
      <c r="F106" s="23">
        <v>360</v>
      </c>
      <c r="G106" s="28">
        <f t="shared" si="19"/>
        <v>10</v>
      </c>
      <c r="H106" s="23">
        <v>360</v>
      </c>
      <c r="I106" s="19">
        <f t="shared" si="20"/>
        <v>0</v>
      </c>
      <c r="J106" s="23">
        <v>360</v>
      </c>
      <c r="K106" s="19">
        <f t="shared" si="21"/>
        <v>0</v>
      </c>
      <c r="L106" s="28">
        <v>380</v>
      </c>
      <c r="M106" s="28">
        <f t="shared" si="22"/>
        <v>20</v>
      </c>
      <c r="N106" s="28">
        <v>380</v>
      </c>
      <c r="O106" s="28">
        <f t="shared" si="23"/>
        <v>0</v>
      </c>
      <c r="P106" s="36">
        <v>380</v>
      </c>
      <c r="Q106" s="28">
        <f t="shared" si="17"/>
        <v>0</v>
      </c>
      <c r="R106" s="36">
        <v>380</v>
      </c>
      <c r="S106" s="3">
        <f t="shared" si="18"/>
        <v>0</v>
      </c>
    </row>
    <row r="107" spans="1:19">
      <c r="A107" s="25">
        <v>436001</v>
      </c>
      <c r="B107" s="26" t="s">
        <v>111</v>
      </c>
      <c r="C107" s="26" t="s">
        <v>112</v>
      </c>
      <c r="D107" s="27">
        <v>22855</v>
      </c>
      <c r="E107" s="23">
        <v>280</v>
      </c>
      <c r="F107" s="23">
        <v>280</v>
      </c>
      <c r="G107" s="28">
        <f t="shared" si="19"/>
        <v>0</v>
      </c>
      <c r="H107" s="23">
        <v>310</v>
      </c>
      <c r="I107" s="19">
        <f t="shared" si="20"/>
        <v>30</v>
      </c>
      <c r="J107" s="23">
        <v>330</v>
      </c>
      <c r="K107" s="19">
        <f t="shared" si="21"/>
        <v>20</v>
      </c>
      <c r="L107" s="28">
        <v>357</v>
      </c>
      <c r="M107" s="28">
        <f t="shared" si="22"/>
        <v>27</v>
      </c>
      <c r="N107" s="28">
        <v>357</v>
      </c>
      <c r="O107" s="28">
        <f t="shared" si="23"/>
        <v>0</v>
      </c>
      <c r="P107" s="36">
        <v>357</v>
      </c>
      <c r="Q107" s="28">
        <f t="shared" si="17"/>
        <v>0</v>
      </c>
      <c r="R107" s="36">
        <v>357</v>
      </c>
      <c r="S107" s="3">
        <f t="shared" si="18"/>
        <v>0</v>
      </c>
    </row>
    <row r="108" spans="1:19">
      <c r="A108" s="25">
        <v>436002</v>
      </c>
      <c r="B108" s="26" t="s">
        <v>113</v>
      </c>
      <c r="C108" s="26" t="s">
        <v>112</v>
      </c>
      <c r="D108" s="27">
        <v>13692</v>
      </c>
      <c r="E108" s="23">
        <v>310</v>
      </c>
      <c r="F108" s="23">
        <v>310</v>
      </c>
      <c r="G108" s="28">
        <f t="shared" si="19"/>
        <v>0</v>
      </c>
      <c r="H108" s="23">
        <v>310</v>
      </c>
      <c r="I108" s="19">
        <f t="shared" si="20"/>
        <v>0</v>
      </c>
      <c r="J108" s="23">
        <v>360</v>
      </c>
      <c r="K108" s="19">
        <f t="shared" si="21"/>
        <v>50</v>
      </c>
      <c r="L108" s="28">
        <v>360</v>
      </c>
      <c r="M108" s="28">
        <f t="shared" si="22"/>
        <v>0</v>
      </c>
      <c r="N108" s="28">
        <v>360</v>
      </c>
      <c r="O108" s="28">
        <f t="shared" si="23"/>
        <v>0</v>
      </c>
      <c r="P108" s="36">
        <v>360</v>
      </c>
      <c r="Q108" s="28">
        <f t="shared" si="17"/>
        <v>0</v>
      </c>
      <c r="R108" s="36">
        <v>360</v>
      </c>
      <c r="S108" s="3">
        <f t="shared" si="18"/>
        <v>0</v>
      </c>
    </row>
    <row r="109" spans="1:19">
      <c r="A109" s="25">
        <v>436003</v>
      </c>
      <c r="B109" s="26" t="s">
        <v>114</v>
      </c>
      <c r="C109" s="26" t="s">
        <v>112</v>
      </c>
      <c r="D109" s="27">
        <v>21609</v>
      </c>
      <c r="E109" s="23">
        <v>280</v>
      </c>
      <c r="F109" s="23">
        <v>280</v>
      </c>
      <c r="G109" s="28">
        <f t="shared" si="19"/>
        <v>0</v>
      </c>
      <c r="H109" s="23">
        <v>280</v>
      </c>
      <c r="I109" s="19">
        <f t="shared" si="20"/>
        <v>0</v>
      </c>
      <c r="J109" s="23">
        <v>330</v>
      </c>
      <c r="K109" s="19">
        <f t="shared" si="21"/>
        <v>50</v>
      </c>
      <c r="L109" s="28">
        <v>330</v>
      </c>
      <c r="M109" s="28">
        <f t="shared" si="22"/>
        <v>0</v>
      </c>
      <c r="N109" s="28">
        <v>330</v>
      </c>
      <c r="O109" s="28">
        <f t="shared" si="23"/>
        <v>0</v>
      </c>
      <c r="P109" s="36">
        <v>330</v>
      </c>
      <c r="Q109" s="28">
        <f t="shared" si="17"/>
        <v>0</v>
      </c>
      <c r="R109" s="36">
        <v>330</v>
      </c>
      <c r="S109" s="3">
        <f t="shared" si="18"/>
        <v>0</v>
      </c>
    </row>
    <row r="110" spans="1:19">
      <c r="A110" s="25">
        <v>436004</v>
      </c>
      <c r="B110" s="26" t="s">
        <v>115</v>
      </c>
      <c r="C110" s="26" t="s">
        <v>112</v>
      </c>
      <c r="D110" s="27">
        <v>21659</v>
      </c>
      <c r="E110" s="23">
        <v>330</v>
      </c>
      <c r="F110" s="23">
        <v>330</v>
      </c>
      <c r="G110" s="28">
        <f t="shared" si="19"/>
        <v>0</v>
      </c>
      <c r="H110" s="23">
        <v>330</v>
      </c>
      <c r="I110" s="19">
        <f t="shared" si="20"/>
        <v>0</v>
      </c>
      <c r="J110" s="23">
        <v>360</v>
      </c>
      <c r="K110" s="19">
        <f t="shared" si="21"/>
        <v>30</v>
      </c>
      <c r="L110" s="28">
        <v>360</v>
      </c>
      <c r="M110" s="28">
        <f t="shared" si="22"/>
        <v>0</v>
      </c>
      <c r="N110" s="28">
        <v>360</v>
      </c>
      <c r="O110" s="28">
        <f t="shared" si="23"/>
        <v>0</v>
      </c>
      <c r="P110" s="36">
        <v>395</v>
      </c>
      <c r="Q110" s="28">
        <f t="shared" si="17"/>
        <v>35</v>
      </c>
      <c r="R110" s="36">
        <v>395</v>
      </c>
      <c r="S110" s="3">
        <f t="shared" si="18"/>
        <v>0</v>
      </c>
    </row>
    <row r="111" spans="1:19">
      <c r="A111" s="32">
        <v>436005</v>
      </c>
      <c r="B111" s="33" t="s">
        <v>116</v>
      </c>
      <c r="C111" s="33" t="s">
        <v>112</v>
      </c>
      <c r="D111" s="27">
        <v>27674</v>
      </c>
      <c r="E111" s="23">
        <v>330</v>
      </c>
      <c r="F111" s="23">
        <v>350</v>
      </c>
      <c r="G111" s="28">
        <f t="shared" si="19"/>
        <v>20</v>
      </c>
      <c r="H111" s="23">
        <v>350</v>
      </c>
      <c r="I111" s="19">
        <f t="shared" si="20"/>
        <v>0</v>
      </c>
      <c r="J111" s="23">
        <v>350</v>
      </c>
      <c r="K111" s="19">
        <f t="shared" si="21"/>
        <v>0</v>
      </c>
      <c r="L111" s="28">
        <v>370</v>
      </c>
      <c r="M111" s="28">
        <f t="shared" si="22"/>
        <v>20</v>
      </c>
      <c r="N111" s="28">
        <v>370</v>
      </c>
      <c r="O111" s="28">
        <f t="shared" si="23"/>
        <v>0</v>
      </c>
      <c r="P111" s="36">
        <v>370</v>
      </c>
      <c r="Q111" s="28">
        <f t="shared" si="17"/>
        <v>0</v>
      </c>
      <c r="R111" s="36">
        <v>370</v>
      </c>
      <c r="S111" s="3">
        <f t="shared" si="18"/>
        <v>0</v>
      </c>
    </row>
    <row r="112" spans="1:19">
      <c r="A112" s="17">
        <v>436006</v>
      </c>
      <c r="B112" s="18" t="s">
        <v>117</v>
      </c>
      <c r="C112" s="18" t="s">
        <v>112</v>
      </c>
      <c r="D112" s="27">
        <v>17945</v>
      </c>
      <c r="E112" s="23">
        <v>310</v>
      </c>
      <c r="F112" s="23">
        <v>345</v>
      </c>
      <c r="G112" s="28">
        <f t="shared" si="19"/>
        <v>35</v>
      </c>
      <c r="H112" s="23">
        <v>345</v>
      </c>
      <c r="I112" s="19">
        <f t="shared" si="20"/>
        <v>0</v>
      </c>
      <c r="J112" s="23">
        <v>345</v>
      </c>
      <c r="K112" s="19">
        <f t="shared" si="21"/>
        <v>0</v>
      </c>
      <c r="L112" s="28">
        <v>350</v>
      </c>
      <c r="M112" s="28">
        <f t="shared" si="22"/>
        <v>5</v>
      </c>
      <c r="N112" s="28">
        <v>350</v>
      </c>
      <c r="O112" s="28">
        <f t="shared" si="23"/>
        <v>0</v>
      </c>
      <c r="P112" s="36">
        <v>350</v>
      </c>
      <c r="Q112" s="28">
        <f t="shared" si="17"/>
        <v>0</v>
      </c>
      <c r="R112" s="36">
        <v>350</v>
      </c>
      <c r="S112" s="3">
        <f t="shared" si="18"/>
        <v>0</v>
      </c>
    </row>
    <row r="113" spans="1:19">
      <c r="A113" s="17">
        <v>436007</v>
      </c>
      <c r="B113" s="18" t="s">
        <v>118</v>
      </c>
      <c r="C113" s="18" t="s">
        <v>112</v>
      </c>
      <c r="D113" s="27">
        <v>39647</v>
      </c>
      <c r="E113" s="23">
        <v>330</v>
      </c>
      <c r="F113" s="23">
        <v>370</v>
      </c>
      <c r="G113" s="28">
        <f t="shared" si="19"/>
        <v>40</v>
      </c>
      <c r="H113" s="23">
        <v>370</v>
      </c>
      <c r="I113" s="19">
        <f t="shared" si="20"/>
        <v>0</v>
      </c>
      <c r="J113" s="23">
        <v>370</v>
      </c>
      <c r="K113" s="19">
        <f t="shared" si="21"/>
        <v>0</v>
      </c>
      <c r="L113" s="28">
        <v>370</v>
      </c>
      <c r="M113" s="28">
        <f t="shared" si="22"/>
        <v>0</v>
      </c>
      <c r="N113" s="28">
        <v>370</v>
      </c>
      <c r="O113" s="28">
        <f t="shared" si="23"/>
        <v>0</v>
      </c>
      <c r="P113" s="36">
        <v>370</v>
      </c>
      <c r="Q113" s="28">
        <f t="shared" si="17"/>
        <v>0</v>
      </c>
      <c r="R113" s="36">
        <v>370</v>
      </c>
      <c r="S113" s="3">
        <f t="shared" si="18"/>
        <v>0</v>
      </c>
    </row>
    <row r="114" spans="1:19">
      <c r="A114" s="25">
        <v>436008</v>
      </c>
      <c r="B114" s="26" t="s">
        <v>119</v>
      </c>
      <c r="C114" s="26" t="s">
        <v>112</v>
      </c>
      <c r="D114" s="27">
        <v>29075</v>
      </c>
      <c r="E114" s="23">
        <v>310</v>
      </c>
      <c r="F114" s="23">
        <v>310</v>
      </c>
      <c r="G114" s="28">
        <f t="shared" si="19"/>
        <v>0</v>
      </c>
      <c r="H114" s="23">
        <v>330</v>
      </c>
      <c r="I114" s="19">
        <f t="shared" si="20"/>
        <v>20</v>
      </c>
      <c r="J114" s="23">
        <v>330</v>
      </c>
      <c r="K114" s="19">
        <f t="shared" si="21"/>
        <v>0</v>
      </c>
      <c r="L114" s="28">
        <v>360</v>
      </c>
      <c r="M114" s="28">
        <f t="shared" si="22"/>
        <v>30</v>
      </c>
      <c r="N114" s="28">
        <v>360</v>
      </c>
      <c r="O114" s="28">
        <f t="shared" si="23"/>
        <v>0</v>
      </c>
      <c r="P114" s="36">
        <v>360</v>
      </c>
      <c r="Q114" s="28">
        <f t="shared" si="17"/>
        <v>0</v>
      </c>
      <c r="R114" s="36">
        <v>360</v>
      </c>
      <c r="S114" s="3">
        <f t="shared" si="18"/>
        <v>0</v>
      </c>
    </row>
    <row r="115" spans="1:19">
      <c r="A115" s="25">
        <v>436009</v>
      </c>
      <c r="B115" s="26" t="s">
        <v>120</v>
      </c>
      <c r="C115" s="26" t="s">
        <v>112</v>
      </c>
      <c r="D115" s="27">
        <v>11220</v>
      </c>
      <c r="E115" s="23">
        <v>330</v>
      </c>
      <c r="F115" s="23">
        <v>330</v>
      </c>
      <c r="G115" s="28">
        <f t="shared" si="19"/>
        <v>0</v>
      </c>
      <c r="H115" s="23">
        <v>330</v>
      </c>
      <c r="I115" s="19">
        <f t="shared" si="20"/>
        <v>0</v>
      </c>
      <c r="J115" s="23">
        <v>360</v>
      </c>
      <c r="K115" s="19">
        <f t="shared" si="21"/>
        <v>30</v>
      </c>
      <c r="L115" s="28">
        <v>360</v>
      </c>
      <c r="M115" s="28">
        <f t="shared" si="22"/>
        <v>0</v>
      </c>
      <c r="N115" s="28">
        <v>360</v>
      </c>
      <c r="O115" s="28">
        <f t="shared" si="23"/>
        <v>0</v>
      </c>
      <c r="P115" s="36">
        <v>360</v>
      </c>
      <c r="Q115" s="28">
        <f t="shared" si="17"/>
        <v>0</v>
      </c>
      <c r="R115" s="36">
        <v>360</v>
      </c>
      <c r="S115" s="3">
        <f t="shared" si="18"/>
        <v>0</v>
      </c>
    </row>
    <row r="116" spans="1:19">
      <c r="A116" s="25">
        <v>436010</v>
      </c>
      <c r="B116" s="26" t="s">
        <v>121</v>
      </c>
      <c r="C116" s="26" t="s">
        <v>112</v>
      </c>
      <c r="D116" s="27">
        <v>8855</v>
      </c>
      <c r="E116" s="23">
        <v>310</v>
      </c>
      <c r="F116" s="23">
        <v>310</v>
      </c>
      <c r="G116" s="28">
        <f t="shared" si="19"/>
        <v>0</v>
      </c>
      <c r="H116" s="23">
        <v>360</v>
      </c>
      <c r="I116" s="19">
        <f t="shared" si="20"/>
        <v>50</v>
      </c>
      <c r="J116" s="23">
        <v>360</v>
      </c>
      <c r="K116" s="19">
        <f t="shared" si="21"/>
        <v>0</v>
      </c>
      <c r="L116" s="28">
        <v>360</v>
      </c>
      <c r="M116" s="28">
        <f t="shared" si="22"/>
        <v>0</v>
      </c>
      <c r="N116" s="28">
        <v>360</v>
      </c>
      <c r="O116" s="28">
        <f t="shared" si="23"/>
        <v>0</v>
      </c>
      <c r="P116" s="36">
        <v>370</v>
      </c>
      <c r="Q116" s="28">
        <f t="shared" si="17"/>
        <v>10</v>
      </c>
      <c r="R116" s="36">
        <v>370</v>
      </c>
      <c r="S116" s="3">
        <f t="shared" si="18"/>
        <v>0</v>
      </c>
    </row>
    <row r="117" spans="1:19">
      <c r="A117" s="17">
        <v>436011</v>
      </c>
      <c r="B117" s="18" t="s">
        <v>122</v>
      </c>
      <c r="C117" s="18" t="s">
        <v>112</v>
      </c>
      <c r="D117" s="27">
        <v>15300</v>
      </c>
      <c r="E117" s="23">
        <v>350</v>
      </c>
      <c r="F117" s="23">
        <v>350</v>
      </c>
      <c r="G117" s="28">
        <f t="shared" si="19"/>
        <v>0</v>
      </c>
      <c r="H117" s="23">
        <v>350</v>
      </c>
      <c r="I117" s="19">
        <f t="shared" si="20"/>
        <v>0</v>
      </c>
      <c r="J117" s="23">
        <v>350</v>
      </c>
      <c r="K117" s="19">
        <f t="shared" si="21"/>
        <v>0</v>
      </c>
      <c r="L117" s="28">
        <v>350</v>
      </c>
      <c r="M117" s="28">
        <f t="shared" si="22"/>
        <v>0</v>
      </c>
      <c r="N117" s="28">
        <v>350</v>
      </c>
      <c r="O117" s="28">
        <f t="shared" si="23"/>
        <v>0</v>
      </c>
      <c r="P117" s="36">
        <v>350</v>
      </c>
      <c r="Q117" s="28">
        <f t="shared" si="17"/>
        <v>0</v>
      </c>
      <c r="R117" s="36">
        <v>350</v>
      </c>
      <c r="S117" s="3">
        <f t="shared" si="18"/>
        <v>0</v>
      </c>
    </row>
    <row r="118" spans="1:19">
      <c r="A118" s="17">
        <v>436012</v>
      </c>
      <c r="B118" s="18" t="s">
        <v>123</v>
      </c>
      <c r="C118" s="18" t="s">
        <v>112</v>
      </c>
      <c r="D118" s="27">
        <v>9027</v>
      </c>
      <c r="E118" s="36">
        <v>310</v>
      </c>
      <c r="F118" s="36">
        <v>310</v>
      </c>
      <c r="G118" s="28">
        <f t="shared" si="19"/>
        <v>0</v>
      </c>
      <c r="H118" s="36">
        <v>310</v>
      </c>
      <c r="I118" s="19">
        <f t="shared" si="20"/>
        <v>0</v>
      </c>
      <c r="J118" s="36">
        <v>360</v>
      </c>
      <c r="K118" s="19">
        <f t="shared" si="21"/>
        <v>50</v>
      </c>
      <c r="L118" s="28">
        <v>360</v>
      </c>
      <c r="M118" s="28">
        <f t="shared" si="22"/>
        <v>0</v>
      </c>
      <c r="N118" s="28">
        <v>360</v>
      </c>
      <c r="O118" s="28">
        <f t="shared" si="23"/>
        <v>0</v>
      </c>
      <c r="P118" s="36">
        <v>360</v>
      </c>
      <c r="Q118" s="28">
        <f t="shared" si="17"/>
        <v>0</v>
      </c>
      <c r="R118" s="36">
        <v>360</v>
      </c>
      <c r="S118" s="3">
        <f t="shared" si="18"/>
        <v>0</v>
      </c>
    </row>
    <row r="119" spans="1:19">
      <c r="A119" s="17">
        <v>437001</v>
      </c>
      <c r="B119" s="18" t="s">
        <v>124</v>
      </c>
      <c r="C119" s="18" t="s">
        <v>125</v>
      </c>
      <c r="D119" s="236">
        <v>9759</v>
      </c>
      <c r="E119" s="23">
        <v>360</v>
      </c>
      <c r="F119" s="23">
        <v>360</v>
      </c>
      <c r="G119" s="28">
        <f t="shared" si="19"/>
        <v>0</v>
      </c>
      <c r="H119" s="23">
        <v>375</v>
      </c>
      <c r="I119" s="19">
        <f t="shared" si="20"/>
        <v>15</v>
      </c>
      <c r="J119" s="23">
        <v>490</v>
      </c>
      <c r="K119" s="19">
        <f t="shared" si="21"/>
        <v>115</v>
      </c>
      <c r="L119" s="28">
        <v>385</v>
      </c>
      <c r="M119" s="28">
        <f t="shared" si="22"/>
        <v>-105</v>
      </c>
      <c r="N119" s="202">
        <v>385</v>
      </c>
      <c r="O119" s="28">
        <f t="shared" si="23"/>
        <v>0</v>
      </c>
      <c r="P119" s="36">
        <v>385</v>
      </c>
      <c r="Q119" s="28">
        <f t="shared" si="17"/>
        <v>0</v>
      </c>
      <c r="R119" s="36">
        <v>395</v>
      </c>
      <c r="S119" s="3">
        <f t="shared" si="18"/>
        <v>10</v>
      </c>
    </row>
    <row r="120" spans="1:19">
      <c r="A120" s="25">
        <v>437003</v>
      </c>
      <c r="B120" s="26" t="s">
        <v>127</v>
      </c>
      <c r="C120" s="26" t="s">
        <v>125</v>
      </c>
      <c r="D120" s="236">
        <v>4969</v>
      </c>
      <c r="E120" s="23">
        <v>350</v>
      </c>
      <c r="F120" s="23">
        <v>360</v>
      </c>
      <c r="G120" s="28">
        <f t="shared" si="19"/>
        <v>10</v>
      </c>
      <c r="H120" s="23">
        <v>360</v>
      </c>
      <c r="I120" s="19">
        <f t="shared" si="20"/>
        <v>0</v>
      </c>
      <c r="J120" s="23">
        <v>360</v>
      </c>
      <c r="K120" s="19">
        <f t="shared" si="21"/>
        <v>0</v>
      </c>
      <c r="L120" s="28">
        <v>360</v>
      </c>
      <c r="M120" s="28">
        <f t="shared" si="22"/>
        <v>0</v>
      </c>
      <c r="N120" s="202">
        <v>360</v>
      </c>
      <c r="O120" s="28">
        <f t="shared" si="23"/>
        <v>0</v>
      </c>
      <c r="P120" s="36">
        <v>375</v>
      </c>
      <c r="Q120" s="28">
        <f t="shared" si="17"/>
        <v>15</v>
      </c>
      <c r="R120" s="36">
        <v>385</v>
      </c>
      <c r="S120" s="3">
        <f t="shared" si="18"/>
        <v>10</v>
      </c>
    </row>
    <row r="121" spans="1:19">
      <c r="A121" s="25">
        <v>437004</v>
      </c>
      <c r="B121" s="26" t="s">
        <v>128</v>
      </c>
      <c r="C121" s="26" t="s">
        <v>125</v>
      </c>
      <c r="D121" s="236">
        <v>7430</v>
      </c>
      <c r="E121" s="23">
        <v>350</v>
      </c>
      <c r="F121" s="23">
        <v>365</v>
      </c>
      <c r="G121" s="28">
        <f t="shared" si="19"/>
        <v>15</v>
      </c>
      <c r="H121" s="23">
        <v>365</v>
      </c>
      <c r="I121" s="19">
        <f t="shared" si="20"/>
        <v>0</v>
      </c>
      <c r="J121" s="23">
        <v>365</v>
      </c>
      <c r="K121" s="19">
        <f t="shared" si="21"/>
        <v>0</v>
      </c>
      <c r="L121" s="28">
        <v>365</v>
      </c>
      <c r="M121" s="28">
        <f t="shared" si="22"/>
        <v>0</v>
      </c>
      <c r="N121" s="202">
        <v>365</v>
      </c>
      <c r="O121" s="28">
        <f t="shared" si="23"/>
        <v>0</v>
      </c>
      <c r="P121" s="36">
        <v>365</v>
      </c>
      <c r="Q121" s="28">
        <f t="shared" si="17"/>
        <v>0</v>
      </c>
      <c r="R121" s="36">
        <v>370</v>
      </c>
      <c r="S121" s="3">
        <f t="shared" si="18"/>
        <v>5</v>
      </c>
    </row>
    <row r="122" spans="1:19">
      <c r="A122" s="17">
        <v>437005</v>
      </c>
      <c r="B122" s="18" t="s">
        <v>129</v>
      </c>
      <c r="C122" s="18" t="s">
        <v>125</v>
      </c>
      <c r="D122" s="236">
        <v>3466</v>
      </c>
      <c r="E122" s="23">
        <v>350</v>
      </c>
      <c r="F122" s="23">
        <v>350</v>
      </c>
      <c r="G122" s="28">
        <f t="shared" si="19"/>
        <v>0</v>
      </c>
      <c r="H122" s="23">
        <v>350</v>
      </c>
      <c r="I122" s="19">
        <f t="shared" si="20"/>
        <v>0</v>
      </c>
      <c r="J122" s="23">
        <v>350</v>
      </c>
      <c r="K122" s="19">
        <f t="shared" si="21"/>
        <v>0</v>
      </c>
      <c r="L122" s="28">
        <v>350</v>
      </c>
      <c r="M122" s="28">
        <f t="shared" si="22"/>
        <v>0</v>
      </c>
      <c r="N122" s="202">
        <v>350</v>
      </c>
      <c r="O122" s="28">
        <f t="shared" si="23"/>
        <v>0</v>
      </c>
      <c r="P122" s="36">
        <v>350</v>
      </c>
      <c r="Q122" s="28">
        <f t="shared" si="17"/>
        <v>0</v>
      </c>
      <c r="R122" s="36">
        <v>360</v>
      </c>
      <c r="S122" s="3">
        <f t="shared" si="18"/>
        <v>10</v>
      </c>
    </row>
    <row r="123" spans="1:19">
      <c r="A123" s="32">
        <v>437006</v>
      </c>
      <c r="B123" s="33" t="s">
        <v>130</v>
      </c>
      <c r="C123" s="33" t="s">
        <v>125</v>
      </c>
      <c r="D123" s="234">
        <v>13697</v>
      </c>
      <c r="E123" s="23">
        <v>390</v>
      </c>
      <c r="F123" s="23">
        <v>390</v>
      </c>
      <c r="G123" s="28">
        <f t="shared" si="19"/>
        <v>0</v>
      </c>
      <c r="H123" s="23">
        <v>390</v>
      </c>
      <c r="I123" s="19">
        <f t="shared" si="20"/>
        <v>0</v>
      </c>
      <c r="J123" s="23">
        <v>390</v>
      </c>
      <c r="K123" s="19">
        <f t="shared" si="21"/>
        <v>0</v>
      </c>
      <c r="L123" s="28">
        <v>400</v>
      </c>
      <c r="M123" s="28">
        <f t="shared" si="22"/>
        <v>10</v>
      </c>
      <c r="N123" s="202">
        <v>400</v>
      </c>
      <c r="O123" s="28">
        <f t="shared" si="23"/>
        <v>0</v>
      </c>
      <c r="P123" s="36">
        <v>400</v>
      </c>
      <c r="Q123" s="28">
        <f t="shared" si="17"/>
        <v>0</v>
      </c>
      <c r="R123" s="36">
        <v>400</v>
      </c>
      <c r="S123" s="3">
        <f t="shared" si="18"/>
        <v>0</v>
      </c>
    </row>
    <row r="124" spans="1:19">
      <c r="A124" s="25">
        <v>437007</v>
      </c>
      <c r="B124" s="26" t="s">
        <v>131</v>
      </c>
      <c r="C124" s="26" t="s">
        <v>125</v>
      </c>
      <c r="D124" s="236">
        <v>3121</v>
      </c>
      <c r="E124" s="23">
        <v>350</v>
      </c>
      <c r="F124" s="23">
        <v>350</v>
      </c>
      <c r="G124" s="28">
        <f t="shared" si="19"/>
        <v>0</v>
      </c>
      <c r="H124" s="23">
        <v>375</v>
      </c>
      <c r="I124" s="19">
        <f t="shared" si="20"/>
        <v>25</v>
      </c>
      <c r="J124" s="23">
        <v>375</v>
      </c>
      <c r="K124" s="19">
        <f t="shared" si="21"/>
        <v>0</v>
      </c>
      <c r="L124" s="28">
        <v>375</v>
      </c>
      <c r="M124" s="28">
        <f t="shared" si="22"/>
        <v>0</v>
      </c>
      <c r="N124" s="202">
        <v>375</v>
      </c>
      <c r="O124" s="28">
        <f t="shared" si="23"/>
        <v>0</v>
      </c>
      <c r="P124" s="36">
        <v>395</v>
      </c>
      <c r="Q124" s="28">
        <f t="shared" si="17"/>
        <v>20</v>
      </c>
      <c r="R124" s="36">
        <v>395</v>
      </c>
      <c r="S124" s="3">
        <f t="shared" si="18"/>
        <v>0</v>
      </c>
    </row>
    <row r="125" spans="1:19">
      <c r="A125" s="25">
        <v>437009</v>
      </c>
      <c r="B125" s="26" t="s">
        <v>133</v>
      </c>
      <c r="C125" s="26" t="s">
        <v>125</v>
      </c>
      <c r="D125" s="236">
        <v>10199</v>
      </c>
      <c r="E125" s="23">
        <v>350</v>
      </c>
      <c r="F125" s="23">
        <v>355</v>
      </c>
      <c r="G125" s="28">
        <f t="shared" si="19"/>
        <v>5</v>
      </c>
      <c r="H125" s="23">
        <v>355</v>
      </c>
      <c r="I125" s="19">
        <f t="shared" si="20"/>
        <v>0</v>
      </c>
      <c r="J125" s="23">
        <v>390</v>
      </c>
      <c r="K125" s="19">
        <f t="shared" si="21"/>
        <v>35</v>
      </c>
      <c r="L125" s="28">
        <v>355</v>
      </c>
      <c r="M125" s="28">
        <f t="shared" si="22"/>
        <v>-35</v>
      </c>
      <c r="N125" s="202">
        <v>355</v>
      </c>
      <c r="O125" s="28">
        <f t="shared" si="23"/>
        <v>0</v>
      </c>
      <c r="P125" s="36">
        <v>380</v>
      </c>
      <c r="Q125" s="28">
        <f t="shared" si="17"/>
        <v>25</v>
      </c>
      <c r="R125" s="36">
        <v>380</v>
      </c>
      <c r="S125" s="3">
        <f t="shared" si="18"/>
        <v>0</v>
      </c>
    </row>
    <row r="126" spans="1:19">
      <c r="A126" s="25">
        <v>437010</v>
      </c>
      <c r="B126" s="26" t="s">
        <v>134</v>
      </c>
      <c r="C126" s="26" t="s">
        <v>125</v>
      </c>
      <c r="D126" s="202">
        <v>6891</v>
      </c>
      <c r="E126" s="23">
        <v>350</v>
      </c>
      <c r="F126" s="23">
        <v>350</v>
      </c>
      <c r="G126" s="28">
        <f t="shared" si="19"/>
        <v>0</v>
      </c>
      <c r="H126" s="23">
        <v>350</v>
      </c>
      <c r="I126" s="19">
        <f t="shared" si="20"/>
        <v>0</v>
      </c>
      <c r="J126" s="23">
        <v>357</v>
      </c>
      <c r="K126" s="19">
        <f t="shared" si="21"/>
        <v>7</v>
      </c>
      <c r="L126" s="28">
        <v>357</v>
      </c>
      <c r="M126" s="28">
        <f t="shared" si="22"/>
        <v>0</v>
      </c>
      <c r="N126" s="202">
        <v>365</v>
      </c>
      <c r="O126" s="28">
        <f t="shared" si="23"/>
        <v>8</v>
      </c>
      <c r="P126" s="36">
        <v>365</v>
      </c>
      <c r="Q126" s="28">
        <f t="shared" si="17"/>
        <v>0</v>
      </c>
      <c r="R126" s="36">
        <v>380</v>
      </c>
      <c r="S126" s="3">
        <f t="shared" si="18"/>
        <v>15</v>
      </c>
    </row>
    <row r="127" spans="1:19">
      <c r="A127" s="25">
        <v>437011</v>
      </c>
      <c r="B127" s="26" t="s">
        <v>135</v>
      </c>
      <c r="C127" s="26" t="s">
        <v>125</v>
      </c>
      <c r="D127" s="236">
        <v>16007</v>
      </c>
      <c r="E127" s="23">
        <v>350</v>
      </c>
      <c r="F127" s="23">
        <v>350</v>
      </c>
      <c r="G127" s="28">
        <f t="shared" si="19"/>
        <v>0</v>
      </c>
      <c r="H127" s="23">
        <v>350</v>
      </c>
      <c r="I127" s="19">
        <f t="shared" si="20"/>
        <v>0</v>
      </c>
      <c r="J127" s="23">
        <v>357</v>
      </c>
      <c r="K127" s="19">
        <f t="shared" si="21"/>
        <v>7</v>
      </c>
      <c r="L127" s="28">
        <v>357</v>
      </c>
      <c r="M127" s="28">
        <f t="shared" si="22"/>
        <v>0</v>
      </c>
      <c r="N127" s="202">
        <v>357</v>
      </c>
      <c r="O127" s="28">
        <f t="shared" si="23"/>
        <v>0</v>
      </c>
      <c r="P127" s="36">
        <v>370</v>
      </c>
      <c r="Q127" s="28">
        <f t="shared" si="17"/>
        <v>13</v>
      </c>
      <c r="R127" s="36">
        <v>370</v>
      </c>
      <c r="S127" s="3">
        <f t="shared" si="18"/>
        <v>0</v>
      </c>
    </row>
    <row r="128" spans="1:19">
      <c r="A128" s="25">
        <v>437012</v>
      </c>
      <c r="B128" s="26" t="s">
        <v>136</v>
      </c>
      <c r="C128" s="26" t="s">
        <v>125</v>
      </c>
      <c r="D128" s="236">
        <v>2427</v>
      </c>
      <c r="E128" s="23">
        <v>335</v>
      </c>
      <c r="F128" s="23">
        <v>335</v>
      </c>
      <c r="G128" s="28">
        <f t="shared" si="19"/>
        <v>0</v>
      </c>
      <c r="H128" s="23">
        <v>335</v>
      </c>
      <c r="I128" s="19">
        <f t="shared" si="20"/>
        <v>0</v>
      </c>
      <c r="J128" s="23">
        <v>335</v>
      </c>
      <c r="K128" s="19">
        <f t="shared" si="21"/>
        <v>0</v>
      </c>
      <c r="L128" s="28">
        <v>357</v>
      </c>
      <c r="M128" s="28">
        <f t="shared" si="22"/>
        <v>22</v>
      </c>
      <c r="N128" s="202">
        <v>357</v>
      </c>
      <c r="O128" s="28">
        <f t="shared" si="23"/>
        <v>0</v>
      </c>
      <c r="P128" s="36">
        <v>357</v>
      </c>
      <c r="Q128" s="28">
        <f t="shared" si="17"/>
        <v>0</v>
      </c>
      <c r="R128" s="36">
        <v>357</v>
      </c>
      <c r="S128" s="3">
        <f t="shared" si="18"/>
        <v>0</v>
      </c>
    </row>
    <row r="129" spans="1:19">
      <c r="A129" s="25">
        <v>437013</v>
      </c>
      <c r="B129" s="26" t="s">
        <v>137</v>
      </c>
      <c r="C129" s="26" t="s">
        <v>125</v>
      </c>
      <c r="D129" s="236">
        <v>8543</v>
      </c>
      <c r="E129" s="23">
        <v>360</v>
      </c>
      <c r="F129" s="23">
        <v>360</v>
      </c>
      <c r="G129" s="28">
        <f t="shared" si="19"/>
        <v>0</v>
      </c>
      <c r="H129" s="23">
        <v>380</v>
      </c>
      <c r="I129" s="19">
        <f t="shared" si="20"/>
        <v>20</v>
      </c>
      <c r="J129" s="23">
        <v>380</v>
      </c>
      <c r="K129" s="19">
        <f t="shared" si="21"/>
        <v>0</v>
      </c>
      <c r="L129" s="28">
        <v>380</v>
      </c>
      <c r="M129" s="28">
        <f t="shared" si="22"/>
        <v>0</v>
      </c>
      <c r="N129" s="202">
        <v>380</v>
      </c>
      <c r="O129" s="28">
        <f t="shared" si="23"/>
        <v>0</v>
      </c>
      <c r="P129" s="36">
        <v>380</v>
      </c>
      <c r="Q129" s="28">
        <f t="shared" si="17"/>
        <v>0</v>
      </c>
      <c r="R129" s="36">
        <v>380</v>
      </c>
      <c r="S129" s="3">
        <f t="shared" si="18"/>
        <v>0</v>
      </c>
    </row>
    <row r="130" spans="1:19" s="16" customFormat="1">
      <c r="A130" s="334">
        <v>437016</v>
      </c>
      <c r="B130" s="333" t="s">
        <v>655</v>
      </c>
      <c r="C130" s="235" t="s">
        <v>125</v>
      </c>
      <c r="D130" s="236">
        <v>10194</v>
      </c>
      <c r="E130" s="202"/>
      <c r="F130" s="36"/>
      <c r="G130" s="28"/>
      <c r="H130" s="36"/>
      <c r="I130" s="28"/>
      <c r="J130" s="36"/>
      <c r="K130" s="28"/>
      <c r="L130" s="28"/>
      <c r="M130" s="28"/>
      <c r="N130" s="202">
        <v>380</v>
      </c>
      <c r="O130" s="28">
        <v>0</v>
      </c>
      <c r="P130" s="36">
        <v>380</v>
      </c>
      <c r="Q130" s="28">
        <f t="shared" ref="Q130:Q193" si="24">P130-N130</f>
        <v>0</v>
      </c>
      <c r="R130" s="36">
        <v>380</v>
      </c>
      <c r="S130" s="3">
        <f t="shared" ref="S130:S193" si="25">R130-P130</f>
        <v>0</v>
      </c>
    </row>
    <row r="131" spans="1:19">
      <c r="A131" s="32">
        <v>438001</v>
      </c>
      <c r="B131" s="33" t="s">
        <v>140</v>
      </c>
      <c r="C131" s="33" t="s">
        <v>141</v>
      </c>
      <c r="D131" s="27">
        <v>34298</v>
      </c>
      <c r="E131" s="36">
        <v>380</v>
      </c>
      <c r="F131" s="36">
        <v>380</v>
      </c>
      <c r="G131" s="28">
        <f t="shared" ref="G131:G194" si="26">F131-E131</f>
        <v>0</v>
      </c>
      <c r="H131" s="36">
        <v>395</v>
      </c>
      <c r="I131" s="19">
        <f t="shared" ref="I131:I194" si="27">SUM(H131-F131)</f>
        <v>15</v>
      </c>
      <c r="J131" s="36">
        <v>395</v>
      </c>
      <c r="K131" s="19">
        <f t="shared" ref="K131:K194" si="28">SUM(J131-H131)</f>
        <v>0</v>
      </c>
      <c r="L131" s="28">
        <v>395</v>
      </c>
      <c r="M131" s="28">
        <f t="shared" ref="M131:M194" si="29">L131-J131</f>
        <v>0</v>
      </c>
      <c r="N131" s="28">
        <v>395</v>
      </c>
      <c r="O131" s="28">
        <f t="shared" ref="O131:O194" si="30">SUM(N131-L131)</f>
        <v>0</v>
      </c>
      <c r="P131" s="36">
        <v>395</v>
      </c>
      <c r="Q131" s="28">
        <f t="shared" si="24"/>
        <v>0</v>
      </c>
      <c r="R131" s="36">
        <v>395</v>
      </c>
      <c r="S131" s="3">
        <f t="shared" si="25"/>
        <v>0</v>
      </c>
    </row>
    <row r="132" spans="1:19">
      <c r="A132" s="32">
        <v>438002</v>
      </c>
      <c r="B132" s="33" t="s">
        <v>142</v>
      </c>
      <c r="C132" s="33" t="s">
        <v>141</v>
      </c>
      <c r="D132" s="27">
        <v>42102</v>
      </c>
      <c r="E132" s="23">
        <v>370</v>
      </c>
      <c r="F132" s="23">
        <v>370</v>
      </c>
      <c r="G132" s="28">
        <f t="shared" si="26"/>
        <v>0</v>
      </c>
      <c r="H132" s="23">
        <v>370</v>
      </c>
      <c r="I132" s="19">
        <f t="shared" si="27"/>
        <v>0</v>
      </c>
      <c r="J132" s="23">
        <v>370</v>
      </c>
      <c r="K132" s="19">
        <f t="shared" si="28"/>
        <v>0</v>
      </c>
      <c r="L132" s="28">
        <v>370</v>
      </c>
      <c r="M132" s="28">
        <f t="shared" si="29"/>
        <v>0</v>
      </c>
      <c r="N132" s="28">
        <v>370</v>
      </c>
      <c r="O132" s="28">
        <f t="shared" si="30"/>
        <v>0</v>
      </c>
      <c r="P132" s="36">
        <v>370</v>
      </c>
      <c r="Q132" s="28">
        <f t="shared" si="24"/>
        <v>0</v>
      </c>
      <c r="R132" s="36">
        <v>370</v>
      </c>
      <c r="S132" s="3">
        <f t="shared" si="25"/>
        <v>0</v>
      </c>
    </row>
    <row r="133" spans="1:19">
      <c r="A133" s="32">
        <v>438003</v>
      </c>
      <c r="B133" s="33" t="s">
        <v>143</v>
      </c>
      <c r="C133" s="33" t="s">
        <v>141</v>
      </c>
      <c r="D133" s="27">
        <v>11489</v>
      </c>
      <c r="E133" s="23">
        <v>360</v>
      </c>
      <c r="F133" s="23">
        <v>360</v>
      </c>
      <c r="G133" s="28">
        <f t="shared" si="26"/>
        <v>0</v>
      </c>
      <c r="H133" s="23">
        <v>360</v>
      </c>
      <c r="I133" s="19">
        <f t="shared" si="27"/>
        <v>0</v>
      </c>
      <c r="J133" s="23">
        <v>360</v>
      </c>
      <c r="K133" s="19">
        <f t="shared" si="28"/>
        <v>0</v>
      </c>
      <c r="L133" s="28">
        <v>360</v>
      </c>
      <c r="M133" s="28">
        <f t="shared" si="29"/>
        <v>0</v>
      </c>
      <c r="N133" s="28">
        <v>380</v>
      </c>
      <c r="O133" s="28">
        <f t="shared" si="30"/>
        <v>20</v>
      </c>
      <c r="P133" s="36">
        <v>380</v>
      </c>
      <c r="Q133" s="28">
        <f t="shared" si="24"/>
        <v>0</v>
      </c>
      <c r="R133" s="36">
        <v>380</v>
      </c>
      <c r="S133" s="3">
        <f t="shared" si="25"/>
        <v>0</v>
      </c>
    </row>
    <row r="134" spans="1:19">
      <c r="A134" s="25">
        <v>438004</v>
      </c>
      <c r="B134" s="26" t="s">
        <v>144</v>
      </c>
      <c r="C134" s="26" t="s">
        <v>141</v>
      </c>
      <c r="D134" s="27">
        <v>14401</v>
      </c>
      <c r="E134" s="23">
        <v>330</v>
      </c>
      <c r="F134" s="23">
        <v>330</v>
      </c>
      <c r="G134" s="28">
        <f t="shared" si="26"/>
        <v>0</v>
      </c>
      <c r="H134" s="23">
        <v>360</v>
      </c>
      <c r="I134" s="19">
        <f t="shared" si="27"/>
        <v>30</v>
      </c>
      <c r="J134" s="23">
        <v>360</v>
      </c>
      <c r="K134" s="19">
        <f t="shared" si="28"/>
        <v>0</v>
      </c>
      <c r="L134" s="28">
        <v>360</v>
      </c>
      <c r="M134" s="28">
        <f t="shared" si="29"/>
        <v>0</v>
      </c>
      <c r="N134" s="28">
        <v>360</v>
      </c>
      <c r="O134" s="28">
        <f t="shared" si="30"/>
        <v>0</v>
      </c>
      <c r="P134" s="36">
        <v>360</v>
      </c>
      <c r="Q134" s="28">
        <f t="shared" si="24"/>
        <v>0</v>
      </c>
      <c r="R134" s="36">
        <v>360</v>
      </c>
      <c r="S134" s="3">
        <f t="shared" si="25"/>
        <v>0</v>
      </c>
    </row>
    <row r="135" spans="1:19">
      <c r="A135" s="17">
        <v>438005</v>
      </c>
      <c r="B135" s="18" t="s">
        <v>145</v>
      </c>
      <c r="C135" s="18" t="s">
        <v>141</v>
      </c>
      <c r="D135" s="27">
        <v>18956</v>
      </c>
      <c r="E135" s="23">
        <v>350</v>
      </c>
      <c r="F135" s="23">
        <v>350</v>
      </c>
      <c r="G135" s="28">
        <f t="shared" si="26"/>
        <v>0</v>
      </c>
      <c r="H135" s="23">
        <v>350</v>
      </c>
      <c r="I135" s="19">
        <f t="shared" si="27"/>
        <v>0</v>
      </c>
      <c r="J135" s="23">
        <v>360</v>
      </c>
      <c r="K135" s="19">
        <f t="shared" si="28"/>
        <v>10</v>
      </c>
      <c r="L135" s="28">
        <v>360</v>
      </c>
      <c r="M135" s="28">
        <f t="shared" si="29"/>
        <v>0</v>
      </c>
      <c r="N135" s="28">
        <v>360</v>
      </c>
      <c r="O135" s="28">
        <f t="shared" si="30"/>
        <v>0</v>
      </c>
      <c r="P135" s="36">
        <v>360</v>
      </c>
      <c r="Q135" s="28">
        <f t="shared" si="24"/>
        <v>0</v>
      </c>
      <c r="R135" s="36">
        <v>360</v>
      </c>
      <c r="S135" s="3">
        <f t="shared" si="25"/>
        <v>0</v>
      </c>
    </row>
    <row r="136" spans="1:19">
      <c r="A136" s="17">
        <v>438006</v>
      </c>
      <c r="B136" s="18" t="s">
        <v>146</v>
      </c>
      <c r="C136" s="18" t="s">
        <v>141</v>
      </c>
      <c r="D136" s="27">
        <v>38229</v>
      </c>
      <c r="E136" s="23">
        <v>370</v>
      </c>
      <c r="F136" s="23">
        <v>370</v>
      </c>
      <c r="G136" s="28">
        <f t="shared" si="26"/>
        <v>0</v>
      </c>
      <c r="H136" s="23">
        <v>370</v>
      </c>
      <c r="I136" s="19">
        <f t="shared" si="27"/>
        <v>0</v>
      </c>
      <c r="J136" s="23">
        <v>370</v>
      </c>
      <c r="K136" s="19">
        <f t="shared" si="28"/>
        <v>0</v>
      </c>
      <c r="L136" s="28">
        <v>370</v>
      </c>
      <c r="M136" s="28">
        <f t="shared" si="29"/>
        <v>0</v>
      </c>
      <c r="N136" s="28">
        <v>370</v>
      </c>
      <c r="O136" s="28">
        <f t="shared" si="30"/>
        <v>0</v>
      </c>
      <c r="P136" s="36">
        <v>380</v>
      </c>
      <c r="Q136" s="28">
        <f t="shared" si="24"/>
        <v>10</v>
      </c>
      <c r="R136" s="36">
        <v>380</v>
      </c>
      <c r="S136" s="3">
        <f t="shared" si="25"/>
        <v>0</v>
      </c>
    </row>
    <row r="137" spans="1:19">
      <c r="A137" s="25">
        <v>438007</v>
      </c>
      <c r="B137" s="26" t="s">
        <v>147</v>
      </c>
      <c r="C137" s="26" t="s">
        <v>141</v>
      </c>
      <c r="D137" s="27">
        <v>9364</v>
      </c>
      <c r="E137" s="23">
        <v>330</v>
      </c>
      <c r="F137" s="23">
        <v>330</v>
      </c>
      <c r="G137" s="28">
        <f t="shared" si="26"/>
        <v>0</v>
      </c>
      <c r="H137" s="23">
        <v>350</v>
      </c>
      <c r="I137" s="19">
        <f t="shared" si="27"/>
        <v>20</v>
      </c>
      <c r="J137" s="23">
        <v>350</v>
      </c>
      <c r="K137" s="19">
        <f t="shared" si="28"/>
        <v>0</v>
      </c>
      <c r="L137" s="28">
        <v>357</v>
      </c>
      <c r="M137" s="28">
        <f t="shared" si="29"/>
        <v>7</v>
      </c>
      <c r="N137" s="28">
        <v>357</v>
      </c>
      <c r="O137" s="28">
        <f t="shared" si="30"/>
        <v>0</v>
      </c>
      <c r="P137" s="36">
        <v>357</v>
      </c>
      <c r="Q137" s="28">
        <f t="shared" si="24"/>
        <v>0</v>
      </c>
      <c r="R137" s="36">
        <v>357</v>
      </c>
      <c r="S137" s="3">
        <f t="shared" si="25"/>
        <v>0</v>
      </c>
    </row>
    <row r="138" spans="1:19">
      <c r="A138" s="25">
        <v>438008</v>
      </c>
      <c r="B138" s="26" t="s">
        <v>148</v>
      </c>
      <c r="C138" s="26" t="s">
        <v>141</v>
      </c>
      <c r="D138" s="27">
        <v>28652</v>
      </c>
      <c r="E138" s="23">
        <v>350</v>
      </c>
      <c r="F138" s="23">
        <v>380</v>
      </c>
      <c r="G138" s="28">
        <f t="shared" si="26"/>
        <v>30</v>
      </c>
      <c r="H138" s="23">
        <v>380</v>
      </c>
      <c r="I138" s="19">
        <f t="shared" si="27"/>
        <v>0</v>
      </c>
      <c r="J138" s="23">
        <v>380</v>
      </c>
      <c r="K138" s="19">
        <f t="shared" si="28"/>
        <v>0</v>
      </c>
      <c r="L138" s="28">
        <v>380</v>
      </c>
      <c r="M138" s="28">
        <f t="shared" si="29"/>
        <v>0</v>
      </c>
      <c r="N138" s="28">
        <v>380</v>
      </c>
      <c r="O138" s="28">
        <f t="shared" si="30"/>
        <v>0</v>
      </c>
      <c r="P138" s="36">
        <v>380</v>
      </c>
      <c r="Q138" s="28">
        <f t="shared" si="24"/>
        <v>0</v>
      </c>
      <c r="R138" s="36">
        <v>380</v>
      </c>
      <c r="S138" s="3">
        <f t="shared" si="25"/>
        <v>0</v>
      </c>
    </row>
    <row r="139" spans="1:19">
      <c r="A139" s="25">
        <v>438009</v>
      </c>
      <c r="B139" s="26" t="s">
        <v>149</v>
      </c>
      <c r="C139" s="26" t="s">
        <v>141</v>
      </c>
      <c r="D139" s="27">
        <v>38105</v>
      </c>
      <c r="E139" s="23">
        <v>320</v>
      </c>
      <c r="F139" s="23">
        <v>320</v>
      </c>
      <c r="G139" s="28">
        <f t="shared" si="26"/>
        <v>0</v>
      </c>
      <c r="H139" s="23">
        <v>320</v>
      </c>
      <c r="I139" s="19">
        <f t="shared" si="27"/>
        <v>0</v>
      </c>
      <c r="J139" s="23">
        <v>320</v>
      </c>
      <c r="K139" s="19">
        <f t="shared" si="28"/>
        <v>0</v>
      </c>
      <c r="L139" s="28">
        <v>345</v>
      </c>
      <c r="M139" s="28">
        <f t="shared" si="29"/>
        <v>25</v>
      </c>
      <c r="N139" s="28">
        <v>345</v>
      </c>
      <c r="O139" s="28">
        <f t="shared" si="30"/>
        <v>0</v>
      </c>
      <c r="P139" s="36">
        <v>345</v>
      </c>
      <c r="Q139" s="28">
        <f t="shared" si="24"/>
        <v>0</v>
      </c>
      <c r="R139" s="36">
        <v>345</v>
      </c>
      <c r="S139" s="3">
        <f t="shared" si="25"/>
        <v>0</v>
      </c>
    </row>
    <row r="140" spans="1:19">
      <c r="A140" s="25">
        <v>438010</v>
      </c>
      <c r="B140" s="26" t="s">
        <v>150</v>
      </c>
      <c r="C140" s="26" t="s">
        <v>141</v>
      </c>
      <c r="D140" s="27">
        <v>24982</v>
      </c>
      <c r="E140" s="23">
        <v>335</v>
      </c>
      <c r="F140" s="23">
        <v>335</v>
      </c>
      <c r="G140" s="28">
        <f t="shared" si="26"/>
        <v>0</v>
      </c>
      <c r="H140" s="23">
        <v>350</v>
      </c>
      <c r="I140" s="19">
        <f t="shared" si="27"/>
        <v>15</v>
      </c>
      <c r="J140" s="23">
        <v>357</v>
      </c>
      <c r="K140" s="19">
        <f t="shared" si="28"/>
        <v>7</v>
      </c>
      <c r="L140" s="28">
        <v>372</v>
      </c>
      <c r="M140" s="28">
        <f t="shared" si="29"/>
        <v>15</v>
      </c>
      <c r="N140" s="28">
        <v>372</v>
      </c>
      <c r="O140" s="28">
        <f t="shared" si="30"/>
        <v>0</v>
      </c>
      <c r="P140" s="36">
        <v>372</v>
      </c>
      <c r="Q140" s="28">
        <f t="shared" si="24"/>
        <v>0</v>
      </c>
      <c r="R140" s="36">
        <v>372</v>
      </c>
      <c r="S140" s="3">
        <f t="shared" si="25"/>
        <v>0</v>
      </c>
    </row>
    <row r="141" spans="1:19">
      <c r="A141" s="17">
        <v>438011</v>
      </c>
      <c r="B141" s="18" t="s">
        <v>151</v>
      </c>
      <c r="C141" s="18" t="s">
        <v>141</v>
      </c>
      <c r="D141" s="27">
        <v>45719</v>
      </c>
      <c r="E141" s="23">
        <v>330</v>
      </c>
      <c r="F141" s="23">
        <v>350</v>
      </c>
      <c r="G141" s="28">
        <f t="shared" si="26"/>
        <v>20</v>
      </c>
      <c r="H141" s="23">
        <v>380</v>
      </c>
      <c r="I141" s="19">
        <f t="shared" si="27"/>
        <v>30</v>
      </c>
      <c r="J141" s="23">
        <v>380</v>
      </c>
      <c r="K141" s="19">
        <f t="shared" si="28"/>
        <v>0</v>
      </c>
      <c r="L141" s="28">
        <v>380</v>
      </c>
      <c r="M141" s="28">
        <f t="shared" si="29"/>
        <v>0</v>
      </c>
      <c r="N141" s="28">
        <v>380</v>
      </c>
      <c r="O141" s="28">
        <f t="shared" si="30"/>
        <v>0</v>
      </c>
      <c r="P141" s="36">
        <v>380</v>
      </c>
      <c r="Q141" s="28">
        <f t="shared" si="24"/>
        <v>0</v>
      </c>
      <c r="R141" s="36">
        <v>380</v>
      </c>
      <c r="S141" s="3">
        <f t="shared" si="25"/>
        <v>0</v>
      </c>
    </row>
    <row r="142" spans="1:19">
      <c r="A142" s="32">
        <v>438012</v>
      </c>
      <c r="B142" s="33" t="s">
        <v>152</v>
      </c>
      <c r="C142" s="33" t="s">
        <v>141</v>
      </c>
      <c r="D142" s="27">
        <v>28249</v>
      </c>
      <c r="E142" s="23">
        <v>350</v>
      </c>
      <c r="F142" s="23">
        <v>350</v>
      </c>
      <c r="G142" s="28">
        <f t="shared" si="26"/>
        <v>0</v>
      </c>
      <c r="H142" s="23">
        <v>380</v>
      </c>
      <c r="I142" s="19">
        <f t="shared" si="27"/>
        <v>30</v>
      </c>
      <c r="J142" s="23">
        <v>380</v>
      </c>
      <c r="K142" s="19">
        <f t="shared" si="28"/>
        <v>0</v>
      </c>
      <c r="L142" s="28">
        <v>380</v>
      </c>
      <c r="M142" s="28">
        <f t="shared" si="29"/>
        <v>0</v>
      </c>
      <c r="N142" s="28">
        <v>380</v>
      </c>
      <c r="O142" s="28">
        <f t="shared" si="30"/>
        <v>0</v>
      </c>
      <c r="P142" s="36">
        <v>380</v>
      </c>
      <c r="Q142" s="28">
        <f t="shared" si="24"/>
        <v>0</v>
      </c>
      <c r="R142" s="36">
        <v>380</v>
      </c>
      <c r="S142" s="3">
        <f t="shared" si="25"/>
        <v>0</v>
      </c>
    </row>
    <row r="143" spans="1:19">
      <c r="A143" s="25">
        <v>438013</v>
      </c>
      <c r="B143" s="26" t="s">
        <v>153</v>
      </c>
      <c r="C143" s="26" t="s">
        <v>141</v>
      </c>
      <c r="D143" s="27">
        <v>21267</v>
      </c>
      <c r="E143" s="23">
        <v>350</v>
      </c>
      <c r="F143" s="23">
        <v>350</v>
      </c>
      <c r="G143" s="28">
        <f t="shared" si="26"/>
        <v>0</v>
      </c>
      <c r="H143" s="23">
        <v>350</v>
      </c>
      <c r="I143" s="19">
        <f t="shared" si="27"/>
        <v>0</v>
      </c>
      <c r="J143" s="23">
        <v>350</v>
      </c>
      <c r="K143" s="19">
        <f t="shared" si="28"/>
        <v>0</v>
      </c>
      <c r="L143" s="28">
        <v>350</v>
      </c>
      <c r="M143" s="28">
        <f t="shared" si="29"/>
        <v>0</v>
      </c>
      <c r="N143" s="28">
        <v>357</v>
      </c>
      <c r="O143" s="28">
        <f t="shared" si="30"/>
        <v>7</v>
      </c>
      <c r="P143" s="36">
        <v>357</v>
      </c>
      <c r="Q143" s="28">
        <f t="shared" si="24"/>
        <v>0</v>
      </c>
      <c r="R143" s="36">
        <v>357</v>
      </c>
      <c r="S143" s="3">
        <f t="shared" si="25"/>
        <v>0</v>
      </c>
    </row>
    <row r="144" spans="1:19">
      <c r="A144" s="25">
        <v>439001</v>
      </c>
      <c r="B144" s="26" t="s">
        <v>154</v>
      </c>
      <c r="C144" s="26" t="s">
        <v>155</v>
      </c>
      <c r="D144" s="27">
        <v>6260</v>
      </c>
      <c r="E144" s="23">
        <v>330</v>
      </c>
      <c r="F144" s="23">
        <v>350</v>
      </c>
      <c r="G144" s="28">
        <f t="shared" si="26"/>
        <v>20</v>
      </c>
      <c r="H144" s="23">
        <v>350</v>
      </c>
      <c r="I144" s="19">
        <f t="shared" si="27"/>
        <v>0</v>
      </c>
      <c r="J144" s="23">
        <v>350</v>
      </c>
      <c r="K144" s="19">
        <f t="shared" si="28"/>
        <v>0</v>
      </c>
      <c r="L144" s="28">
        <v>360</v>
      </c>
      <c r="M144" s="28">
        <f t="shared" si="29"/>
        <v>10</v>
      </c>
      <c r="N144" s="28">
        <v>400</v>
      </c>
      <c r="O144" s="28">
        <f t="shared" si="30"/>
        <v>40</v>
      </c>
      <c r="P144" s="36">
        <v>400</v>
      </c>
      <c r="Q144" s="28">
        <f t="shared" si="24"/>
        <v>0</v>
      </c>
      <c r="R144" s="36">
        <v>400</v>
      </c>
      <c r="S144" s="3">
        <f t="shared" si="25"/>
        <v>0</v>
      </c>
    </row>
    <row r="145" spans="1:19">
      <c r="A145" s="32">
        <v>439002</v>
      </c>
      <c r="B145" s="33" t="s">
        <v>156</v>
      </c>
      <c r="C145" s="33" t="s">
        <v>155</v>
      </c>
      <c r="D145" s="27">
        <v>11191</v>
      </c>
      <c r="E145" s="36">
        <v>340</v>
      </c>
      <c r="F145" s="36">
        <v>350</v>
      </c>
      <c r="G145" s="28">
        <f t="shared" si="26"/>
        <v>10</v>
      </c>
      <c r="H145" s="36">
        <v>380</v>
      </c>
      <c r="I145" s="19">
        <f t="shared" si="27"/>
        <v>30</v>
      </c>
      <c r="J145" s="36">
        <v>380</v>
      </c>
      <c r="K145" s="19">
        <f t="shared" si="28"/>
        <v>0</v>
      </c>
      <c r="L145" s="28">
        <v>380</v>
      </c>
      <c r="M145" s="28">
        <f t="shared" si="29"/>
        <v>0</v>
      </c>
      <c r="N145" s="28">
        <v>380</v>
      </c>
      <c r="O145" s="28">
        <f t="shared" si="30"/>
        <v>0</v>
      </c>
      <c r="P145" s="36">
        <v>380</v>
      </c>
      <c r="Q145" s="28">
        <f t="shared" si="24"/>
        <v>0</v>
      </c>
      <c r="R145" s="36">
        <v>387</v>
      </c>
      <c r="S145" s="3">
        <f t="shared" si="25"/>
        <v>7</v>
      </c>
    </row>
    <row r="146" spans="1:19">
      <c r="A146" s="32">
        <v>439003</v>
      </c>
      <c r="B146" s="33" t="s">
        <v>157</v>
      </c>
      <c r="C146" s="33" t="s">
        <v>155</v>
      </c>
      <c r="D146" s="27">
        <v>16971</v>
      </c>
      <c r="E146" s="36">
        <v>360</v>
      </c>
      <c r="F146" s="36">
        <v>390</v>
      </c>
      <c r="G146" s="28">
        <f t="shared" si="26"/>
        <v>30</v>
      </c>
      <c r="H146" s="36">
        <v>390</v>
      </c>
      <c r="I146" s="19">
        <f t="shared" si="27"/>
        <v>0</v>
      </c>
      <c r="J146" s="36">
        <v>390</v>
      </c>
      <c r="K146" s="19">
        <f t="shared" si="28"/>
        <v>0</v>
      </c>
      <c r="L146" s="28">
        <v>390</v>
      </c>
      <c r="M146" s="28">
        <f t="shared" si="29"/>
        <v>0</v>
      </c>
      <c r="N146" s="28">
        <v>390</v>
      </c>
      <c r="O146" s="28">
        <f t="shared" si="30"/>
        <v>0</v>
      </c>
      <c r="P146" s="36">
        <v>390</v>
      </c>
      <c r="Q146" s="28">
        <f t="shared" si="24"/>
        <v>0</v>
      </c>
      <c r="R146" s="36">
        <v>390</v>
      </c>
      <c r="S146" s="3">
        <f t="shared" si="25"/>
        <v>0</v>
      </c>
    </row>
    <row r="147" spans="1:19">
      <c r="A147" s="17">
        <v>439004</v>
      </c>
      <c r="B147" s="18" t="s">
        <v>158</v>
      </c>
      <c r="C147" s="18" t="s">
        <v>155</v>
      </c>
      <c r="D147" s="27">
        <v>11634</v>
      </c>
      <c r="E147" s="23">
        <v>350</v>
      </c>
      <c r="F147" s="23">
        <v>350</v>
      </c>
      <c r="G147" s="28">
        <f t="shared" si="26"/>
        <v>0</v>
      </c>
      <c r="H147" s="23">
        <v>380</v>
      </c>
      <c r="I147" s="19">
        <f t="shared" si="27"/>
        <v>30</v>
      </c>
      <c r="J147" s="23">
        <v>380</v>
      </c>
      <c r="K147" s="19">
        <f t="shared" si="28"/>
        <v>0</v>
      </c>
      <c r="L147" s="28">
        <v>380</v>
      </c>
      <c r="M147" s="28">
        <f t="shared" si="29"/>
        <v>0</v>
      </c>
      <c r="N147" s="28">
        <v>380</v>
      </c>
      <c r="O147" s="28">
        <f t="shared" si="30"/>
        <v>0</v>
      </c>
      <c r="P147" s="36">
        <v>380</v>
      </c>
      <c r="Q147" s="28">
        <f t="shared" si="24"/>
        <v>0</v>
      </c>
      <c r="R147" s="36">
        <v>380</v>
      </c>
      <c r="S147" s="3">
        <f t="shared" si="25"/>
        <v>0</v>
      </c>
    </row>
    <row r="148" spans="1:19">
      <c r="A148" s="32">
        <v>439005</v>
      </c>
      <c r="B148" s="33" t="s">
        <v>159</v>
      </c>
      <c r="C148" s="33" t="s">
        <v>155</v>
      </c>
      <c r="D148" s="27">
        <v>7852</v>
      </c>
      <c r="E148" s="23">
        <v>320</v>
      </c>
      <c r="F148" s="23">
        <v>390</v>
      </c>
      <c r="G148" s="28">
        <f t="shared" si="26"/>
        <v>70</v>
      </c>
      <c r="H148" s="23">
        <v>390</v>
      </c>
      <c r="I148" s="19">
        <f t="shared" si="27"/>
        <v>0</v>
      </c>
      <c r="J148" s="23">
        <v>390</v>
      </c>
      <c r="K148" s="19">
        <f t="shared" si="28"/>
        <v>0</v>
      </c>
      <c r="L148" s="28">
        <v>390</v>
      </c>
      <c r="M148" s="28">
        <f t="shared" si="29"/>
        <v>0</v>
      </c>
      <c r="N148" s="28">
        <v>390</v>
      </c>
      <c r="O148" s="28">
        <f t="shared" si="30"/>
        <v>0</v>
      </c>
      <c r="P148" s="36">
        <v>390</v>
      </c>
      <c r="Q148" s="28">
        <f t="shared" si="24"/>
        <v>0</v>
      </c>
      <c r="R148" s="36">
        <v>390</v>
      </c>
      <c r="S148" s="3">
        <f t="shared" si="25"/>
        <v>0</v>
      </c>
    </row>
    <row r="149" spans="1:19">
      <c r="A149" s="17">
        <v>439006</v>
      </c>
      <c r="B149" s="18" t="s">
        <v>160</v>
      </c>
      <c r="C149" s="18" t="s">
        <v>155</v>
      </c>
      <c r="D149" s="27">
        <v>6164</v>
      </c>
      <c r="E149" s="23">
        <v>330</v>
      </c>
      <c r="F149" s="23">
        <v>349</v>
      </c>
      <c r="G149" s="28">
        <f t="shared" si="26"/>
        <v>19</v>
      </c>
      <c r="H149" s="23">
        <v>349</v>
      </c>
      <c r="I149" s="19">
        <f t="shared" si="27"/>
        <v>0</v>
      </c>
      <c r="J149" s="23">
        <v>369</v>
      </c>
      <c r="K149" s="19">
        <f t="shared" si="28"/>
        <v>20</v>
      </c>
      <c r="L149" s="28">
        <v>369</v>
      </c>
      <c r="M149" s="28">
        <f t="shared" si="29"/>
        <v>0</v>
      </c>
      <c r="N149" s="28">
        <v>369</v>
      </c>
      <c r="O149" s="28">
        <f t="shared" si="30"/>
        <v>0</v>
      </c>
      <c r="P149" s="36">
        <v>369</v>
      </c>
      <c r="Q149" s="28">
        <f t="shared" si="24"/>
        <v>0</v>
      </c>
      <c r="R149" s="36">
        <v>369</v>
      </c>
      <c r="S149" s="3">
        <f t="shared" si="25"/>
        <v>0</v>
      </c>
    </row>
    <row r="150" spans="1:19">
      <c r="A150" s="25">
        <v>439007</v>
      </c>
      <c r="B150" s="26" t="s">
        <v>161</v>
      </c>
      <c r="C150" s="26" t="s">
        <v>155</v>
      </c>
      <c r="D150" s="27">
        <v>10479</v>
      </c>
      <c r="E150" s="23">
        <v>310</v>
      </c>
      <c r="F150" s="23">
        <v>340</v>
      </c>
      <c r="G150" s="28">
        <f t="shared" si="26"/>
        <v>30</v>
      </c>
      <c r="H150" s="23">
        <v>340</v>
      </c>
      <c r="I150" s="19">
        <f t="shared" si="27"/>
        <v>0</v>
      </c>
      <c r="J150" s="23">
        <v>360</v>
      </c>
      <c r="K150" s="19">
        <f t="shared" si="28"/>
        <v>20</v>
      </c>
      <c r="L150" s="28">
        <v>360</v>
      </c>
      <c r="M150" s="28">
        <f t="shared" si="29"/>
        <v>0</v>
      </c>
      <c r="N150" s="28">
        <v>360</v>
      </c>
      <c r="O150" s="28">
        <f t="shared" si="30"/>
        <v>0</v>
      </c>
      <c r="P150" s="36">
        <v>360</v>
      </c>
      <c r="Q150" s="28">
        <f t="shared" si="24"/>
        <v>0</v>
      </c>
      <c r="R150" s="36">
        <v>380</v>
      </c>
      <c r="S150" s="3">
        <f t="shared" si="25"/>
        <v>20</v>
      </c>
    </row>
    <row r="151" spans="1:19">
      <c r="A151" s="17">
        <v>439008</v>
      </c>
      <c r="B151" s="18" t="s">
        <v>162</v>
      </c>
      <c r="C151" s="18" t="s">
        <v>155</v>
      </c>
      <c r="D151" s="27">
        <v>24997</v>
      </c>
      <c r="E151" s="23">
        <v>390</v>
      </c>
      <c r="F151" s="23">
        <v>390</v>
      </c>
      <c r="G151" s="28">
        <f t="shared" si="26"/>
        <v>0</v>
      </c>
      <c r="H151" s="23">
        <v>390</v>
      </c>
      <c r="I151" s="19">
        <f t="shared" si="27"/>
        <v>0</v>
      </c>
      <c r="J151" s="23">
        <v>390</v>
      </c>
      <c r="K151" s="19">
        <f t="shared" si="28"/>
        <v>0</v>
      </c>
      <c r="L151" s="28">
        <v>420</v>
      </c>
      <c r="M151" s="28">
        <f t="shared" si="29"/>
        <v>30</v>
      </c>
      <c r="N151" s="28">
        <v>420</v>
      </c>
      <c r="O151" s="28">
        <f t="shared" si="30"/>
        <v>0</v>
      </c>
      <c r="P151" s="36">
        <v>420</v>
      </c>
      <c r="Q151" s="28">
        <f t="shared" si="24"/>
        <v>0</v>
      </c>
      <c r="R151" s="36">
        <v>420</v>
      </c>
      <c r="S151" s="3">
        <f t="shared" si="25"/>
        <v>0</v>
      </c>
    </row>
    <row r="152" spans="1:19">
      <c r="A152" s="32">
        <v>439009</v>
      </c>
      <c r="B152" s="33" t="s">
        <v>163</v>
      </c>
      <c r="C152" s="33" t="s">
        <v>155</v>
      </c>
      <c r="D152" s="27">
        <v>4087</v>
      </c>
      <c r="E152" s="23">
        <v>360</v>
      </c>
      <c r="F152" s="23">
        <v>400</v>
      </c>
      <c r="G152" s="28">
        <f t="shared" si="26"/>
        <v>40</v>
      </c>
      <c r="H152" s="23">
        <v>410</v>
      </c>
      <c r="I152" s="19">
        <f t="shared" si="27"/>
        <v>10</v>
      </c>
      <c r="J152" s="23">
        <v>410</v>
      </c>
      <c r="K152" s="19">
        <f t="shared" si="28"/>
        <v>0</v>
      </c>
      <c r="L152" s="28">
        <v>410</v>
      </c>
      <c r="M152" s="28">
        <f t="shared" si="29"/>
        <v>0</v>
      </c>
      <c r="N152" s="28">
        <v>410</v>
      </c>
      <c r="O152" s="28">
        <f t="shared" si="30"/>
        <v>0</v>
      </c>
      <c r="P152" s="36">
        <v>410</v>
      </c>
      <c r="Q152" s="28">
        <f t="shared" si="24"/>
        <v>0</v>
      </c>
      <c r="R152" s="36">
        <v>410</v>
      </c>
      <c r="S152" s="3">
        <f t="shared" si="25"/>
        <v>0</v>
      </c>
    </row>
    <row r="153" spans="1:19">
      <c r="A153" s="32">
        <v>439010</v>
      </c>
      <c r="B153" s="33" t="s">
        <v>164</v>
      </c>
      <c r="C153" s="33" t="s">
        <v>155</v>
      </c>
      <c r="D153" s="27">
        <v>3798</v>
      </c>
      <c r="E153" s="23">
        <v>365</v>
      </c>
      <c r="F153" s="23">
        <v>450</v>
      </c>
      <c r="G153" s="28">
        <f t="shared" si="26"/>
        <v>85</v>
      </c>
      <c r="H153" s="23">
        <v>450</v>
      </c>
      <c r="I153" s="19">
        <f t="shared" si="27"/>
        <v>0</v>
      </c>
      <c r="J153" s="23">
        <v>450</v>
      </c>
      <c r="K153" s="19">
        <f t="shared" si="28"/>
        <v>0</v>
      </c>
      <c r="L153" s="28">
        <v>450</v>
      </c>
      <c r="M153" s="28">
        <f t="shared" si="29"/>
        <v>0</v>
      </c>
      <c r="N153" s="28">
        <v>450</v>
      </c>
      <c r="O153" s="28">
        <f t="shared" si="30"/>
        <v>0</v>
      </c>
      <c r="P153" s="36">
        <v>450</v>
      </c>
      <c r="Q153" s="28">
        <f t="shared" si="24"/>
        <v>0</v>
      </c>
      <c r="R153" s="36">
        <v>450</v>
      </c>
      <c r="S153" s="3">
        <f t="shared" si="25"/>
        <v>0</v>
      </c>
    </row>
    <row r="154" spans="1:19">
      <c r="A154" s="25">
        <v>439011</v>
      </c>
      <c r="B154" s="26" t="s">
        <v>165</v>
      </c>
      <c r="C154" s="26" t="s">
        <v>155</v>
      </c>
      <c r="D154" s="27">
        <v>14756</v>
      </c>
      <c r="E154" s="23">
        <v>350</v>
      </c>
      <c r="F154" s="23">
        <v>350</v>
      </c>
      <c r="G154" s="28">
        <f t="shared" si="26"/>
        <v>0</v>
      </c>
      <c r="H154" s="23">
        <v>350</v>
      </c>
      <c r="I154" s="19">
        <f t="shared" si="27"/>
        <v>0</v>
      </c>
      <c r="J154" s="23">
        <v>410</v>
      </c>
      <c r="K154" s="19">
        <f t="shared" si="28"/>
        <v>60</v>
      </c>
      <c r="L154" s="28">
        <v>410</v>
      </c>
      <c r="M154" s="28">
        <f t="shared" si="29"/>
        <v>0</v>
      </c>
      <c r="N154" s="28">
        <v>410</v>
      </c>
      <c r="O154" s="28">
        <f t="shared" si="30"/>
        <v>0</v>
      </c>
      <c r="P154" s="36">
        <v>410</v>
      </c>
      <c r="Q154" s="28">
        <f t="shared" si="24"/>
        <v>0</v>
      </c>
      <c r="R154" s="36">
        <v>410</v>
      </c>
      <c r="S154" s="3">
        <f t="shared" si="25"/>
        <v>0</v>
      </c>
    </row>
    <row r="155" spans="1:19">
      <c r="A155" s="32">
        <v>439012</v>
      </c>
      <c r="B155" s="33" t="s">
        <v>166</v>
      </c>
      <c r="C155" s="33" t="s">
        <v>155</v>
      </c>
      <c r="D155" s="27">
        <v>11849</v>
      </c>
      <c r="E155" s="23">
        <v>380</v>
      </c>
      <c r="F155" s="23">
        <v>380</v>
      </c>
      <c r="G155" s="28">
        <f t="shared" si="26"/>
        <v>0</v>
      </c>
      <c r="H155" s="23">
        <v>390</v>
      </c>
      <c r="I155" s="19">
        <f t="shared" si="27"/>
        <v>10</v>
      </c>
      <c r="J155" s="23">
        <v>390</v>
      </c>
      <c r="K155" s="19">
        <f t="shared" si="28"/>
        <v>0</v>
      </c>
      <c r="L155" s="28">
        <v>390</v>
      </c>
      <c r="M155" s="28">
        <f t="shared" si="29"/>
        <v>0</v>
      </c>
      <c r="N155" s="28">
        <v>390</v>
      </c>
      <c r="O155" s="28">
        <f t="shared" si="30"/>
        <v>0</v>
      </c>
      <c r="P155" s="36">
        <v>390</v>
      </c>
      <c r="Q155" s="28">
        <f t="shared" si="24"/>
        <v>0</v>
      </c>
      <c r="R155" s="36">
        <v>390</v>
      </c>
      <c r="S155" s="3">
        <f t="shared" si="25"/>
        <v>0</v>
      </c>
    </row>
    <row r="156" spans="1:19">
      <c r="A156" s="32">
        <v>439013</v>
      </c>
      <c r="B156" s="33" t="s">
        <v>167</v>
      </c>
      <c r="C156" s="33" t="s">
        <v>155</v>
      </c>
      <c r="D156" s="27">
        <v>9949</v>
      </c>
      <c r="E156" s="23">
        <v>340</v>
      </c>
      <c r="F156" s="23">
        <v>370</v>
      </c>
      <c r="G156" s="28">
        <f t="shared" si="26"/>
        <v>30</v>
      </c>
      <c r="H156" s="23">
        <v>370</v>
      </c>
      <c r="I156" s="19">
        <f t="shared" si="27"/>
        <v>0</v>
      </c>
      <c r="J156" s="23">
        <v>370</v>
      </c>
      <c r="K156" s="19">
        <f t="shared" si="28"/>
        <v>0</v>
      </c>
      <c r="L156" s="28">
        <v>370</v>
      </c>
      <c r="M156" s="28">
        <f t="shared" si="29"/>
        <v>0</v>
      </c>
      <c r="N156" s="28">
        <v>370</v>
      </c>
      <c r="O156" s="28">
        <f t="shared" si="30"/>
        <v>0</v>
      </c>
      <c r="P156" s="36">
        <v>370</v>
      </c>
      <c r="Q156" s="28">
        <f t="shared" si="24"/>
        <v>0</v>
      </c>
      <c r="R156" s="36">
        <v>370</v>
      </c>
      <c r="S156" s="3">
        <f t="shared" si="25"/>
        <v>0</v>
      </c>
    </row>
    <row r="157" spans="1:19">
      <c r="A157" s="32">
        <v>439014</v>
      </c>
      <c r="B157" s="33" t="s">
        <v>168</v>
      </c>
      <c r="C157" s="33" t="s">
        <v>155</v>
      </c>
      <c r="D157" s="27">
        <v>6461</v>
      </c>
      <c r="E157" s="23">
        <v>336</v>
      </c>
      <c r="F157" s="23">
        <v>344</v>
      </c>
      <c r="G157" s="28">
        <f t="shared" si="26"/>
        <v>8</v>
      </c>
      <c r="H157" s="23">
        <v>367</v>
      </c>
      <c r="I157" s="19">
        <f t="shared" si="27"/>
        <v>23</v>
      </c>
      <c r="J157" s="23">
        <v>367</v>
      </c>
      <c r="K157" s="19">
        <f t="shared" si="28"/>
        <v>0</v>
      </c>
      <c r="L157" s="28">
        <v>367</v>
      </c>
      <c r="M157" s="28">
        <f t="shared" si="29"/>
        <v>0</v>
      </c>
      <c r="N157" s="28">
        <v>367</v>
      </c>
      <c r="O157" s="28">
        <f t="shared" si="30"/>
        <v>0</v>
      </c>
      <c r="P157" s="36">
        <v>367</v>
      </c>
      <c r="Q157" s="28">
        <f t="shared" si="24"/>
        <v>0</v>
      </c>
      <c r="R157" s="36">
        <v>390</v>
      </c>
      <c r="S157" s="3">
        <f t="shared" si="25"/>
        <v>23</v>
      </c>
    </row>
    <row r="158" spans="1:19">
      <c r="A158" s="25">
        <v>439015</v>
      </c>
      <c r="B158" s="26" t="s">
        <v>169</v>
      </c>
      <c r="C158" s="26" t="s">
        <v>155</v>
      </c>
      <c r="D158" s="27">
        <v>30050</v>
      </c>
      <c r="E158" s="36">
        <v>370</v>
      </c>
      <c r="F158" s="36">
        <v>370</v>
      </c>
      <c r="G158" s="28">
        <f t="shared" si="26"/>
        <v>0</v>
      </c>
      <c r="H158" s="36">
        <v>380</v>
      </c>
      <c r="I158" s="19">
        <f t="shared" si="27"/>
        <v>10</v>
      </c>
      <c r="J158" s="36">
        <v>380</v>
      </c>
      <c r="K158" s="19">
        <f t="shared" si="28"/>
        <v>0</v>
      </c>
      <c r="L158" s="28">
        <v>380</v>
      </c>
      <c r="M158" s="28">
        <f t="shared" si="29"/>
        <v>0</v>
      </c>
      <c r="N158" s="28">
        <v>380</v>
      </c>
      <c r="O158" s="28">
        <f t="shared" si="30"/>
        <v>0</v>
      </c>
      <c r="P158" s="36">
        <v>380</v>
      </c>
      <c r="Q158" s="28">
        <f t="shared" si="24"/>
        <v>0</v>
      </c>
      <c r="R158" s="36">
        <v>380</v>
      </c>
      <c r="S158" s="3">
        <f t="shared" si="25"/>
        <v>0</v>
      </c>
    </row>
    <row r="159" spans="1:19">
      <c r="A159" s="25">
        <v>439016</v>
      </c>
      <c r="B159" s="26" t="s">
        <v>170</v>
      </c>
      <c r="C159" s="26" t="s">
        <v>155</v>
      </c>
      <c r="D159" s="27">
        <v>5140</v>
      </c>
      <c r="E159" s="23">
        <v>320</v>
      </c>
      <c r="F159" s="23">
        <v>330</v>
      </c>
      <c r="G159" s="28">
        <f t="shared" si="26"/>
        <v>10</v>
      </c>
      <c r="H159" s="23">
        <v>360</v>
      </c>
      <c r="I159" s="19">
        <f t="shared" si="27"/>
        <v>30</v>
      </c>
      <c r="J159" s="23">
        <v>370</v>
      </c>
      <c r="K159" s="19">
        <f t="shared" si="28"/>
        <v>10</v>
      </c>
      <c r="L159" s="28">
        <v>380</v>
      </c>
      <c r="M159" s="28">
        <f t="shared" si="29"/>
        <v>10</v>
      </c>
      <c r="N159" s="28">
        <v>380</v>
      </c>
      <c r="O159" s="28">
        <f t="shared" si="30"/>
        <v>0</v>
      </c>
      <c r="P159" s="36">
        <v>380</v>
      </c>
      <c r="Q159" s="28">
        <f t="shared" si="24"/>
        <v>0</v>
      </c>
      <c r="R159" s="36">
        <v>380</v>
      </c>
      <c r="S159" s="3">
        <f t="shared" si="25"/>
        <v>0</v>
      </c>
    </row>
    <row r="160" spans="1:19">
      <c r="A160" s="17">
        <v>439017</v>
      </c>
      <c r="B160" s="18" t="s">
        <v>171</v>
      </c>
      <c r="C160" s="18" t="s">
        <v>155</v>
      </c>
      <c r="D160" s="27">
        <v>5522</v>
      </c>
      <c r="E160" s="36">
        <v>330</v>
      </c>
      <c r="F160" s="36">
        <v>330</v>
      </c>
      <c r="G160" s="28">
        <f t="shared" si="26"/>
        <v>0</v>
      </c>
      <c r="H160" s="36">
        <v>330</v>
      </c>
      <c r="I160" s="19">
        <f t="shared" si="27"/>
        <v>0</v>
      </c>
      <c r="J160" s="36">
        <v>357</v>
      </c>
      <c r="K160" s="19">
        <f t="shared" si="28"/>
        <v>27</v>
      </c>
      <c r="L160" s="28">
        <v>357</v>
      </c>
      <c r="M160" s="28">
        <f t="shared" si="29"/>
        <v>0</v>
      </c>
      <c r="N160" s="28">
        <v>357</v>
      </c>
      <c r="O160" s="28">
        <f t="shared" si="30"/>
        <v>0</v>
      </c>
      <c r="P160" s="36">
        <v>357</v>
      </c>
      <c r="Q160" s="28">
        <f t="shared" si="24"/>
        <v>0</v>
      </c>
      <c r="R160" s="36">
        <v>357</v>
      </c>
      <c r="S160" s="3">
        <f t="shared" si="25"/>
        <v>0</v>
      </c>
    </row>
    <row r="161" spans="1:19">
      <c r="A161" s="17">
        <v>440001</v>
      </c>
      <c r="B161" s="18" t="s">
        <v>172</v>
      </c>
      <c r="C161" s="18" t="s">
        <v>173</v>
      </c>
      <c r="D161" s="27">
        <v>12226</v>
      </c>
      <c r="E161" s="23">
        <v>310</v>
      </c>
      <c r="F161" s="23">
        <v>320</v>
      </c>
      <c r="G161" s="28">
        <f t="shared" si="26"/>
        <v>10</v>
      </c>
      <c r="H161" s="23">
        <v>370</v>
      </c>
      <c r="I161" s="19">
        <f t="shared" si="27"/>
        <v>50</v>
      </c>
      <c r="J161" s="23">
        <v>370</v>
      </c>
      <c r="K161" s="19">
        <f t="shared" si="28"/>
        <v>0</v>
      </c>
      <c r="L161" s="28">
        <v>370</v>
      </c>
      <c r="M161" s="28">
        <f t="shared" si="29"/>
        <v>0</v>
      </c>
      <c r="N161" s="28">
        <v>370</v>
      </c>
      <c r="O161" s="28">
        <f t="shared" si="30"/>
        <v>0</v>
      </c>
      <c r="P161" s="36">
        <v>370</v>
      </c>
      <c r="Q161" s="28">
        <f t="shared" si="24"/>
        <v>0</v>
      </c>
      <c r="R161" s="36">
        <v>370</v>
      </c>
      <c r="S161" s="3">
        <f t="shared" si="25"/>
        <v>0</v>
      </c>
    </row>
    <row r="162" spans="1:19">
      <c r="A162" s="25">
        <v>440002</v>
      </c>
      <c r="B162" s="26" t="s">
        <v>174</v>
      </c>
      <c r="C162" s="26" t="s">
        <v>173</v>
      </c>
      <c r="D162" s="27">
        <v>32447</v>
      </c>
      <c r="E162" s="23">
        <v>350</v>
      </c>
      <c r="F162" s="23">
        <v>350</v>
      </c>
      <c r="G162" s="28">
        <f t="shared" si="26"/>
        <v>0</v>
      </c>
      <c r="H162" s="23">
        <v>365</v>
      </c>
      <c r="I162" s="19">
        <f t="shared" si="27"/>
        <v>15</v>
      </c>
      <c r="J162" s="23">
        <v>380</v>
      </c>
      <c r="K162" s="19">
        <f t="shared" si="28"/>
        <v>15</v>
      </c>
      <c r="L162" s="28">
        <v>380</v>
      </c>
      <c r="M162" s="28">
        <f t="shared" si="29"/>
        <v>0</v>
      </c>
      <c r="N162" s="28">
        <v>380</v>
      </c>
      <c r="O162" s="28">
        <f t="shared" si="30"/>
        <v>0</v>
      </c>
      <c r="P162" s="36">
        <v>380</v>
      </c>
      <c r="Q162" s="28">
        <f t="shared" si="24"/>
        <v>0</v>
      </c>
      <c r="R162" s="36">
        <v>380</v>
      </c>
      <c r="S162" s="3">
        <f t="shared" si="25"/>
        <v>0</v>
      </c>
    </row>
    <row r="163" spans="1:19">
      <c r="A163" s="17">
        <v>440003</v>
      </c>
      <c r="B163" s="18" t="s">
        <v>175</v>
      </c>
      <c r="C163" s="18" t="s">
        <v>173</v>
      </c>
      <c r="D163" s="27">
        <v>34216</v>
      </c>
      <c r="E163" s="23">
        <v>300</v>
      </c>
      <c r="F163" s="23">
        <v>300</v>
      </c>
      <c r="G163" s="28">
        <f t="shared" si="26"/>
        <v>0</v>
      </c>
      <c r="H163" s="23">
        <v>330</v>
      </c>
      <c r="I163" s="19">
        <f t="shared" si="27"/>
        <v>30</v>
      </c>
      <c r="J163" s="23">
        <v>357</v>
      </c>
      <c r="K163" s="19">
        <f t="shared" si="28"/>
        <v>27</v>
      </c>
      <c r="L163" s="28">
        <v>357</v>
      </c>
      <c r="M163" s="28">
        <f t="shared" si="29"/>
        <v>0</v>
      </c>
      <c r="N163" s="28">
        <v>357</v>
      </c>
      <c r="O163" s="28">
        <f t="shared" si="30"/>
        <v>0</v>
      </c>
      <c r="P163" s="36">
        <v>357</v>
      </c>
      <c r="Q163" s="28">
        <f t="shared" si="24"/>
        <v>0</v>
      </c>
      <c r="R163" s="36">
        <v>357</v>
      </c>
      <c r="S163" s="3">
        <f t="shared" si="25"/>
        <v>0</v>
      </c>
    </row>
    <row r="164" spans="1:19">
      <c r="A164" s="25">
        <v>440004</v>
      </c>
      <c r="B164" s="26" t="s">
        <v>176</v>
      </c>
      <c r="C164" s="26" t="s">
        <v>173</v>
      </c>
      <c r="D164" s="27">
        <v>22436</v>
      </c>
      <c r="E164" s="23">
        <v>360</v>
      </c>
      <c r="F164" s="23">
        <v>360</v>
      </c>
      <c r="G164" s="28">
        <f t="shared" si="26"/>
        <v>0</v>
      </c>
      <c r="H164" s="23">
        <v>380</v>
      </c>
      <c r="I164" s="19">
        <f t="shared" si="27"/>
        <v>20</v>
      </c>
      <c r="J164" s="23">
        <v>380</v>
      </c>
      <c r="K164" s="19">
        <f t="shared" si="28"/>
        <v>0</v>
      </c>
      <c r="L164" s="28">
        <v>380</v>
      </c>
      <c r="M164" s="28">
        <f t="shared" si="29"/>
        <v>0</v>
      </c>
      <c r="N164" s="28">
        <v>380</v>
      </c>
      <c r="O164" s="28">
        <f t="shared" si="30"/>
        <v>0</v>
      </c>
      <c r="P164" s="36">
        <v>380</v>
      </c>
      <c r="Q164" s="28">
        <f t="shared" si="24"/>
        <v>0</v>
      </c>
      <c r="R164" s="36">
        <v>380</v>
      </c>
      <c r="S164" s="3">
        <f t="shared" si="25"/>
        <v>0</v>
      </c>
    </row>
    <row r="165" spans="1:19">
      <c r="A165" s="17">
        <v>440005</v>
      </c>
      <c r="B165" s="18" t="s">
        <v>177</v>
      </c>
      <c r="C165" s="18" t="s">
        <v>173</v>
      </c>
      <c r="D165" s="27">
        <v>26432</v>
      </c>
      <c r="E165" s="23">
        <v>340</v>
      </c>
      <c r="F165" s="23">
        <v>340</v>
      </c>
      <c r="G165" s="28">
        <f t="shared" si="26"/>
        <v>0</v>
      </c>
      <c r="H165" s="23">
        <v>370</v>
      </c>
      <c r="I165" s="19">
        <f t="shared" si="27"/>
        <v>30</v>
      </c>
      <c r="J165" s="23">
        <v>370</v>
      </c>
      <c r="K165" s="19">
        <f t="shared" si="28"/>
        <v>0</v>
      </c>
      <c r="L165" s="28">
        <v>370</v>
      </c>
      <c r="M165" s="28">
        <f t="shared" si="29"/>
        <v>0</v>
      </c>
      <c r="N165" s="28">
        <v>370</v>
      </c>
      <c r="O165" s="28">
        <f t="shared" si="30"/>
        <v>0</v>
      </c>
      <c r="P165" s="36">
        <v>370</v>
      </c>
      <c r="Q165" s="28">
        <f t="shared" si="24"/>
        <v>0</v>
      </c>
      <c r="R165" s="36">
        <v>370</v>
      </c>
      <c r="S165" s="3">
        <f t="shared" si="25"/>
        <v>0</v>
      </c>
    </row>
    <row r="166" spans="1:19">
      <c r="A166" s="17">
        <v>440006</v>
      </c>
      <c r="B166" s="18" t="s">
        <v>178</v>
      </c>
      <c r="C166" s="18" t="s">
        <v>173</v>
      </c>
      <c r="D166" s="27">
        <v>5781</v>
      </c>
      <c r="E166" s="23">
        <v>310</v>
      </c>
      <c r="F166" s="23">
        <v>310</v>
      </c>
      <c r="G166" s="28">
        <f t="shared" si="26"/>
        <v>0</v>
      </c>
      <c r="H166" s="23">
        <v>310</v>
      </c>
      <c r="I166" s="19">
        <f t="shared" si="27"/>
        <v>0</v>
      </c>
      <c r="J166" s="23">
        <v>310</v>
      </c>
      <c r="K166" s="19">
        <f t="shared" si="28"/>
        <v>0</v>
      </c>
      <c r="L166" s="28">
        <v>370</v>
      </c>
      <c r="M166" s="28">
        <f t="shared" si="29"/>
        <v>60</v>
      </c>
      <c r="N166" s="28">
        <v>370</v>
      </c>
      <c r="O166" s="28">
        <f t="shared" si="30"/>
        <v>0</v>
      </c>
      <c r="P166" s="36">
        <v>370</v>
      </c>
      <c r="Q166" s="28">
        <f t="shared" si="24"/>
        <v>0</v>
      </c>
      <c r="R166" s="36">
        <v>370</v>
      </c>
      <c r="S166" s="3">
        <f t="shared" si="25"/>
        <v>0</v>
      </c>
    </row>
    <row r="167" spans="1:19">
      <c r="A167" s="34">
        <v>440007</v>
      </c>
      <c r="B167" s="35" t="s">
        <v>179</v>
      </c>
      <c r="C167" s="35" t="s">
        <v>173</v>
      </c>
      <c r="D167" s="27">
        <v>8799</v>
      </c>
      <c r="E167" s="36">
        <v>370</v>
      </c>
      <c r="F167" s="23">
        <v>370</v>
      </c>
      <c r="G167" s="28">
        <f t="shared" si="26"/>
        <v>0</v>
      </c>
      <c r="H167" s="23">
        <v>370</v>
      </c>
      <c r="I167" s="19">
        <f t="shared" si="27"/>
        <v>0</v>
      </c>
      <c r="J167" s="23">
        <v>370</v>
      </c>
      <c r="K167" s="19">
        <f t="shared" si="28"/>
        <v>0</v>
      </c>
      <c r="L167" s="28">
        <v>370</v>
      </c>
      <c r="M167" s="28">
        <f t="shared" si="29"/>
        <v>0</v>
      </c>
      <c r="N167" s="28">
        <v>370</v>
      </c>
      <c r="O167" s="28">
        <f t="shared" si="30"/>
        <v>0</v>
      </c>
      <c r="P167" s="36">
        <v>405</v>
      </c>
      <c r="Q167" s="28">
        <f t="shared" si="24"/>
        <v>35</v>
      </c>
      <c r="R167" s="36">
        <v>410</v>
      </c>
      <c r="S167" s="3">
        <f t="shared" si="25"/>
        <v>5</v>
      </c>
    </row>
    <row r="168" spans="1:19">
      <c r="A168" s="25">
        <v>440008</v>
      </c>
      <c r="B168" s="26" t="s">
        <v>180</v>
      </c>
      <c r="C168" s="26" t="s">
        <v>173</v>
      </c>
      <c r="D168" s="27">
        <v>29401</v>
      </c>
      <c r="E168" s="23">
        <v>370</v>
      </c>
      <c r="F168" s="23">
        <v>370</v>
      </c>
      <c r="G168" s="28">
        <f t="shared" si="26"/>
        <v>0</v>
      </c>
      <c r="H168" s="23">
        <v>400</v>
      </c>
      <c r="I168" s="19">
        <f t="shared" si="27"/>
        <v>30</v>
      </c>
      <c r="J168" s="23">
        <v>400</v>
      </c>
      <c r="K168" s="19">
        <f t="shared" si="28"/>
        <v>0</v>
      </c>
      <c r="L168" s="28">
        <v>400</v>
      </c>
      <c r="M168" s="28">
        <f t="shared" si="29"/>
        <v>0</v>
      </c>
      <c r="N168" s="28">
        <v>400</v>
      </c>
      <c r="O168" s="28">
        <f t="shared" si="30"/>
        <v>0</v>
      </c>
      <c r="P168" s="36">
        <v>400</v>
      </c>
      <c r="Q168" s="28">
        <f t="shared" si="24"/>
        <v>0</v>
      </c>
      <c r="R168" s="36">
        <v>400</v>
      </c>
      <c r="S168" s="3">
        <f t="shared" si="25"/>
        <v>0</v>
      </c>
    </row>
    <row r="169" spans="1:19">
      <c r="A169" s="32">
        <v>440009</v>
      </c>
      <c r="B169" s="33" t="s">
        <v>181</v>
      </c>
      <c r="C169" s="33" t="s">
        <v>173</v>
      </c>
      <c r="D169" s="27">
        <v>7277</v>
      </c>
      <c r="E169" s="23">
        <v>320</v>
      </c>
      <c r="F169" s="23">
        <v>330</v>
      </c>
      <c r="G169" s="28">
        <f t="shared" si="26"/>
        <v>10</v>
      </c>
      <c r="H169" s="23">
        <v>400</v>
      </c>
      <c r="I169" s="19">
        <f t="shared" si="27"/>
        <v>70</v>
      </c>
      <c r="J169" s="23">
        <v>400</v>
      </c>
      <c r="K169" s="19">
        <f t="shared" si="28"/>
        <v>0</v>
      </c>
      <c r="L169" s="28">
        <v>400</v>
      </c>
      <c r="M169" s="28">
        <f t="shared" si="29"/>
        <v>0</v>
      </c>
      <c r="N169" s="28">
        <v>400</v>
      </c>
      <c r="O169" s="28">
        <f t="shared" si="30"/>
        <v>0</v>
      </c>
      <c r="P169" s="201">
        <v>400</v>
      </c>
      <c r="Q169" s="28">
        <f t="shared" si="24"/>
        <v>0</v>
      </c>
      <c r="R169" s="36">
        <v>400</v>
      </c>
      <c r="S169" s="3">
        <f t="shared" si="25"/>
        <v>0</v>
      </c>
    </row>
    <row r="170" spans="1:19">
      <c r="A170" s="32">
        <v>440010</v>
      </c>
      <c r="B170" s="33" t="s">
        <v>182</v>
      </c>
      <c r="C170" s="33" t="s">
        <v>173</v>
      </c>
      <c r="D170" s="27">
        <v>3034</v>
      </c>
      <c r="E170" s="36">
        <v>325</v>
      </c>
      <c r="F170" s="23">
        <v>340</v>
      </c>
      <c r="G170" s="28">
        <f t="shared" si="26"/>
        <v>15</v>
      </c>
      <c r="H170" s="23">
        <v>360</v>
      </c>
      <c r="I170" s="19">
        <f t="shared" si="27"/>
        <v>20</v>
      </c>
      <c r="J170" s="23">
        <v>380</v>
      </c>
      <c r="K170" s="19">
        <f t="shared" si="28"/>
        <v>20</v>
      </c>
      <c r="L170" s="28">
        <v>380</v>
      </c>
      <c r="M170" s="28">
        <f t="shared" si="29"/>
        <v>0</v>
      </c>
      <c r="N170" s="28">
        <v>380</v>
      </c>
      <c r="O170" s="28">
        <f t="shared" si="30"/>
        <v>0</v>
      </c>
      <c r="P170" s="36">
        <v>380</v>
      </c>
      <c r="Q170" s="28">
        <f t="shared" si="24"/>
        <v>0</v>
      </c>
      <c r="R170" s="36">
        <v>400</v>
      </c>
      <c r="S170" s="3">
        <f t="shared" si="25"/>
        <v>20</v>
      </c>
    </row>
    <row r="171" spans="1:19">
      <c r="A171" s="32">
        <v>440011</v>
      </c>
      <c r="B171" s="33" t="s">
        <v>183</v>
      </c>
      <c r="C171" s="33" t="s">
        <v>173</v>
      </c>
      <c r="D171" s="27">
        <v>2882</v>
      </c>
      <c r="E171" s="23">
        <v>390</v>
      </c>
      <c r="F171" s="23">
        <v>390</v>
      </c>
      <c r="G171" s="28">
        <f t="shared" si="26"/>
        <v>0</v>
      </c>
      <c r="H171" s="23">
        <v>390</v>
      </c>
      <c r="I171" s="19">
        <f t="shared" si="27"/>
        <v>0</v>
      </c>
      <c r="J171" s="23">
        <v>390</v>
      </c>
      <c r="K171" s="19">
        <f t="shared" si="28"/>
        <v>0</v>
      </c>
      <c r="L171" s="28">
        <v>390</v>
      </c>
      <c r="M171" s="28">
        <f t="shared" si="29"/>
        <v>0</v>
      </c>
      <c r="N171" s="28">
        <v>390</v>
      </c>
      <c r="O171" s="28">
        <f t="shared" si="30"/>
        <v>0</v>
      </c>
      <c r="P171" s="36">
        <v>390</v>
      </c>
      <c r="Q171" s="28">
        <f t="shared" si="24"/>
        <v>0</v>
      </c>
      <c r="R171" s="36">
        <v>390</v>
      </c>
      <c r="S171" s="3">
        <f t="shared" si="25"/>
        <v>0</v>
      </c>
    </row>
    <row r="172" spans="1:19">
      <c r="A172" s="32">
        <v>440012</v>
      </c>
      <c r="B172" s="33" t="s">
        <v>184</v>
      </c>
      <c r="C172" s="33" t="s">
        <v>173</v>
      </c>
      <c r="D172" s="27">
        <v>22436</v>
      </c>
      <c r="E172" s="23">
        <v>350</v>
      </c>
      <c r="F172" s="23">
        <v>350</v>
      </c>
      <c r="G172" s="28">
        <f t="shared" si="26"/>
        <v>0</v>
      </c>
      <c r="H172" s="23">
        <v>350</v>
      </c>
      <c r="I172" s="19">
        <f t="shared" si="27"/>
        <v>0</v>
      </c>
      <c r="J172" s="23">
        <v>350</v>
      </c>
      <c r="K172" s="19">
        <f t="shared" si="28"/>
        <v>0</v>
      </c>
      <c r="L172" s="28">
        <v>350</v>
      </c>
      <c r="M172" s="28">
        <f t="shared" si="29"/>
        <v>0</v>
      </c>
      <c r="N172" s="28">
        <v>350</v>
      </c>
      <c r="O172" s="28">
        <f t="shared" si="30"/>
        <v>0</v>
      </c>
      <c r="P172" s="36">
        <v>357</v>
      </c>
      <c r="Q172" s="28">
        <f t="shared" si="24"/>
        <v>7</v>
      </c>
      <c r="R172" s="36">
        <v>357</v>
      </c>
      <c r="S172" s="3">
        <f t="shared" si="25"/>
        <v>0</v>
      </c>
    </row>
    <row r="173" spans="1:19">
      <c r="A173" s="25">
        <v>440013</v>
      </c>
      <c r="B173" s="26" t="s">
        <v>185</v>
      </c>
      <c r="C173" s="26" t="s">
        <v>173</v>
      </c>
      <c r="D173" s="27">
        <v>2733</v>
      </c>
      <c r="E173" s="23">
        <v>290</v>
      </c>
      <c r="F173" s="23">
        <v>310</v>
      </c>
      <c r="G173" s="28">
        <f t="shared" si="26"/>
        <v>20</v>
      </c>
      <c r="H173" s="23">
        <v>360</v>
      </c>
      <c r="I173" s="19">
        <f t="shared" si="27"/>
        <v>50</v>
      </c>
      <c r="J173" s="23">
        <v>310</v>
      </c>
      <c r="K173" s="19">
        <f t="shared" si="28"/>
        <v>-50</v>
      </c>
      <c r="L173" s="28">
        <v>310</v>
      </c>
      <c r="M173" s="28">
        <f t="shared" si="29"/>
        <v>0</v>
      </c>
      <c r="N173" s="28">
        <v>357</v>
      </c>
      <c r="O173" s="28">
        <f t="shared" si="30"/>
        <v>47</v>
      </c>
      <c r="P173" s="36">
        <v>357</v>
      </c>
      <c r="Q173" s="28">
        <f t="shared" si="24"/>
        <v>0</v>
      </c>
      <c r="R173" s="36">
        <v>357</v>
      </c>
      <c r="S173" s="3">
        <f t="shared" si="25"/>
        <v>0</v>
      </c>
    </row>
    <row r="174" spans="1:19">
      <c r="A174" s="25">
        <v>440014</v>
      </c>
      <c r="B174" s="26" t="s">
        <v>186</v>
      </c>
      <c r="C174" s="26" t="s">
        <v>173</v>
      </c>
      <c r="D174" s="27">
        <v>5747</v>
      </c>
      <c r="E174" s="36">
        <v>340</v>
      </c>
      <c r="F174" s="36">
        <v>350</v>
      </c>
      <c r="G174" s="28">
        <f t="shared" si="26"/>
        <v>10</v>
      </c>
      <c r="H174" s="36">
        <v>360</v>
      </c>
      <c r="I174" s="19">
        <f t="shared" si="27"/>
        <v>10</v>
      </c>
      <c r="J174" s="36">
        <v>360</v>
      </c>
      <c r="K174" s="19">
        <f t="shared" si="28"/>
        <v>0</v>
      </c>
      <c r="L174" s="28">
        <v>360</v>
      </c>
      <c r="M174" s="28">
        <f t="shared" si="29"/>
        <v>0</v>
      </c>
      <c r="N174" s="28">
        <v>360</v>
      </c>
      <c r="O174" s="28">
        <f t="shared" si="30"/>
        <v>0</v>
      </c>
      <c r="P174" s="36">
        <v>400</v>
      </c>
      <c r="Q174" s="28">
        <f t="shared" si="24"/>
        <v>40</v>
      </c>
      <c r="R174" s="36">
        <v>400</v>
      </c>
      <c r="S174" s="3">
        <f t="shared" si="25"/>
        <v>0</v>
      </c>
    </row>
    <row r="175" spans="1:19">
      <c r="A175" s="25">
        <v>440015</v>
      </c>
      <c r="B175" s="26" t="s">
        <v>187</v>
      </c>
      <c r="C175" s="26" t="s">
        <v>173</v>
      </c>
      <c r="D175" s="27">
        <v>5777</v>
      </c>
      <c r="E175" s="23">
        <v>340</v>
      </c>
      <c r="F175" s="23">
        <v>340</v>
      </c>
      <c r="G175" s="28">
        <f t="shared" si="26"/>
        <v>0</v>
      </c>
      <c r="H175" s="23">
        <v>340</v>
      </c>
      <c r="I175" s="19">
        <f t="shared" si="27"/>
        <v>0</v>
      </c>
      <c r="J175" s="23">
        <v>340</v>
      </c>
      <c r="K175" s="19">
        <f t="shared" si="28"/>
        <v>0</v>
      </c>
      <c r="L175" s="28">
        <v>340</v>
      </c>
      <c r="M175" s="28">
        <f t="shared" si="29"/>
        <v>0</v>
      </c>
      <c r="N175" s="28">
        <v>340</v>
      </c>
      <c r="O175" s="28">
        <f t="shared" si="30"/>
        <v>0</v>
      </c>
      <c r="P175" s="36">
        <v>350</v>
      </c>
      <c r="Q175" s="28">
        <f t="shared" si="24"/>
        <v>10</v>
      </c>
      <c r="R175" s="36">
        <v>350</v>
      </c>
      <c r="S175" s="3">
        <f t="shared" si="25"/>
        <v>0</v>
      </c>
    </row>
    <row r="176" spans="1:19">
      <c r="A176" s="17">
        <v>440016</v>
      </c>
      <c r="B176" s="18" t="s">
        <v>188</v>
      </c>
      <c r="C176" s="18" t="s">
        <v>173</v>
      </c>
      <c r="D176" s="27">
        <v>17203</v>
      </c>
      <c r="E176" s="23">
        <v>370</v>
      </c>
      <c r="F176" s="23">
        <v>380</v>
      </c>
      <c r="G176" s="28">
        <f t="shared" si="26"/>
        <v>10</v>
      </c>
      <c r="H176" s="23">
        <v>400</v>
      </c>
      <c r="I176" s="19">
        <f t="shared" si="27"/>
        <v>20</v>
      </c>
      <c r="J176" s="23">
        <v>420</v>
      </c>
      <c r="K176" s="19">
        <f t="shared" si="28"/>
        <v>20</v>
      </c>
      <c r="L176" s="28">
        <v>440</v>
      </c>
      <c r="M176" s="28">
        <f t="shared" si="29"/>
        <v>20</v>
      </c>
      <c r="N176" s="28">
        <v>440</v>
      </c>
      <c r="O176" s="28">
        <f t="shared" si="30"/>
        <v>0</v>
      </c>
      <c r="P176" s="36">
        <v>440</v>
      </c>
      <c r="Q176" s="28">
        <f t="shared" si="24"/>
        <v>0</v>
      </c>
      <c r="R176" s="36">
        <v>440</v>
      </c>
      <c r="S176" s="3">
        <f t="shared" si="25"/>
        <v>0</v>
      </c>
    </row>
    <row r="177" spans="1:19">
      <c r="A177" s="25">
        <v>440017</v>
      </c>
      <c r="B177" s="26" t="s">
        <v>189</v>
      </c>
      <c r="C177" s="26" t="s">
        <v>173</v>
      </c>
      <c r="D177" s="27">
        <v>9828</v>
      </c>
      <c r="E177" s="36">
        <v>325</v>
      </c>
      <c r="F177" s="36">
        <v>325</v>
      </c>
      <c r="G177" s="28">
        <f t="shared" si="26"/>
        <v>0</v>
      </c>
      <c r="H177" s="36">
        <v>350</v>
      </c>
      <c r="I177" s="19">
        <f t="shared" si="27"/>
        <v>25</v>
      </c>
      <c r="J177" s="36">
        <v>357</v>
      </c>
      <c r="K177" s="19">
        <f t="shared" si="28"/>
        <v>7</v>
      </c>
      <c r="L177" s="28">
        <v>380</v>
      </c>
      <c r="M177" s="28">
        <f t="shared" si="29"/>
        <v>23</v>
      </c>
      <c r="N177" s="28">
        <v>380</v>
      </c>
      <c r="O177" s="28">
        <f t="shared" si="30"/>
        <v>0</v>
      </c>
      <c r="P177" s="36">
        <v>380</v>
      </c>
      <c r="Q177" s="28">
        <f t="shared" si="24"/>
        <v>0</v>
      </c>
      <c r="R177" s="36">
        <v>380</v>
      </c>
      <c r="S177" s="3">
        <f t="shared" si="25"/>
        <v>0</v>
      </c>
    </row>
    <row r="178" spans="1:19">
      <c r="A178" s="25">
        <v>440018</v>
      </c>
      <c r="B178" s="26" t="s">
        <v>190</v>
      </c>
      <c r="C178" s="26" t="s">
        <v>173</v>
      </c>
      <c r="D178" s="27">
        <v>5746</v>
      </c>
      <c r="E178" s="23">
        <v>330</v>
      </c>
      <c r="F178" s="23">
        <v>330</v>
      </c>
      <c r="G178" s="28">
        <f t="shared" si="26"/>
        <v>0</v>
      </c>
      <c r="H178" s="23">
        <v>330</v>
      </c>
      <c r="I178" s="19">
        <f t="shared" si="27"/>
        <v>0</v>
      </c>
      <c r="J178" s="23">
        <v>360</v>
      </c>
      <c r="K178" s="19">
        <f t="shared" si="28"/>
        <v>30</v>
      </c>
      <c r="L178" s="28">
        <v>360</v>
      </c>
      <c r="M178" s="28">
        <f t="shared" si="29"/>
        <v>0</v>
      </c>
      <c r="N178" s="28">
        <v>360</v>
      </c>
      <c r="O178" s="28">
        <f t="shared" si="30"/>
        <v>0</v>
      </c>
      <c r="P178" s="36">
        <v>360</v>
      </c>
      <c r="Q178" s="28">
        <f t="shared" si="24"/>
        <v>0</v>
      </c>
      <c r="R178" s="36">
        <v>360</v>
      </c>
      <c r="S178" s="3">
        <f t="shared" si="25"/>
        <v>0</v>
      </c>
    </row>
    <row r="179" spans="1:19">
      <c r="A179" s="25">
        <v>440019</v>
      </c>
      <c r="B179" s="26" t="s">
        <v>191</v>
      </c>
      <c r="C179" s="26" t="s">
        <v>173</v>
      </c>
      <c r="D179" s="27">
        <v>8970</v>
      </c>
      <c r="E179" s="36">
        <v>310</v>
      </c>
      <c r="F179" s="36">
        <v>310</v>
      </c>
      <c r="G179" s="28">
        <f t="shared" si="26"/>
        <v>0</v>
      </c>
      <c r="H179" s="36">
        <v>310</v>
      </c>
      <c r="I179" s="19">
        <f t="shared" si="27"/>
        <v>0</v>
      </c>
      <c r="J179" s="36">
        <v>310</v>
      </c>
      <c r="K179" s="19">
        <f t="shared" si="28"/>
        <v>0</v>
      </c>
      <c r="L179" s="28">
        <v>357</v>
      </c>
      <c r="M179" s="28">
        <f t="shared" si="29"/>
        <v>47</v>
      </c>
      <c r="N179" s="28">
        <v>357</v>
      </c>
      <c r="O179" s="28">
        <f t="shared" si="30"/>
        <v>0</v>
      </c>
      <c r="P179" s="36">
        <v>380</v>
      </c>
      <c r="Q179" s="28">
        <f t="shared" si="24"/>
        <v>23</v>
      </c>
      <c r="R179" s="36">
        <v>380</v>
      </c>
      <c r="S179" s="3">
        <f t="shared" si="25"/>
        <v>0</v>
      </c>
    </row>
    <row r="180" spans="1:19">
      <c r="A180" s="17">
        <v>440020</v>
      </c>
      <c r="B180" s="18" t="s">
        <v>192</v>
      </c>
      <c r="C180" s="18" t="s">
        <v>173</v>
      </c>
      <c r="D180" s="27">
        <v>5099</v>
      </c>
      <c r="E180" s="23">
        <v>310</v>
      </c>
      <c r="F180" s="23">
        <v>310</v>
      </c>
      <c r="G180" s="28">
        <f t="shared" si="26"/>
        <v>0</v>
      </c>
      <c r="H180" s="23">
        <v>350</v>
      </c>
      <c r="I180" s="19">
        <f t="shared" si="27"/>
        <v>40</v>
      </c>
      <c r="J180" s="23">
        <v>350</v>
      </c>
      <c r="K180" s="19">
        <f t="shared" si="28"/>
        <v>0</v>
      </c>
      <c r="L180" s="28">
        <v>380</v>
      </c>
      <c r="M180" s="28">
        <f t="shared" si="29"/>
        <v>30</v>
      </c>
      <c r="N180" s="28">
        <v>380</v>
      </c>
      <c r="O180" s="28">
        <f t="shared" si="30"/>
        <v>0</v>
      </c>
      <c r="P180" s="36">
        <v>390</v>
      </c>
      <c r="Q180" s="28">
        <f t="shared" si="24"/>
        <v>10</v>
      </c>
      <c r="R180" s="36">
        <v>390</v>
      </c>
      <c r="S180" s="3">
        <f t="shared" si="25"/>
        <v>0</v>
      </c>
    </row>
    <row r="181" spans="1:19">
      <c r="A181" s="17">
        <v>440021</v>
      </c>
      <c r="B181" s="18" t="s">
        <v>193</v>
      </c>
      <c r="C181" s="18" t="s">
        <v>173</v>
      </c>
      <c r="D181" s="27">
        <v>6706</v>
      </c>
      <c r="E181" s="23">
        <v>320</v>
      </c>
      <c r="F181" s="23">
        <v>330</v>
      </c>
      <c r="G181" s="28">
        <f t="shared" si="26"/>
        <v>10</v>
      </c>
      <c r="H181" s="23">
        <v>350</v>
      </c>
      <c r="I181" s="19">
        <f t="shared" si="27"/>
        <v>20</v>
      </c>
      <c r="J181" s="23">
        <v>370</v>
      </c>
      <c r="K181" s="19">
        <f t="shared" si="28"/>
        <v>20</v>
      </c>
      <c r="L181" s="28">
        <v>380</v>
      </c>
      <c r="M181" s="28">
        <f t="shared" si="29"/>
        <v>10</v>
      </c>
      <c r="N181" s="28">
        <v>380</v>
      </c>
      <c r="O181" s="28">
        <f t="shared" si="30"/>
        <v>0</v>
      </c>
      <c r="P181" s="36">
        <v>380</v>
      </c>
      <c r="Q181" s="28">
        <f t="shared" si="24"/>
        <v>0</v>
      </c>
      <c r="R181" s="36">
        <v>380</v>
      </c>
      <c r="S181" s="3">
        <f t="shared" si="25"/>
        <v>0</v>
      </c>
    </row>
    <row r="182" spans="1:19">
      <c r="A182" s="25">
        <v>440022</v>
      </c>
      <c r="B182" s="26" t="s">
        <v>194</v>
      </c>
      <c r="C182" s="26" t="s">
        <v>173</v>
      </c>
      <c r="D182" s="27">
        <v>4339</v>
      </c>
      <c r="E182" s="23">
        <v>340</v>
      </c>
      <c r="F182" s="23">
        <v>340</v>
      </c>
      <c r="G182" s="28">
        <f t="shared" si="26"/>
        <v>0</v>
      </c>
      <c r="H182" s="23">
        <v>340</v>
      </c>
      <c r="I182" s="19">
        <f t="shared" si="27"/>
        <v>0</v>
      </c>
      <c r="J182" s="23">
        <v>340</v>
      </c>
      <c r="K182" s="19">
        <f t="shared" si="28"/>
        <v>0</v>
      </c>
      <c r="L182" s="28">
        <v>380</v>
      </c>
      <c r="M182" s="28">
        <f t="shared" si="29"/>
        <v>40</v>
      </c>
      <c r="N182" s="28">
        <v>380</v>
      </c>
      <c r="O182" s="28">
        <f t="shared" si="30"/>
        <v>0</v>
      </c>
      <c r="P182" s="36">
        <v>380</v>
      </c>
      <c r="Q182" s="28">
        <f t="shared" si="24"/>
        <v>0</v>
      </c>
      <c r="R182" s="36">
        <v>380</v>
      </c>
      <c r="S182" s="3">
        <f t="shared" si="25"/>
        <v>0</v>
      </c>
    </row>
    <row r="183" spans="1:19">
      <c r="A183" s="25">
        <v>440023</v>
      </c>
      <c r="B183" s="26" t="s">
        <v>195</v>
      </c>
      <c r="C183" s="26" t="s">
        <v>173</v>
      </c>
      <c r="D183" s="27">
        <v>12565</v>
      </c>
      <c r="E183" s="23">
        <v>360</v>
      </c>
      <c r="F183" s="23">
        <v>400</v>
      </c>
      <c r="G183" s="28">
        <f t="shared" si="26"/>
        <v>40</v>
      </c>
      <c r="H183" s="23">
        <v>400</v>
      </c>
      <c r="I183" s="19">
        <f t="shared" si="27"/>
        <v>0</v>
      </c>
      <c r="J183" s="23">
        <v>400</v>
      </c>
      <c r="K183" s="19">
        <f t="shared" si="28"/>
        <v>0</v>
      </c>
      <c r="L183" s="28">
        <v>400</v>
      </c>
      <c r="M183" s="28">
        <f t="shared" si="29"/>
        <v>0</v>
      </c>
      <c r="N183" s="28">
        <v>400</v>
      </c>
      <c r="O183" s="28">
        <f t="shared" si="30"/>
        <v>0</v>
      </c>
      <c r="P183" s="36">
        <v>400</v>
      </c>
      <c r="Q183" s="28">
        <f t="shared" si="24"/>
        <v>0</v>
      </c>
      <c r="R183" s="36">
        <v>400</v>
      </c>
      <c r="S183" s="3">
        <f t="shared" si="25"/>
        <v>0</v>
      </c>
    </row>
    <row r="184" spans="1:19">
      <c r="A184" s="25">
        <v>440024</v>
      </c>
      <c r="B184" s="26" t="s">
        <v>196</v>
      </c>
      <c r="C184" s="26" t="s">
        <v>173</v>
      </c>
      <c r="D184" s="27">
        <v>9784</v>
      </c>
      <c r="E184" s="23">
        <v>310</v>
      </c>
      <c r="F184" s="23">
        <v>310</v>
      </c>
      <c r="G184" s="28">
        <f t="shared" si="26"/>
        <v>0</v>
      </c>
      <c r="H184" s="23">
        <v>370</v>
      </c>
      <c r="I184" s="19">
        <f t="shared" si="27"/>
        <v>60</v>
      </c>
      <c r="J184" s="23">
        <v>370</v>
      </c>
      <c r="K184" s="19">
        <f t="shared" si="28"/>
        <v>0</v>
      </c>
      <c r="L184" s="28">
        <v>370</v>
      </c>
      <c r="M184" s="28">
        <f t="shared" si="29"/>
        <v>0</v>
      </c>
      <c r="N184" s="28">
        <v>370</v>
      </c>
      <c r="O184" s="28">
        <f t="shared" si="30"/>
        <v>0</v>
      </c>
      <c r="P184" s="36">
        <v>395</v>
      </c>
      <c r="Q184" s="28">
        <f t="shared" si="24"/>
        <v>25</v>
      </c>
      <c r="R184" s="36">
        <v>395</v>
      </c>
      <c r="S184" s="3">
        <f t="shared" si="25"/>
        <v>0</v>
      </c>
    </row>
    <row r="185" spans="1:19">
      <c r="A185" s="25">
        <v>440025</v>
      </c>
      <c r="B185" s="26" t="s">
        <v>197</v>
      </c>
      <c r="C185" s="26" t="s">
        <v>173</v>
      </c>
      <c r="D185" s="27">
        <v>6475</v>
      </c>
      <c r="E185" s="23">
        <v>310</v>
      </c>
      <c r="F185" s="23">
        <v>310</v>
      </c>
      <c r="G185" s="28">
        <f t="shared" si="26"/>
        <v>0</v>
      </c>
      <c r="H185" s="23">
        <v>310</v>
      </c>
      <c r="I185" s="19">
        <f t="shared" si="27"/>
        <v>0</v>
      </c>
      <c r="J185" s="23">
        <v>310</v>
      </c>
      <c r="K185" s="19">
        <f t="shared" si="28"/>
        <v>0</v>
      </c>
      <c r="L185" s="28">
        <v>325</v>
      </c>
      <c r="M185" s="28">
        <f t="shared" si="29"/>
        <v>15</v>
      </c>
      <c r="N185" s="28">
        <v>325</v>
      </c>
      <c r="O185" s="28">
        <f t="shared" si="30"/>
        <v>0</v>
      </c>
      <c r="P185" s="36">
        <v>357</v>
      </c>
      <c r="Q185" s="28">
        <f t="shared" si="24"/>
        <v>32</v>
      </c>
      <c r="R185" s="36">
        <v>357</v>
      </c>
      <c r="S185" s="3">
        <f t="shared" si="25"/>
        <v>0</v>
      </c>
    </row>
    <row r="186" spans="1:19">
      <c r="A186" s="32">
        <v>531001</v>
      </c>
      <c r="B186" s="33" t="s">
        <v>198</v>
      </c>
      <c r="C186" s="33" t="s">
        <v>199</v>
      </c>
      <c r="D186" s="292">
        <v>4067</v>
      </c>
      <c r="E186" s="36">
        <v>380</v>
      </c>
      <c r="F186" s="36">
        <v>380</v>
      </c>
      <c r="G186" s="28">
        <f t="shared" si="26"/>
        <v>0</v>
      </c>
      <c r="H186" s="36">
        <v>390</v>
      </c>
      <c r="I186" s="28">
        <f t="shared" si="27"/>
        <v>10</v>
      </c>
      <c r="J186" s="36">
        <v>380</v>
      </c>
      <c r="K186" s="28">
        <f t="shared" si="28"/>
        <v>-10</v>
      </c>
      <c r="L186" s="28">
        <v>428</v>
      </c>
      <c r="M186" s="28">
        <f t="shared" si="29"/>
        <v>48</v>
      </c>
      <c r="N186" s="28">
        <v>400</v>
      </c>
      <c r="O186" s="28">
        <f t="shared" si="30"/>
        <v>-28</v>
      </c>
      <c r="P186" s="36">
        <v>420</v>
      </c>
      <c r="Q186" s="28">
        <f t="shared" si="24"/>
        <v>20</v>
      </c>
      <c r="R186" s="36">
        <v>400</v>
      </c>
      <c r="S186" s="3">
        <f t="shared" si="25"/>
        <v>-20</v>
      </c>
    </row>
    <row r="187" spans="1:19">
      <c r="A187" s="25">
        <v>531002</v>
      </c>
      <c r="B187" s="26" t="s">
        <v>200</v>
      </c>
      <c r="C187" s="26" t="s">
        <v>199</v>
      </c>
      <c r="D187" s="27">
        <v>10048</v>
      </c>
      <c r="E187" s="23">
        <v>340</v>
      </c>
      <c r="F187" s="23">
        <v>340</v>
      </c>
      <c r="G187" s="28">
        <f t="shared" si="26"/>
        <v>0</v>
      </c>
      <c r="H187" s="23">
        <v>340</v>
      </c>
      <c r="I187" s="19">
        <f t="shared" si="27"/>
        <v>0</v>
      </c>
      <c r="J187" s="23">
        <v>380</v>
      </c>
      <c r="K187" s="19">
        <f t="shared" si="28"/>
        <v>40</v>
      </c>
      <c r="L187" s="28">
        <v>390</v>
      </c>
      <c r="M187" s="28">
        <f t="shared" si="29"/>
        <v>10</v>
      </c>
      <c r="N187" s="28">
        <v>390</v>
      </c>
      <c r="O187" s="28">
        <f t="shared" si="30"/>
        <v>0</v>
      </c>
      <c r="P187" s="36">
        <v>390</v>
      </c>
      <c r="Q187" s="28">
        <f t="shared" si="24"/>
        <v>0</v>
      </c>
      <c r="R187" s="36">
        <v>390</v>
      </c>
      <c r="S187" s="3">
        <f t="shared" si="25"/>
        <v>0</v>
      </c>
    </row>
    <row r="188" spans="1:19">
      <c r="A188" s="25">
        <v>531003</v>
      </c>
      <c r="B188" s="26" t="s">
        <v>201</v>
      </c>
      <c r="C188" s="26" t="s">
        <v>199</v>
      </c>
      <c r="D188" s="27">
        <v>12879</v>
      </c>
      <c r="E188" s="23">
        <v>360</v>
      </c>
      <c r="F188" s="23">
        <v>360</v>
      </c>
      <c r="G188" s="28">
        <f t="shared" si="26"/>
        <v>0</v>
      </c>
      <c r="H188" s="23">
        <v>380</v>
      </c>
      <c r="I188" s="19">
        <f t="shared" si="27"/>
        <v>20</v>
      </c>
      <c r="J188" s="23">
        <v>380</v>
      </c>
      <c r="K188" s="19">
        <f t="shared" si="28"/>
        <v>0</v>
      </c>
      <c r="L188" s="28">
        <v>380</v>
      </c>
      <c r="M188" s="28">
        <f t="shared" si="29"/>
        <v>0</v>
      </c>
      <c r="N188" s="28">
        <v>380</v>
      </c>
      <c r="O188" s="28">
        <f t="shared" si="30"/>
        <v>0</v>
      </c>
      <c r="P188" s="36">
        <v>380</v>
      </c>
      <c r="Q188" s="28">
        <f t="shared" si="24"/>
        <v>0</v>
      </c>
      <c r="R188" s="36">
        <v>380</v>
      </c>
      <c r="S188" s="3">
        <f t="shared" si="25"/>
        <v>0</v>
      </c>
    </row>
    <row r="189" spans="1:19">
      <c r="A189" s="25">
        <v>531004</v>
      </c>
      <c r="B189" s="26" t="s">
        <v>202</v>
      </c>
      <c r="C189" s="26" t="s">
        <v>199</v>
      </c>
      <c r="D189" s="27">
        <v>6911</v>
      </c>
      <c r="E189" s="23">
        <v>330</v>
      </c>
      <c r="F189" s="23">
        <v>365</v>
      </c>
      <c r="G189" s="28">
        <f t="shared" si="26"/>
        <v>35</v>
      </c>
      <c r="H189" s="23">
        <v>365</v>
      </c>
      <c r="I189" s="19">
        <f t="shared" si="27"/>
        <v>0</v>
      </c>
      <c r="J189" s="23">
        <v>390</v>
      </c>
      <c r="K189" s="19">
        <f t="shared" si="28"/>
        <v>25</v>
      </c>
      <c r="L189" s="28">
        <v>390</v>
      </c>
      <c r="M189" s="28">
        <f t="shared" si="29"/>
        <v>0</v>
      </c>
      <c r="N189" s="28">
        <v>410</v>
      </c>
      <c r="O189" s="28">
        <f t="shared" si="30"/>
        <v>20</v>
      </c>
      <c r="P189" s="36">
        <v>430</v>
      </c>
      <c r="Q189" s="28">
        <f t="shared" si="24"/>
        <v>20</v>
      </c>
      <c r="R189" s="36">
        <v>430</v>
      </c>
      <c r="S189" s="3">
        <f t="shared" si="25"/>
        <v>0</v>
      </c>
    </row>
    <row r="190" spans="1:19">
      <c r="A190" s="32">
        <v>531005</v>
      </c>
      <c r="B190" s="33" t="s">
        <v>203</v>
      </c>
      <c r="C190" s="33" t="s">
        <v>199</v>
      </c>
      <c r="D190" s="27">
        <v>89802</v>
      </c>
      <c r="E190" s="23">
        <v>420</v>
      </c>
      <c r="F190" s="23">
        <v>420</v>
      </c>
      <c r="G190" s="28">
        <f t="shared" si="26"/>
        <v>0</v>
      </c>
      <c r="H190" s="23">
        <v>420</v>
      </c>
      <c r="I190" s="19">
        <f t="shared" si="27"/>
        <v>0</v>
      </c>
      <c r="J190" s="23">
        <v>420</v>
      </c>
      <c r="K190" s="19">
        <f t="shared" si="28"/>
        <v>0</v>
      </c>
      <c r="L190" s="28">
        <v>420</v>
      </c>
      <c r="M190" s="28">
        <f t="shared" si="29"/>
        <v>0</v>
      </c>
      <c r="N190" s="28">
        <v>420</v>
      </c>
      <c r="O190" s="28">
        <f t="shared" si="30"/>
        <v>0</v>
      </c>
      <c r="P190" s="36">
        <v>420</v>
      </c>
      <c r="Q190" s="28">
        <f t="shared" si="24"/>
        <v>0</v>
      </c>
      <c r="R190" s="36">
        <v>420</v>
      </c>
      <c r="S190" s="3">
        <f t="shared" si="25"/>
        <v>0</v>
      </c>
    </row>
    <row r="191" spans="1:19">
      <c r="A191" s="25">
        <v>531006</v>
      </c>
      <c r="B191" s="26" t="s">
        <v>204</v>
      </c>
      <c r="C191" s="26" t="s">
        <v>199</v>
      </c>
      <c r="D191" s="27">
        <v>13612</v>
      </c>
      <c r="E191" s="23">
        <v>380</v>
      </c>
      <c r="F191" s="23">
        <v>380</v>
      </c>
      <c r="G191" s="28">
        <f t="shared" si="26"/>
        <v>0</v>
      </c>
      <c r="H191" s="23">
        <v>380</v>
      </c>
      <c r="I191" s="19">
        <f t="shared" si="27"/>
        <v>0</v>
      </c>
      <c r="J191" s="23">
        <v>380</v>
      </c>
      <c r="K191" s="19">
        <f t="shared" si="28"/>
        <v>0</v>
      </c>
      <c r="L191" s="28">
        <v>380</v>
      </c>
      <c r="M191" s="28">
        <f t="shared" si="29"/>
        <v>0</v>
      </c>
      <c r="N191" s="28">
        <v>380</v>
      </c>
      <c r="O191" s="28">
        <f t="shared" si="30"/>
        <v>0</v>
      </c>
      <c r="P191" s="36">
        <v>380</v>
      </c>
      <c r="Q191" s="28">
        <f t="shared" si="24"/>
        <v>0</v>
      </c>
      <c r="R191" s="36">
        <v>380</v>
      </c>
      <c r="S191" s="3">
        <f t="shared" si="25"/>
        <v>0</v>
      </c>
    </row>
    <row r="192" spans="1:19">
      <c r="A192" s="17">
        <v>531007</v>
      </c>
      <c r="B192" s="18" t="s">
        <v>205</v>
      </c>
      <c r="C192" s="18" t="s">
        <v>199</v>
      </c>
      <c r="D192" s="27">
        <v>7819</v>
      </c>
      <c r="E192" s="36">
        <v>340</v>
      </c>
      <c r="F192" s="36">
        <v>340</v>
      </c>
      <c r="G192" s="28">
        <f t="shared" si="26"/>
        <v>0</v>
      </c>
      <c r="H192" s="36">
        <v>340</v>
      </c>
      <c r="I192" s="19">
        <f t="shared" si="27"/>
        <v>0</v>
      </c>
      <c r="J192" s="36">
        <v>357</v>
      </c>
      <c r="K192" s="19">
        <f t="shared" si="28"/>
        <v>17</v>
      </c>
      <c r="L192" s="28">
        <v>370</v>
      </c>
      <c r="M192" s="28">
        <f t="shared" si="29"/>
        <v>13</v>
      </c>
      <c r="N192" s="28">
        <v>370</v>
      </c>
      <c r="O192" s="28">
        <f t="shared" si="30"/>
        <v>0</v>
      </c>
      <c r="P192" s="36">
        <v>370</v>
      </c>
      <c r="Q192" s="28">
        <f t="shared" si="24"/>
        <v>0</v>
      </c>
      <c r="R192" s="36">
        <v>370</v>
      </c>
      <c r="S192" s="3">
        <f t="shared" si="25"/>
        <v>0</v>
      </c>
    </row>
    <row r="193" spans="1:19">
      <c r="A193" s="32">
        <v>531008</v>
      </c>
      <c r="B193" s="33" t="s">
        <v>206</v>
      </c>
      <c r="C193" s="33" t="s">
        <v>199</v>
      </c>
      <c r="D193" s="27">
        <v>12596</v>
      </c>
      <c r="E193" s="23">
        <v>400</v>
      </c>
      <c r="F193" s="23">
        <v>400</v>
      </c>
      <c r="G193" s="28">
        <f t="shared" si="26"/>
        <v>0</v>
      </c>
      <c r="H193" s="23">
        <v>400</v>
      </c>
      <c r="I193" s="19">
        <f t="shared" si="27"/>
        <v>0</v>
      </c>
      <c r="J193" s="23">
        <v>400</v>
      </c>
      <c r="K193" s="19">
        <f t="shared" si="28"/>
        <v>0</v>
      </c>
      <c r="L193" s="28">
        <v>400</v>
      </c>
      <c r="M193" s="28">
        <f t="shared" si="29"/>
        <v>0</v>
      </c>
      <c r="N193" s="28">
        <v>400</v>
      </c>
      <c r="O193" s="28">
        <f t="shared" si="30"/>
        <v>0</v>
      </c>
      <c r="P193" s="36">
        <v>400</v>
      </c>
      <c r="Q193" s="28">
        <f t="shared" si="24"/>
        <v>0</v>
      </c>
      <c r="R193" s="36">
        <v>440</v>
      </c>
      <c r="S193" s="3">
        <f t="shared" si="25"/>
        <v>40</v>
      </c>
    </row>
    <row r="194" spans="1:19">
      <c r="A194" s="25">
        <v>531009</v>
      </c>
      <c r="B194" s="26" t="s">
        <v>207</v>
      </c>
      <c r="C194" s="26" t="s">
        <v>199</v>
      </c>
      <c r="D194" s="27">
        <v>11690</v>
      </c>
      <c r="E194" s="23">
        <v>340</v>
      </c>
      <c r="F194" s="23">
        <v>340</v>
      </c>
      <c r="G194" s="28">
        <f t="shared" si="26"/>
        <v>0</v>
      </c>
      <c r="H194" s="23">
        <v>340</v>
      </c>
      <c r="I194" s="19">
        <f t="shared" si="27"/>
        <v>0</v>
      </c>
      <c r="J194" s="23">
        <v>340</v>
      </c>
      <c r="K194" s="19">
        <f t="shared" si="28"/>
        <v>0</v>
      </c>
      <c r="L194" s="28">
        <v>340</v>
      </c>
      <c r="M194" s="28">
        <f t="shared" si="29"/>
        <v>0</v>
      </c>
      <c r="N194" s="28">
        <v>350</v>
      </c>
      <c r="O194" s="28">
        <f t="shared" si="30"/>
        <v>10</v>
      </c>
      <c r="P194" s="36">
        <v>350</v>
      </c>
      <c r="Q194" s="28">
        <f t="shared" ref="Q194:Q257" si="31">P194-N194</f>
        <v>0</v>
      </c>
      <c r="R194" s="36">
        <v>350</v>
      </c>
      <c r="S194" s="3">
        <f t="shared" ref="S194:S257" si="32">R194-P194</f>
        <v>0</v>
      </c>
    </row>
    <row r="195" spans="1:19">
      <c r="A195" s="32">
        <v>531010</v>
      </c>
      <c r="B195" s="33" t="s">
        <v>208</v>
      </c>
      <c r="C195" s="33" t="s">
        <v>199</v>
      </c>
      <c r="D195" s="27">
        <v>9598</v>
      </c>
      <c r="E195" s="23">
        <v>450</v>
      </c>
      <c r="F195" s="23">
        <v>450</v>
      </c>
      <c r="G195" s="28">
        <f t="shared" ref="G195:G258" si="33">F195-E195</f>
        <v>0</v>
      </c>
      <c r="H195" s="23">
        <v>450</v>
      </c>
      <c r="I195" s="19">
        <f t="shared" ref="I195:I258" si="34">SUM(H195-F195)</f>
        <v>0</v>
      </c>
      <c r="J195" s="23">
        <v>450</v>
      </c>
      <c r="K195" s="19">
        <f t="shared" ref="K195:K258" si="35">SUM(J195-H195)</f>
        <v>0</v>
      </c>
      <c r="L195" s="28">
        <v>450</v>
      </c>
      <c r="M195" s="28">
        <f t="shared" ref="M195:M258" si="36">L195-J195</f>
        <v>0</v>
      </c>
      <c r="N195" s="28">
        <v>420</v>
      </c>
      <c r="O195" s="28">
        <f t="shared" ref="O195:O258" si="37">SUM(N195-L195)</f>
        <v>-30</v>
      </c>
      <c r="P195" s="36">
        <v>420</v>
      </c>
      <c r="Q195" s="28">
        <f t="shared" si="31"/>
        <v>0</v>
      </c>
      <c r="R195" s="36">
        <v>420</v>
      </c>
      <c r="S195" s="3">
        <f t="shared" si="32"/>
        <v>0</v>
      </c>
    </row>
    <row r="196" spans="1:19">
      <c r="A196" s="25">
        <v>531011</v>
      </c>
      <c r="B196" s="26" t="s">
        <v>209</v>
      </c>
      <c r="C196" s="26" t="s">
        <v>199</v>
      </c>
      <c r="D196" s="27">
        <v>13795</v>
      </c>
      <c r="E196" s="23">
        <v>330</v>
      </c>
      <c r="F196" s="23">
        <v>340</v>
      </c>
      <c r="G196" s="28">
        <f t="shared" si="33"/>
        <v>10</v>
      </c>
      <c r="H196" s="23">
        <v>340</v>
      </c>
      <c r="I196" s="19">
        <f t="shared" si="34"/>
        <v>0</v>
      </c>
      <c r="J196" s="23">
        <v>340</v>
      </c>
      <c r="K196" s="19">
        <f t="shared" si="35"/>
        <v>0</v>
      </c>
      <c r="L196" s="28">
        <v>360</v>
      </c>
      <c r="M196" s="28">
        <f t="shared" si="36"/>
        <v>20</v>
      </c>
      <c r="N196" s="28">
        <v>360</v>
      </c>
      <c r="O196" s="28">
        <f t="shared" si="37"/>
        <v>0</v>
      </c>
      <c r="P196" s="36">
        <v>360</v>
      </c>
      <c r="Q196" s="28">
        <f t="shared" si="31"/>
        <v>0</v>
      </c>
      <c r="R196" s="36">
        <v>360</v>
      </c>
      <c r="S196" s="3">
        <f t="shared" si="32"/>
        <v>0</v>
      </c>
    </row>
    <row r="197" spans="1:19">
      <c r="A197" s="17">
        <v>531012</v>
      </c>
      <c r="B197" s="18" t="s">
        <v>210</v>
      </c>
      <c r="C197" s="18" t="s">
        <v>199</v>
      </c>
      <c r="D197" s="27">
        <v>13091</v>
      </c>
      <c r="E197" s="23">
        <v>300</v>
      </c>
      <c r="F197" s="23">
        <v>330</v>
      </c>
      <c r="G197" s="28">
        <f t="shared" si="33"/>
        <v>30</v>
      </c>
      <c r="H197" s="23">
        <v>330</v>
      </c>
      <c r="I197" s="19">
        <f t="shared" si="34"/>
        <v>0</v>
      </c>
      <c r="J197" s="23">
        <v>380</v>
      </c>
      <c r="K197" s="19">
        <f t="shared" si="35"/>
        <v>50</v>
      </c>
      <c r="L197" s="28">
        <v>380</v>
      </c>
      <c r="M197" s="28">
        <f t="shared" si="36"/>
        <v>0</v>
      </c>
      <c r="N197" s="28">
        <v>380</v>
      </c>
      <c r="O197" s="28">
        <f t="shared" si="37"/>
        <v>0</v>
      </c>
      <c r="P197" s="36">
        <v>380</v>
      </c>
      <c r="Q197" s="28">
        <f t="shared" si="31"/>
        <v>0</v>
      </c>
      <c r="R197" s="36">
        <v>380</v>
      </c>
      <c r="S197" s="3">
        <f t="shared" si="32"/>
        <v>0</v>
      </c>
    </row>
    <row r="198" spans="1:19">
      <c r="A198" s="25">
        <v>531013</v>
      </c>
      <c r="B198" s="26" t="s">
        <v>211</v>
      </c>
      <c r="C198" s="26" t="s">
        <v>199</v>
      </c>
      <c r="D198" s="27">
        <v>10309</v>
      </c>
      <c r="E198" s="23">
        <v>380</v>
      </c>
      <c r="F198" s="23">
        <v>380</v>
      </c>
      <c r="G198" s="28">
        <f t="shared" si="33"/>
        <v>0</v>
      </c>
      <c r="H198" s="23">
        <v>380</v>
      </c>
      <c r="I198" s="19">
        <f t="shared" si="34"/>
        <v>0</v>
      </c>
      <c r="J198" s="23">
        <v>380</v>
      </c>
      <c r="K198" s="19">
        <f t="shared" si="35"/>
        <v>0</v>
      </c>
      <c r="L198" s="28">
        <v>400</v>
      </c>
      <c r="M198" s="28">
        <f t="shared" si="36"/>
        <v>20</v>
      </c>
      <c r="N198" s="28">
        <v>400</v>
      </c>
      <c r="O198" s="28">
        <f t="shared" si="37"/>
        <v>0</v>
      </c>
      <c r="P198" s="36">
        <v>400</v>
      </c>
      <c r="Q198" s="28">
        <f t="shared" si="31"/>
        <v>0</v>
      </c>
      <c r="R198" s="36">
        <v>400</v>
      </c>
      <c r="S198" s="3">
        <f t="shared" si="32"/>
        <v>0</v>
      </c>
    </row>
    <row r="199" spans="1:19">
      <c r="A199" s="25">
        <v>531014</v>
      </c>
      <c r="B199" s="26" t="s">
        <v>212</v>
      </c>
      <c r="C199" s="26" t="s">
        <v>199</v>
      </c>
      <c r="D199" s="27">
        <v>18138</v>
      </c>
      <c r="E199" s="23">
        <v>380</v>
      </c>
      <c r="F199" s="23">
        <v>380</v>
      </c>
      <c r="G199" s="28">
        <f t="shared" si="33"/>
        <v>0</v>
      </c>
      <c r="H199" s="23">
        <v>380</v>
      </c>
      <c r="I199" s="19">
        <f t="shared" si="34"/>
        <v>0</v>
      </c>
      <c r="J199" s="23">
        <v>380</v>
      </c>
      <c r="K199" s="19">
        <f t="shared" si="35"/>
        <v>0</v>
      </c>
      <c r="L199" s="28">
        <v>380</v>
      </c>
      <c r="M199" s="28">
        <f t="shared" si="36"/>
        <v>0</v>
      </c>
      <c r="N199" s="28">
        <v>380</v>
      </c>
      <c r="O199" s="28">
        <f t="shared" si="37"/>
        <v>0</v>
      </c>
      <c r="P199" s="36">
        <v>380</v>
      </c>
      <c r="Q199" s="28">
        <f t="shared" si="31"/>
        <v>0</v>
      </c>
      <c r="R199" s="36">
        <v>380</v>
      </c>
      <c r="S199" s="3">
        <f t="shared" si="32"/>
        <v>0</v>
      </c>
    </row>
    <row r="200" spans="1:19">
      <c r="A200" s="25">
        <v>531015</v>
      </c>
      <c r="B200" s="26" t="s">
        <v>213</v>
      </c>
      <c r="C200" s="26" t="s">
        <v>199</v>
      </c>
      <c r="D200" s="27">
        <v>5036</v>
      </c>
      <c r="E200" s="23">
        <v>330</v>
      </c>
      <c r="F200" s="23">
        <v>330</v>
      </c>
      <c r="G200" s="28">
        <f t="shared" si="33"/>
        <v>0</v>
      </c>
      <c r="H200" s="23">
        <v>360</v>
      </c>
      <c r="I200" s="19">
        <f t="shared" si="34"/>
        <v>30</v>
      </c>
      <c r="J200" s="23">
        <v>360</v>
      </c>
      <c r="K200" s="19">
        <f t="shared" si="35"/>
        <v>0</v>
      </c>
      <c r="L200" s="28">
        <v>360</v>
      </c>
      <c r="M200" s="28">
        <f t="shared" si="36"/>
        <v>0</v>
      </c>
      <c r="N200" s="28">
        <v>400</v>
      </c>
      <c r="O200" s="28">
        <f t="shared" si="37"/>
        <v>40</v>
      </c>
      <c r="P200" s="36">
        <v>400</v>
      </c>
      <c r="Q200" s="28">
        <f t="shared" si="31"/>
        <v>0</v>
      </c>
      <c r="R200" s="36">
        <v>410</v>
      </c>
      <c r="S200" s="3">
        <f t="shared" si="32"/>
        <v>10</v>
      </c>
    </row>
    <row r="201" spans="1:19">
      <c r="A201" s="17">
        <v>531016</v>
      </c>
      <c r="B201" s="18" t="s">
        <v>214</v>
      </c>
      <c r="C201" s="18" t="s">
        <v>199</v>
      </c>
      <c r="D201" s="27">
        <v>10248</v>
      </c>
      <c r="E201" s="23">
        <v>375</v>
      </c>
      <c r="F201" s="23">
        <v>425</v>
      </c>
      <c r="G201" s="28">
        <f t="shared" si="33"/>
        <v>50</v>
      </c>
      <c r="H201" s="23">
        <v>425</v>
      </c>
      <c r="I201" s="19">
        <f t="shared" si="34"/>
        <v>0</v>
      </c>
      <c r="J201" s="23">
        <v>425</v>
      </c>
      <c r="K201" s="19">
        <f t="shared" si="35"/>
        <v>0</v>
      </c>
      <c r="L201" s="28">
        <v>425</v>
      </c>
      <c r="M201" s="28">
        <f t="shared" si="36"/>
        <v>0</v>
      </c>
      <c r="N201" s="28">
        <v>425</v>
      </c>
      <c r="O201" s="28">
        <f t="shared" si="37"/>
        <v>0</v>
      </c>
      <c r="P201" s="36">
        <v>425</v>
      </c>
      <c r="Q201" s="28">
        <f t="shared" si="31"/>
        <v>0</v>
      </c>
      <c r="R201" s="36">
        <v>425</v>
      </c>
      <c r="S201" s="3">
        <f t="shared" si="32"/>
        <v>0</v>
      </c>
    </row>
    <row r="202" spans="1:19">
      <c r="A202" s="32">
        <v>531017</v>
      </c>
      <c r="B202" s="33" t="s">
        <v>215</v>
      </c>
      <c r="C202" s="33" t="s">
        <v>199</v>
      </c>
      <c r="D202" s="27">
        <v>8471</v>
      </c>
      <c r="E202" s="23">
        <v>400</v>
      </c>
      <c r="F202" s="23">
        <v>400</v>
      </c>
      <c r="G202" s="28">
        <f t="shared" si="33"/>
        <v>0</v>
      </c>
      <c r="H202" s="23">
        <v>400</v>
      </c>
      <c r="I202" s="19">
        <f t="shared" si="34"/>
        <v>0</v>
      </c>
      <c r="J202" s="23">
        <v>400</v>
      </c>
      <c r="K202" s="19">
        <f t="shared" si="35"/>
        <v>0</v>
      </c>
      <c r="L202" s="28">
        <v>400</v>
      </c>
      <c r="M202" s="28">
        <f t="shared" si="36"/>
        <v>0</v>
      </c>
      <c r="N202" s="28">
        <v>400</v>
      </c>
      <c r="O202" s="28">
        <f t="shared" si="37"/>
        <v>0</v>
      </c>
      <c r="P202" s="36">
        <v>400</v>
      </c>
      <c r="Q202" s="28">
        <f t="shared" si="31"/>
        <v>0</v>
      </c>
      <c r="R202" s="36">
        <v>400</v>
      </c>
      <c r="S202" s="3">
        <f t="shared" si="32"/>
        <v>0</v>
      </c>
    </row>
    <row r="203" spans="1:19">
      <c r="A203" s="25">
        <v>531018</v>
      </c>
      <c r="B203" s="26" t="s">
        <v>216</v>
      </c>
      <c r="C203" s="26" t="s">
        <v>199</v>
      </c>
      <c r="D203" s="27">
        <v>12578</v>
      </c>
      <c r="E203" s="23">
        <v>340</v>
      </c>
      <c r="F203" s="23">
        <v>340</v>
      </c>
      <c r="G203" s="28">
        <f t="shared" si="33"/>
        <v>0</v>
      </c>
      <c r="H203" s="23">
        <v>357</v>
      </c>
      <c r="I203" s="19">
        <f t="shared" si="34"/>
        <v>17</v>
      </c>
      <c r="J203" s="23">
        <v>380</v>
      </c>
      <c r="K203" s="19">
        <f t="shared" si="35"/>
        <v>23</v>
      </c>
      <c r="L203" s="28">
        <v>380</v>
      </c>
      <c r="M203" s="28">
        <f t="shared" si="36"/>
        <v>0</v>
      </c>
      <c r="N203" s="28">
        <v>380</v>
      </c>
      <c r="O203" s="28">
        <f t="shared" si="37"/>
        <v>0</v>
      </c>
      <c r="P203" s="36">
        <v>380</v>
      </c>
      <c r="Q203" s="28">
        <f t="shared" si="31"/>
        <v>0</v>
      </c>
      <c r="R203" s="36">
        <v>380</v>
      </c>
      <c r="S203" s="3">
        <f t="shared" si="32"/>
        <v>0</v>
      </c>
    </row>
    <row r="204" spans="1:19">
      <c r="A204" s="17">
        <v>532001</v>
      </c>
      <c r="B204" s="18" t="s">
        <v>217</v>
      </c>
      <c r="C204" s="18" t="s">
        <v>218</v>
      </c>
      <c r="D204" s="27">
        <v>13682</v>
      </c>
      <c r="E204" s="23">
        <v>370</v>
      </c>
      <c r="F204" s="23">
        <v>370</v>
      </c>
      <c r="G204" s="28">
        <f t="shared" si="33"/>
        <v>0</v>
      </c>
      <c r="H204" s="23">
        <v>370</v>
      </c>
      <c r="I204" s="19">
        <f t="shared" si="34"/>
        <v>0</v>
      </c>
      <c r="J204" s="23">
        <v>370</v>
      </c>
      <c r="K204" s="19">
        <f t="shared" si="35"/>
        <v>0</v>
      </c>
      <c r="L204" s="28">
        <v>370</v>
      </c>
      <c r="M204" s="28">
        <f t="shared" si="36"/>
        <v>0</v>
      </c>
      <c r="N204" s="28">
        <v>375</v>
      </c>
      <c r="O204" s="28">
        <f t="shared" si="37"/>
        <v>5</v>
      </c>
      <c r="P204" s="36">
        <v>375</v>
      </c>
      <c r="Q204" s="28">
        <f t="shared" si="31"/>
        <v>0</v>
      </c>
      <c r="R204" s="36">
        <v>375</v>
      </c>
      <c r="S204" s="3">
        <f t="shared" si="32"/>
        <v>0</v>
      </c>
    </row>
    <row r="205" spans="1:19">
      <c r="A205" s="25">
        <v>532002</v>
      </c>
      <c r="B205" s="26" t="s">
        <v>219</v>
      </c>
      <c r="C205" s="26" t="s">
        <v>218</v>
      </c>
      <c r="D205" s="27">
        <v>3274</v>
      </c>
      <c r="E205" s="23">
        <v>340</v>
      </c>
      <c r="F205" s="23">
        <v>340</v>
      </c>
      <c r="G205" s="28">
        <f t="shared" si="33"/>
        <v>0</v>
      </c>
      <c r="H205" s="23">
        <v>340</v>
      </c>
      <c r="I205" s="19">
        <f t="shared" si="34"/>
        <v>0</v>
      </c>
      <c r="J205" s="23">
        <v>340</v>
      </c>
      <c r="K205" s="19">
        <f t="shared" si="35"/>
        <v>0</v>
      </c>
      <c r="L205" s="28">
        <v>340</v>
      </c>
      <c r="M205" s="28">
        <f t="shared" si="36"/>
        <v>0</v>
      </c>
      <c r="N205" s="28">
        <v>340</v>
      </c>
      <c r="O205" s="28">
        <f t="shared" si="37"/>
        <v>0</v>
      </c>
      <c r="P205" s="36">
        <v>340</v>
      </c>
      <c r="Q205" s="28">
        <f t="shared" si="31"/>
        <v>0</v>
      </c>
      <c r="R205" s="36">
        <v>360</v>
      </c>
      <c r="S205" s="3">
        <f t="shared" si="32"/>
        <v>20</v>
      </c>
    </row>
    <row r="206" spans="1:19">
      <c r="A206" s="25">
        <v>532003</v>
      </c>
      <c r="B206" s="26" t="s">
        <v>220</v>
      </c>
      <c r="C206" s="26" t="s">
        <v>218</v>
      </c>
      <c r="D206" s="27">
        <v>10934</v>
      </c>
      <c r="E206" s="23">
        <v>350</v>
      </c>
      <c r="F206" s="23">
        <v>350</v>
      </c>
      <c r="G206" s="28">
        <f t="shared" si="33"/>
        <v>0</v>
      </c>
      <c r="H206" s="23">
        <v>370</v>
      </c>
      <c r="I206" s="19">
        <f t="shared" si="34"/>
        <v>20</v>
      </c>
      <c r="J206" s="23">
        <v>370</v>
      </c>
      <c r="K206" s="19">
        <f t="shared" si="35"/>
        <v>0</v>
      </c>
      <c r="L206" s="28">
        <v>380</v>
      </c>
      <c r="M206" s="28">
        <f t="shared" si="36"/>
        <v>10</v>
      </c>
      <c r="N206" s="28">
        <v>380</v>
      </c>
      <c r="O206" s="28">
        <f t="shared" si="37"/>
        <v>0</v>
      </c>
      <c r="P206" s="36">
        <v>380</v>
      </c>
      <c r="Q206" s="28">
        <f t="shared" si="31"/>
        <v>0</v>
      </c>
      <c r="R206" s="36">
        <v>380</v>
      </c>
      <c r="S206" s="3">
        <f t="shared" si="32"/>
        <v>0</v>
      </c>
    </row>
    <row r="207" spans="1:19">
      <c r="A207" s="25">
        <v>532004</v>
      </c>
      <c r="B207" s="26" t="s">
        <v>221</v>
      </c>
      <c r="C207" s="26" t="s">
        <v>218</v>
      </c>
      <c r="D207" s="27">
        <v>4684</v>
      </c>
      <c r="E207" s="23">
        <v>320</v>
      </c>
      <c r="F207" s="23">
        <v>330</v>
      </c>
      <c r="G207" s="28">
        <f t="shared" si="33"/>
        <v>10</v>
      </c>
      <c r="H207" s="23">
        <v>335</v>
      </c>
      <c r="I207" s="19">
        <f t="shared" si="34"/>
        <v>5</v>
      </c>
      <c r="J207" s="23">
        <v>340</v>
      </c>
      <c r="K207" s="19">
        <f t="shared" si="35"/>
        <v>5</v>
      </c>
      <c r="L207" s="28">
        <v>350</v>
      </c>
      <c r="M207" s="28">
        <f t="shared" si="36"/>
        <v>10</v>
      </c>
      <c r="N207" s="28">
        <v>350</v>
      </c>
      <c r="O207" s="28">
        <f t="shared" si="37"/>
        <v>0</v>
      </c>
      <c r="P207" s="36">
        <v>360</v>
      </c>
      <c r="Q207" s="28">
        <f t="shared" si="31"/>
        <v>10</v>
      </c>
      <c r="R207" s="36">
        <v>370</v>
      </c>
      <c r="S207" s="3">
        <f t="shared" si="32"/>
        <v>10</v>
      </c>
    </row>
    <row r="208" spans="1:19">
      <c r="A208" s="25">
        <v>532005</v>
      </c>
      <c r="B208" s="26" t="s">
        <v>222</v>
      </c>
      <c r="C208" s="26" t="s">
        <v>218</v>
      </c>
      <c r="D208" s="27">
        <v>5612</v>
      </c>
      <c r="E208" s="23">
        <v>310</v>
      </c>
      <c r="F208" s="23">
        <v>310</v>
      </c>
      <c r="G208" s="28">
        <f t="shared" si="33"/>
        <v>0</v>
      </c>
      <c r="H208" s="23">
        <v>310</v>
      </c>
      <c r="I208" s="19">
        <f t="shared" si="34"/>
        <v>0</v>
      </c>
      <c r="J208" s="23">
        <v>330</v>
      </c>
      <c r="K208" s="19">
        <f t="shared" si="35"/>
        <v>20</v>
      </c>
      <c r="L208" s="28">
        <v>330</v>
      </c>
      <c r="M208" s="28">
        <f t="shared" si="36"/>
        <v>0</v>
      </c>
      <c r="N208" s="28">
        <v>355</v>
      </c>
      <c r="O208" s="28">
        <f t="shared" si="37"/>
        <v>25</v>
      </c>
      <c r="P208" s="36">
        <v>365</v>
      </c>
      <c r="Q208" s="28">
        <f t="shared" si="31"/>
        <v>10</v>
      </c>
      <c r="R208" s="36">
        <v>365</v>
      </c>
      <c r="S208" s="3">
        <f t="shared" si="32"/>
        <v>0</v>
      </c>
    </row>
    <row r="209" spans="1:19">
      <c r="A209" s="32">
        <v>532006</v>
      </c>
      <c r="B209" s="33" t="s">
        <v>223</v>
      </c>
      <c r="C209" s="33" t="s">
        <v>218</v>
      </c>
      <c r="D209" s="27">
        <v>23209</v>
      </c>
      <c r="E209" s="23">
        <v>350</v>
      </c>
      <c r="F209" s="23">
        <v>350</v>
      </c>
      <c r="G209" s="28">
        <f t="shared" si="33"/>
        <v>0</v>
      </c>
      <c r="H209" s="23">
        <v>357</v>
      </c>
      <c r="I209" s="19">
        <f t="shared" si="34"/>
        <v>7</v>
      </c>
      <c r="J209" s="23">
        <v>360</v>
      </c>
      <c r="K209" s="19">
        <f t="shared" si="35"/>
        <v>3</v>
      </c>
      <c r="L209" s="28">
        <v>363</v>
      </c>
      <c r="M209" s="28">
        <f t="shared" si="36"/>
        <v>3</v>
      </c>
      <c r="N209" s="28">
        <v>366</v>
      </c>
      <c r="O209" s="28">
        <f t="shared" si="37"/>
        <v>3</v>
      </c>
      <c r="P209" s="36">
        <v>366</v>
      </c>
      <c r="Q209" s="28">
        <f t="shared" si="31"/>
        <v>0</v>
      </c>
      <c r="R209" s="36">
        <v>366</v>
      </c>
      <c r="S209" s="3">
        <f t="shared" si="32"/>
        <v>0</v>
      </c>
    </row>
    <row r="210" spans="1:19">
      <c r="A210" s="17">
        <v>532007</v>
      </c>
      <c r="B210" s="18" t="s">
        <v>224</v>
      </c>
      <c r="C210" s="18" t="s">
        <v>218</v>
      </c>
      <c r="D210" s="27">
        <v>5045</v>
      </c>
      <c r="E210" s="23">
        <v>330</v>
      </c>
      <c r="F210" s="23">
        <v>340</v>
      </c>
      <c r="G210" s="28">
        <f t="shared" si="33"/>
        <v>10</v>
      </c>
      <c r="H210" s="23">
        <v>350</v>
      </c>
      <c r="I210" s="19">
        <f t="shared" si="34"/>
        <v>10</v>
      </c>
      <c r="J210" s="23">
        <v>355</v>
      </c>
      <c r="K210" s="19">
        <f t="shared" si="35"/>
        <v>5</v>
      </c>
      <c r="L210" s="28">
        <v>360</v>
      </c>
      <c r="M210" s="28">
        <f t="shared" si="36"/>
        <v>5</v>
      </c>
      <c r="N210" s="28">
        <v>360</v>
      </c>
      <c r="O210" s="28">
        <f t="shared" si="37"/>
        <v>0</v>
      </c>
      <c r="P210" s="36">
        <v>360</v>
      </c>
      <c r="Q210" s="28">
        <f t="shared" si="31"/>
        <v>0</v>
      </c>
      <c r="R210" s="36">
        <v>360</v>
      </c>
      <c r="S210" s="3">
        <f t="shared" si="32"/>
        <v>0</v>
      </c>
    </row>
    <row r="211" spans="1:19">
      <c r="A211" s="25">
        <v>532008</v>
      </c>
      <c r="B211" s="26" t="s">
        <v>225</v>
      </c>
      <c r="C211" s="26" t="s">
        <v>218</v>
      </c>
      <c r="D211" s="27">
        <v>9325</v>
      </c>
      <c r="E211" s="23">
        <v>350</v>
      </c>
      <c r="F211" s="23">
        <v>350</v>
      </c>
      <c r="G211" s="28">
        <f t="shared" si="33"/>
        <v>0</v>
      </c>
      <c r="H211" s="23">
        <v>350</v>
      </c>
      <c r="I211" s="19">
        <f t="shared" si="34"/>
        <v>0</v>
      </c>
      <c r="J211" s="23">
        <v>360</v>
      </c>
      <c r="K211" s="19">
        <f t="shared" si="35"/>
        <v>10</v>
      </c>
      <c r="L211" s="28">
        <v>360</v>
      </c>
      <c r="M211" s="28">
        <f t="shared" si="36"/>
        <v>0</v>
      </c>
      <c r="N211" s="28">
        <v>360</v>
      </c>
      <c r="O211" s="28">
        <f t="shared" si="37"/>
        <v>0</v>
      </c>
      <c r="P211" s="36">
        <v>360</v>
      </c>
      <c r="Q211" s="28">
        <f t="shared" si="31"/>
        <v>0</v>
      </c>
      <c r="R211" s="36">
        <v>380</v>
      </c>
      <c r="S211" s="3">
        <f t="shared" si="32"/>
        <v>20</v>
      </c>
    </row>
    <row r="212" spans="1:19">
      <c r="A212" s="17">
        <v>532009</v>
      </c>
      <c r="B212" s="18" t="s">
        <v>226</v>
      </c>
      <c r="C212" s="18" t="s">
        <v>218</v>
      </c>
      <c r="D212" s="27">
        <v>9981</v>
      </c>
      <c r="E212" s="23">
        <v>330</v>
      </c>
      <c r="F212" s="23">
        <v>340</v>
      </c>
      <c r="G212" s="28">
        <f t="shared" si="33"/>
        <v>10</v>
      </c>
      <c r="H212" s="23">
        <v>380</v>
      </c>
      <c r="I212" s="19">
        <f t="shared" si="34"/>
        <v>40</v>
      </c>
      <c r="J212" s="23">
        <v>380</v>
      </c>
      <c r="K212" s="19">
        <f t="shared" si="35"/>
        <v>0</v>
      </c>
      <c r="L212" s="28">
        <v>380</v>
      </c>
      <c r="M212" s="28">
        <f t="shared" si="36"/>
        <v>0</v>
      </c>
      <c r="N212" s="28">
        <v>380</v>
      </c>
      <c r="O212" s="28">
        <f t="shared" si="37"/>
        <v>0</v>
      </c>
      <c r="P212" s="36">
        <v>380</v>
      </c>
      <c r="Q212" s="28">
        <f t="shared" si="31"/>
        <v>0</v>
      </c>
      <c r="R212" s="36">
        <v>380</v>
      </c>
      <c r="S212" s="3">
        <f t="shared" si="32"/>
        <v>0</v>
      </c>
    </row>
    <row r="213" spans="1:19">
      <c r="A213" s="17">
        <v>532010</v>
      </c>
      <c r="B213" s="18" t="s">
        <v>227</v>
      </c>
      <c r="C213" s="18" t="s">
        <v>218</v>
      </c>
      <c r="D213" s="27">
        <v>6566</v>
      </c>
      <c r="E213" s="23">
        <v>320</v>
      </c>
      <c r="F213" s="23">
        <v>320</v>
      </c>
      <c r="G213" s="28">
        <f t="shared" si="33"/>
        <v>0</v>
      </c>
      <c r="H213" s="23">
        <v>340</v>
      </c>
      <c r="I213" s="19">
        <f t="shared" si="34"/>
        <v>20</v>
      </c>
      <c r="J213" s="23">
        <v>340</v>
      </c>
      <c r="K213" s="19">
        <f t="shared" si="35"/>
        <v>0</v>
      </c>
      <c r="L213" s="28">
        <v>340</v>
      </c>
      <c r="M213" s="28">
        <f t="shared" si="36"/>
        <v>0</v>
      </c>
      <c r="N213" s="28">
        <v>340</v>
      </c>
      <c r="O213" s="28">
        <f t="shared" si="37"/>
        <v>0</v>
      </c>
      <c r="P213" s="36">
        <v>340</v>
      </c>
      <c r="Q213" s="28">
        <f t="shared" si="31"/>
        <v>0</v>
      </c>
      <c r="R213" s="36">
        <v>340</v>
      </c>
      <c r="S213" s="3">
        <f t="shared" si="32"/>
        <v>0</v>
      </c>
    </row>
    <row r="214" spans="1:19">
      <c r="A214" s="17">
        <v>532011</v>
      </c>
      <c r="B214" s="18" t="s">
        <v>228</v>
      </c>
      <c r="C214" s="18" t="s">
        <v>218</v>
      </c>
      <c r="D214" s="27">
        <v>19382</v>
      </c>
      <c r="E214" s="23">
        <v>330</v>
      </c>
      <c r="F214" s="23">
        <v>330</v>
      </c>
      <c r="G214" s="28">
        <f t="shared" si="33"/>
        <v>0</v>
      </c>
      <c r="H214" s="23">
        <v>330</v>
      </c>
      <c r="I214" s="19">
        <f t="shared" si="34"/>
        <v>0</v>
      </c>
      <c r="J214" s="23">
        <v>330</v>
      </c>
      <c r="K214" s="19">
        <f t="shared" si="35"/>
        <v>0</v>
      </c>
      <c r="L214" s="28">
        <v>330</v>
      </c>
      <c r="M214" s="28">
        <f t="shared" si="36"/>
        <v>0</v>
      </c>
      <c r="N214" s="28">
        <v>355</v>
      </c>
      <c r="O214" s="28">
        <f t="shared" si="37"/>
        <v>25</v>
      </c>
      <c r="P214" s="36">
        <v>355</v>
      </c>
      <c r="Q214" s="28">
        <f t="shared" si="31"/>
        <v>0</v>
      </c>
      <c r="R214" s="36">
        <v>355</v>
      </c>
      <c r="S214" s="3">
        <f t="shared" si="32"/>
        <v>0</v>
      </c>
    </row>
    <row r="215" spans="1:19">
      <c r="A215" s="17">
        <v>532012</v>
      </c>
      <c r="B215" s="18" t="s">
        <v>229</v>
      </c>
      <c r="C215" s="18" t="s">
        <v>218</v>
      </c>
      <c r="D215" s="27">
        <v>20543</v>
      </c>
      <c r="E215" s="23">
        <v>335</v>
      </c>
      <c r="F215" s="23">
        <v>335</v>
      </c>
      <c r="G215" s="28">
        <f t="shared" si="33"/>
        <v>0</v>
      </c>
      <c r="H215" s="23">
        <v>335</v>
      </c>
      <c r="I215" s="19">
        <f t="shared" si="34"/>
        <v>0</v>
      </c>
      <c r="J215" s="23">
        <v>357</v>
      </c>
      <c r="K215" s="19">
        <f t="shared" si="35"/>
        <v>22</v>
      </c>
      <c r="L215" s="28">
        <v>357</v>
      </c>
      <c r="M215" s="28">
        <f t="shared" si="36"/>
        <v>0</v>
      </c>
      <c r="N215" s="28">
        <v>366</v>
      </c>
      <c r="O215" s="28">
        <f t="shared" si="37"/>
        <v>9</v>
      </c>
      <c r="P215" s="36">
        <v>366</v>
      </c>
      <c r="Q215" s="28">
        <f t="shared" si="31"/>
        <v>0</v>
      </c>
      <c r="R215" s="36">
        <v>366</v>
      </c>
      <c r="S215" s="3">
        <f t="shared" si="32"/>
        <v>0</v>
      </c>
    </row>
    <row r="216" spans="1:19">
      <c r="A216" s="25">
        <v>532013</v>
      </c>
      <c r="B216" s="26" t="s">
        <v>230</v>
      </c>
      <c r="C216" s="26" t="s">
        <v>218</v>
      </c>
      <c r="D216" s="27">
        <v>4772</v>
      </c>
      <c r="E216" s="23">
        <v>310</v>
      </c>
      <c r="F216" s="23">
        <v>310</v>
      </c>
      <c r="G216" s="28">
        <f t="shared" si="33"/>
        <v>0</v>
      </c>
      <c r="H216" s="23">
        <v>340</v>
      </c>
      <c r="I216" s="19">
        <f t="shared" si="34"/>
        <v>30</v>
      </c>
      <c r="J216" s="23">
        <v>340</v>
      </c>
      <c r="K216" s="19">
        <f t="shared" si="35"/>
        <v>0</v>
      </c>
      <c r="L216" s="28">
        <v>340</v>
      </c>
      <c r="M216" s="28">
        <f t="shared" si="36"/>
        <v>0</v>
      </c>
      <c r="N216" s="28">
        <v>380</v>
      </c>
      <c r="O216" s="28">
        <f t="shared" si="37"/>
        <v>40</v>
      </c>
      <c r="P216" s="36">
        <v>380</v>
      </c>
      <c r="Q216" s="28">
        <f t="shared" si="31"/>
        <v>0</v>
      </c>
      <c r="R216" s="36">
        <v>380</v>
      </c>
      <c r="S216" s="3">
        <f t="shared" si="32"/>
        <v>0</v>
      </c>
    </row>
    <row r="217" spans="1:19">
      <c r="A217" s="25">
        <v>532014</v>
      </c>
      <c r="B217" s="26" t="s">
        <v>231</v>
      </c>
      <c r="C217" s="26" t="s">
        <v>218</v>
      </c>
      <c r="D217" s="27">
        <v>10840</v>
      </c>
      <c r="E217" s="23">
        <v>320</v>
      </c>
      <c r="F217" s="23">
        <v>340</v>
      </c>
      <c r="G217" s="28">
        <f t="shared" si="33"/>
        <v>20</v>
      </c>
      <c r="H217" s="23">
        <v>340</v>
      </c>
      <c r="I217" s="19">
        <f t="shared" si="34"/>
        <v>0</v>
      </c>
      <c r="J217" s="23">
        <v>340</v>
      </c>
      <c r="K217" s="19">
        <f t="shared" si="35"/>
        <v>0</v>
      </c>
      <c r="L217" s="28">
        <v>357</v>
      </c>
      <c r="M217" s="28">
        <f t="shared" si="36"/>
        <v>17</v>
      </c>
      <c r="N217" s="28">
        <v>357</v>
      </c>
      <c r="O217" s="28">
        <f t="shared" si="37"/>
        <v>0</v>
      </c>
      <c r="P217" s="36">
        <v>357</v>
      </c>
      <c r="Q217" s="28">
        <f t="shared" si="31"/>
        <v>0</v>
      </c>
      <c r="R217" s="36">
        <v>400</v>
      </c>
      <c r="S217" s="3">
        <f t="shared" si="32"/>
        <v>43</v>
      </c>
    </row>
    <row r="218" spans="1:19">
      <c r="A218" s="25">
        <v>532015</v>
      </c>
      <c r="B218" s="26" t="s">
        <v>232</v>
      </c>
      <c r="C218" s="26" t="s">
        <v>218</v>
      </c>
      <c r="D218" s="27">
        <v>8244</v>
      </c>
      <c r="E218" s="23">
        <v>340</v>
      </c>
      <c r="F218" s="23">
        <v>340</v>
      </c>
      <c r="G218" s="28">
        <f t="shared" si="33"/>
        <v>0</v>
      </c>
      <c r="H218" s="23">
        <v>340</v>
      </c>
      <c r="I218" s="19">
        <f t="shared" si="34"/>
        <v>0</v>
      </c>
      <c r="J218" s="23">
        <v>357</v>
      </c>
      <c r="K218" s="19">
        <f t="shared" si="35"/>
        <v>17</v>
      </c>
      <c r="L218" s="28">
        <v>357</v>
      </c>
      <c r="M218" s="28">
        <f t="shared" si="36"/>
        <v>0</v>
      </c>
      <c r="N218" s="28">
        <v>357</v>
      </c>
      <c r="O218" s="28">
        <f t="shared" si="37"/>
        <v>0</v>
      </c>
      <c r="P218" s="36">
        <v>357</v>
      </c>
      <c r="Q218" s="28">
        <f t="shared" si="31"/>
        <v>0</v>
      </c>
      <c r="R218" s="36">
        <v>357</v>
      </c>
      <c r="S218" s="3">
        <f t="shared" si="32"/>
        <v>0</v>
      </c>
    </row>
    <row r="219" spans="1:19">
      <c r="A219" s="25">
        <v>532016</v>
      </c>
      <c r="B219" s="26" t="s">
        <v>233</v>
      </c>
      <c r="C219" s="26" t="s">
        <v>218</v>
      </c>
      <c r="D219" s="27">
        <v>5749</v>
      </c>
      <c r="E219" s="23">
        <v>330</v>
      </c>
      <c r="F219" s="23">
        <v>380</v>
      </c>
      <c r="G219" s="28">
        <f t="shared" si="33"/>
        <v>50</v>
      </c>
      <c r="H219" s="23">
        <v>380</v>
      </c>
      <c r="I219" s="19">
        <f t="shared" si="34"/>
        <v>0</v>
      </c>
      <c r="J219" s="23">
        <v>427</v>
      </c>
      <c r="K219" s="19">
        <f t="shared" si="35"/>
        <v>47</v>
      </c>
      <c r="L219" s="28">
        <v>427</v>
      </c>
      <c r="M219" s="28">
        <f t="shared" si="36"/>
        <v>0</v>
      </c>
      <c r="N219" s="28">
        <v>427</v>
      </c>
      <c r="O219" s="28">
        <f t="shared" si="37"/>
        <v>0</v>
      </c>
      <c r="P219" s="36">
        <v>427</v>
      </c>
      <c r="Q219" s="28">
        <f t="shared" si="31"/>
        <v>0</v>
      </c>
      <c r="R219" s="36">
        <v>427</v>
      </c>
      <c r="S219" s="3">
        <f t="shared" si="32"/>
        <v>0</v>
      </c>
    </row>
    <row r="220" spans="1:19">
      <c r="A220" s="17">
        <v>532017</v>
      </c>
      <c r="B220" s="18" t="s">
        <v>234</v>
      </c>
      <c r="C220" s="18" t="s">
        <v>218</v>
      </c>
      <c r="D220" s="27">
        <v>4791</v>
      </c>
      <c r="E220" s="23">
        <v>340</v>
      </c>
      <c r="F220" s="23">
        <v>340</v>
      </c>
      <c r="G220" s="28">
        <f t="shared" si="33"/>
        <v>0</v>
      </c>
      <c r="H220" s="23">
        <v>340</v>
      </c>
      <c r="I220" s="19">
        <f t="shared" si="34"/>
        <v>0</v>
      </c>
      <c r="J220" s="23">
        <v>340</v>
      </c>
      <c r="K220" s="19">
        <f t="shared" si="35"/>
        <v>0</v>
      </c>
      <c r="L220" s="28">
        <v>340</v>
      </c>
      <c r="M220" s="28">
        <f t="shared" si="36"/>
        <v>0</v>
      </c>
      <c r="N220" s="28">
        <v>340</v>
      </c>
      <c r="O220" s="28">
        <f t="shared" si="37"/>
        <v>0</v>
      </c>
      <c r="P220" s="36">
        <v>380</v>
      </c>
      <c r="Q220" s="28">
        <f t="shared" si="31"/>
        <v>40</v>
      </c>
      <c r="R220" s="36">
        <v>380</v>
      </c>
      <c r="S220" s="3">
        <f t="shared" si="32"/>
        <v>0</v>
      </c>
    </row>
    <row r="221" spans="1:19">
      <c r="A221" s="17">
        <v>532018</v>
      </c>
      <c r="B221" s="18" t="s">
        <v>235</v>
      </c>
      <c r="C221" s="18" t="s">
        <v>218</v>
      </c>
      <c r="D221" s="27">
        <v>6421</v>
      </c>
      <c r="E221" s="23">
        <v>340</v>
      </c>
      <c r="F221" s="23">
        <v>340</v>
      </c>
      <c r="G221" s="28">
        <f t="shared" si="33"/>
        <v>0</v>
      </c>
      <c r="H221" s="23">
        <v>360</v>
      </c>
      <c r="I221" s="19">
        <f t="shared" si="34"/>
        <v>20</v>
      </c>
      <c r="J221" s="23">
        <v>360</v>
      </c>
      <c r="K221" s="19">
        <f t="shared" si="35"/>
        <v>0</v>
      </c>
      <c r="L221" s="28">
        <v>365</v>
      </c>
      <c r="M221" s="28">
        <f t="shared" si="36"/>
        <v>5</v>
      </c>
      <c r="N221" s="28">
        <v>365</v>
      </c>
      <c r="O221" s="28">
        <f t="shared" si="37"/>
        <v>0</v>
      </c>
      <c r="P221" s="36">
        <v>365</v>
      </c>
      <c r="Q221" s="28">
        <f t="shared" si="31"/>
        <v>0</v>
      </c>
      <c r="R221" s="36">
        <v>365</v>
      </c>
      <c r="S221" s="3">
        <f t="shared" si="32"/>
        <v>0</v>
      </c>
    </row>
    <row r="222" spans="1:19">
      <c r="A222" s="17">
        <v>532019</v>
      </c>
      <c r="B222" s="18" t="s">
        <v>236</v>
      </c>
      <c r="C222" s="18" t="s">
        <v>218</v>
      </c>
      <c r="D222" s="27">
        <v>2549</v>
      </c>
      <c r="E222" s="23">
        <v>325</v>
      </c>
      <c r="F222" s="23">
        <v>325</v>
      </c>
      <c r="G222" s="28">
        <f t="shared" si="33"/>
        <v>0</v>
      </c>
      <c r="H222" s="23">
        <v>380</v>
      </c>
      <c r="I222" s="19">
        <f t="shared" si="34"/>
        <v>55</v>
      </c>
      <c r="J222" s="23">
        <v>380</v>
      </c>
      <c r="K222" s="19">
        <f t="shared" si="35"/>
        <v>0</v>
      </c>
      <c r="L222" s="28">
        <v>380</v>
      </c>
      <c r="M222" s="28">
        <f t="shared" si="36"/>
        <v>0</v>
      </c>
      <c r="N222" s="28">
        <v>380</v>
      </c>
      <c r="O222" s="28">
        <f t="shared" si="37"/>
        <v>0</v>
      </c>
      <c r="P222" s="36">
        <v>380</v>
      </c>
      <c r="Q222" s="28">
        <f t="shared" si="31"/>
        <v>0</v>
      </c>
      <c r="R222" s="36">
        <v>380</v>
      </c>
      <c r="S222" s="3">
        <f t="shared" si="32"/>
        <v>0</v>
      </c>
    </row>
    <row r="223" spans="1:19">
      <c r="A223" s="32">
        <v>532020</v>
      </c>
      <c r="B223" s="33" t="s">
        <v>237</v>
      </c>
      <c r="C223" s="33" t="s">
        <v>218</v>
      </c>
      <c r="D223" s="27">
        <v>6367</v>
      </c>
      <c r="E223" s="23">
        <v>360</v>
      </c>
      <c r="F223" s="23">
        <v>360</v>
      </c>
      <c r="G223" s="28">
        <f t="shared" si="33"/>
        <v>0</v>
      </c>
      <c r="H223" s="23">
        <v>380</v>
      </c>
      <c r="I223" s="19">
        <f t="shared" si="34"/>
        <v>20</v>
      </c>
      <c r="J223" s="23">
        <v>380</v>
      </c>
      <c r="K223" s="19">
        <f t="shared" si="35"/>
        <v>0</v>
      </c>
      <c r="L223" s="28">
        <v>380</v>
      </c>
      <c r="M223" s="28">
        <f t="shared" si="36"/>
        <v>0</v>
      </c>
      <c r="N223" s="28">
        <v>380</v>
      </c>
      <c r="O223" s="28">
        <f t="shared" si="37"/>
        <v>0</v>
      </c>
      <c r="P223" s="36">
        <v>380</v>
      </c>
      <c r="Q223" s="28">
        <f t="shared" si="31"/>
        <v>0</v>
      </c>
      <c r="R223" s="36">
        <v>380</v>
      </c>
      <c r="S223" s="3">
        <f t="shared" si="32"/>
        <v>0</v>
      </c>
    </row>
    <row r="224" spans="1:19">
      <c r="A224" s="25">
        <v>532021</v>
      </c>
      <c r="B224" s="26" t="s">
        <v>238</v>
      </c>
      <c r="C224" s="26" t="s">
        <v>218</v>
      </c>
      <c r="D224" s="27">
        <v>13672</v>
      </c>
      <c r="E224" s="23">
        <v>350</v>
      </c>
      <c r="F224" s="23">
        <v>350</v>
      </c>
      <c r="G224" s="28">
        <f t="shared" si="33"/>
        <v>0</v>
      </c>
      <c r="H224" s="23">
        <v>350</v>
      </c>
      <c r="I224" s="19">
        <f t="shared" si="34"/>
        <v>0</v>
      </c>
      <c r="J224" s="23">
        <v>380</v>
      </c>
      <c r="K224" s="19">
        <f t="shared" si="35"/>
        <v>30</v>
      </c>
      <c r="L224" s="28">
        <v>380</v>
      </c>
      <c r="M224" s="28">
        <f t="shared" si="36"/>
        <v>0</v>
      </c>
      <c r="N224" s="28">
        <v>380</v>
      </c>
      <c r="O224" s="28">
        <f t="shared" si="37"/>
        <v>0</v>
      </c>
      <c r="P224" s="36">
        <v>380</v>
      </c>
      <c r="Q224" s="28">
        <f t="shared" si="31"/>
        <v>0</v>
      </c>
      <c r="R224" s="36">
        <v>380</v>
      </c>
      <c r="S224" s="3">
        <f t="shared" si="32"/>
        <v>0</v>
      </c>
    </row>
    <row r="225" spans="1:19">
      <c r="A225" s="17">
        <v>532022</v>
      </c>
      <c r="B225" s="18" t="s">
        <v>239</v>
      </c>
      <c r="C225" s="18" t="s">
        <v>218</v>
      </c>
      <c r="D225" s="27">
        <v>4722</v>
      </c>
      <c r="E225" s="23">
        <v>340</v>
      </c>
      <c r="F225" s="23">
        <v>340</v>
      </c>
      <c r="G225" s="28">
        <f t="shared" si="33"/>
        <v>0</v>
      </c>
      <c r="H225" s="23">
        <v>357</v>
      </c>
      <c r="I225" s="19">
        <f t="shared" si="34"/>
        <v>17</v>
      </c>
      <c r="J225" s="23">
        <v>357</v>
      </c>
      <c r="K225" s="19">
        <f t="shared" si="35"/>
        <v>0</v>
      </c>
      <c r="L225" s="28">
        <v>357</v>
      </c>
      <c r="M225" s="28">
        <f t="shared" si="36"/>
        <v>0</v>
      </c>
      <c r="N225" s="28">
        <v>357</v>
      </c>
      <c r="O225" s="28">
        <f t="shared" si="37"/>
        <v>0</v>
      </c>
      <c r="P225" s="36">
        <v>357</v>
      </c>
      <c r="Q225" s="28">
        <f t="shared" si="31"/>
        <v>0</v>
      </c>
      <c r="R225" s="36">
        <v>357</v>
      </c>
      <c r="S225" s="3">
        <f t="shared" si="32"/>
        <v>0</v>
      </c>
    </row>
    <row r="226" spans="1:19">
      <c r="A226" s="25">
        <v>532023</v>
      </c>
      <c r="B226" s="26" t="s">
        <v>240</v>
      </c>
      <c r="C226" s="26" t="s">
        <v>218</v>
      </c>
      <c r="D226" s="27">
        <v>52955</v>
      </c>
      <c r="E226" s="23">
        <v>390</v>
      </c>
      <c r="F226" s="23">
        <v>390</v>
      </c>
      <c r="G226" s="28">
        <f t="shared" si="33"/>
        <v>0</v>
      </c>
      <c r="H226" s="23">
        <v>390</v>
      </c>
      <c r="I226" s="19">
        <f t="shared" si="34"/>
        <v>0</v>
      </c>
      <c r="J226" s="23">
        <v>390</v>
      </c>
      <c r="K226" s="19">
        <f t="shared" si="35"/>
        <v>0</v>
      </c>
      <c r="L226" s="28">
        <v>390</v>
      </c>
      <c r="M226" s="28">
        <f t="shared" si="36"/>
        <v>0</v>
      </c>
      <c r="N226" s="28">
        <v>390</v>
      </c>
      <c r="O226" s="28">
        <f t="shared" si="37"/>
        <v>0</v>
      </c>
      <c r="P226" s="36">
        <v>390</v>
      </c>
      <c r="Q226" s="28">
        <f t="shared" si="31"/>
        <v>0</v>
      </c>
      <c r="R226" s="36">
        <v>390</v>
      </c>
      <c r="S226" s="3">
        <f t="shared" si="32"/>
        <v>0</v>
      </c>
    </row>
    <row r="227" spans="1:19">
      <c r="A227" s="25">
        <v>533001</v>
      </c>
      <c r="B227" s="26" t="s">
        <v>241</v>
      </c>
      <c r="C227" s="26" t="s">
        <v>242</v>
      </c>
      <c r="D227" s="27">
        <v>5711</v>
      </c>
      <c r="E227" s="23">
        <v>275</v>
      </c>
      <c r="F227" s="23">
        <v>275</v>
      </c>
      <c r="G227" s="28">
        <f t="shared" si="33"/>
        <v>0</v>
      </c>
      <c r="H227" s="23">
        <v>275</v>
      </c>
      <c r="I227" s="19">
        <f t="shared" si="34"/>
        <v>0</v>
      </c>
      <c r="J227" s="23">
        <v>285</v>
      </c>
      <c r="K227" s="19">
        <f t="shared" si="35"/>
        <v>10</v>
      </c>
      <c r="L227" s="28">
        <v>285</v>
      </c>
      <c r="M227" s="28">
        <f t="shared" si="36"/>
        <v>0</v>
      </c>
      <c r="N227" s="28">
        <v>305</v>
      </c>
      <c r="O227" s="28">
        <f t="shared" si="37"/>
        <v>20</v>
      </c>
      <c r="P227" s="36">
        <v>305</v>
      </c>
      <c r="Q227" s="28">
        <f t="shared" si="31"/>
        <v>0</v>
      </c>
      <c r="R227" s="36">
        <v>305</v>
      </c>
      <c r="S227" s="3">
        <f t="shared" si="32"/>
        <v>0</v>
      </c>
    </row>
    <row r="228" spans="1:19">
      <c r="A228" s="25">
        <v>533002</v>
      </c>
      <c r="B228" s="26" t="s">
        <v>243</v>
      </c>
      <c r="C228" s="26" t="s">
        <v>242</v>
      </c>
      <c r="D228" s="27">
        <v>6489</v>
      </c>
      <c r="E228" s="23">
        <v>320</v>
      </c>
      <c r="F228" s="23">
        <v>325</v>
      </c>
      <c r="G228" s="28">
        <f t="shared" si="33"/>
        <v>5</v>
      </c>
      <c r="H228" s="23">
        <v>350</v>
      </c>
      <c r="I228" s="19">
        <f t="shared" si="34"/>
        <v>25</v>
      </c>
      <c r="J228" s="23">
        <v>357</v>
      </c>
      <c r="K228" s="19">
        <f t="shared" si="35"/>
        <v>7</v>
      </c>
      <c r="L228" s="28">
        <v>357</v>
      </c>
      <c r="M228" s="28">
        <f t="shared" si="36"/>
        <v>0</v>
      </c>
      <c r="N228" s="28">
        <v>357</v>
      </c>
      <c r="O228" s="28">
        <f t="shared" si="37"/>
        <v>0</v>
      </c>
      <c r="P228" s="36">
        <v>357</v>
      </c>
      <c r="Q228" s="28">
        <f t="shared" si="31"/>
        <v>0</v>
      </c>
      <c r="R228" s="36">
        <v>357</v>
      </c>
      <c r="S228" s="3">
        <f t="shared" si="32"/>
        <v>0</v>
      </c>
    </row>
    <row r="229" spans="1:19">
      <c r="A229" s="17">
        <v>533003</v>
      </c>
      <c r="B229" s="18" t="s">
        <v>244</v>
      </c>
      <c r="C229" s="18" t="s">
        <v>242</v>
      </c>
      <c r="D229" s="27">
        <v>14221</v>
      </c>
      <c r="E229" s="23">
        <v>370</v>
      </c>
      <c r="F229" s="23">
        <v>380</v>
      </c>
      <c r="G229" s="28">
        <f t="shared" si="33"/>
        <v>10</v>
      </c>
      <c r="H229" s="23">
        <v>380</v>
      </c>
      <c r="I229" s="19">
        <f t="shared" si="34"/>
        <v>0</v>
      </c>
      <c r="J229" s="23">
        <v>380</v>
      </c>
      <c r="K229" s="19">
        <f t="shared" si="35"/>
        <v>0</v>
      </c>
      <c r="L229" s="28">
        <v>380</v>
      </c>
      <c r="M229" s="28">
        <f t="shared" si="36"/>
        <v>0</v>
      </c>
      <c r="N229" s="28">
        <v>380</v>
      </c>
      <c r="O229" s="28">
        <f t="shared" si="37"/>
        <v>0</v>
      </c>
      <c r="P229" s="36">
        <v>380</v>
      </c>
      <c r="Q229" s="28">
        <f t="shared" si="31"/>
        <v>0</v>
      </c>
      <c r="R229" s="36">
        <v>380</v>
      </c>
      <c r="S229" s="3">
        <f t="shared" si="32"/>
        <v>0</v>
      </c>
    </row>
    <row r="230" spans="1:19">
      <c r="A230" s="25">
        <v>533004</v>
      </c>
      <c r="B230" s="26" t="s">
        <v>245</v>
      </c>
      <c r="C230" s="26" t="s">
        <v>242</v>
      </c>
      <c r="D230" s="27">
        <v>8394</v>
      </c>
      <c r="E230" s="23">
        <v>325</v>
      </c>
      <c r="F230" s="23">
        <v>325</v>
      </c>
      <c r="G230" s="28">
        <f t="shared" si="33"/>
        <v>0</v>
      </c>
      <c r="H230" s="23">
        <v>325</v>
      </c>
      <c r="I230" s="19">
        <f t="shared" si="34"/>
        <v>0</v>
      </c>
      <c r="J230" s="23">
        <v>325</v>
      </c>
      <c r="K230" s="19">
        <f t="shared" si="35"/>
        <v>0</v>
      </c>
      <c r="L230" s="28">
        <v>325</v>
      </c>
      <c r="M230" s="28">
        <f t="shared" si="36"/>
        <v>0</v>
      </c>
      <c r="N230" s="28">
        <v>335</v>
      </c>
      <c r="O230" s="28">
        <f t="shared" si="37"/>
        <v>10</v>
      </c>
      <c r="P230" s="36">
        <v>350</v>
      </c>
      <c r="Q230" s="28">
        <f t="shared" si="31"/>
        <v>15</v>
      </c>
      <c r="R230" s="36">
        <v>350</v>
      </c>
      <c r="S230" s="3">
        <f t="shared" si="32"/>
        <v>0</v>
      </c>
    </row>
    <row r="231" spans="1:19">
      <c r="A231" s="25">
        <v>533005</v>
      </c>
      <c r="B231" s="26" t="s">
        <v>246</v>
      </c>
      <c r="C231" s="26" t="s">
        <v>242</v>
      </c>
      <c r="D231" s="27">
        <v>2393</v>
      </c>
      <c r="E231" s="23">
        <v>310</v>
      </c>
      <c r="F231" s="23">
        <v>310</v>
      </c>
      <c r="G231" s="28">
        <f t="shared" si="33"/>
        <v>0</v>
      </c>
      <c r="H231" s="23">
        <v>380</v>
      </c>
      <c r="I231" s="19">
        <f t="shared" si="34"/>
        <v>70</v>
      </c>
      <c r="J231" s="23">
        <v>380</v>
      </c>
      <c r="K231" s="19">
        <f t="shared" si="35"/>
        <v>0</v>
      </c>
      <c r="L231" s="28">
        <v>380</v>
      </c>
      <c r="M231" s="28">
        <f t="shared" si="36"/>
        <v>0</v>
      </c>
      <c r="N231" s="28">
        <v>380</v>
      </c>
      <c r="O231" s="28">
        <f t="shared" si="37"/>
        <v>0</v>
      </c>
      <c r="P231" s="36">
        <v>380</v>
      </c>
      <c r="Q231" s="28">
        <f t="shared" si="31"/>
        <v>0</v>
      </c>
      <c r="R231" s="36">
        <v>380</v>
      </c>
      <c r="S231" s="3">
        <f t="shared" si="32"/>
        <v>0</v>
      </c>
    </row>
    <row r="232" spans="1:19">
      <c r="A232" s="25">
        <v>533006</v>
      </c>
      <c r="B232" s="26" t="s">
        <v>247</v>
      </c>
      <c r="C232" s="26" t="s">
        <v>242</v>
      </c>
      <c r="D232" s="27">
        <v>8004</v>
      </c>
      <c r="E232" s="23">
        <v>320</v>
      </c>
      <c r="F232" s="23">
        <v>340</v>
      </c>
      <c r="G232" s="28">
        <f t="shared" si="33"/>
        <v>20</v>
      </c>
      <c r="H232" s="23">
        <v>340</v>
      </c>
      <c r="I232" s="19">
        <f t="shared" si="34"/>
        <v>0</v>
      </c>
      <c r="J232" s="23">
        <v>357</v>
      </c>
      <c r="K232" s="19">
        <f t="shared" si="35"/>
        <v>17</v>
      </c>
      <c r="L232" s="28">
        <v>357</v>
      </c>
      <c r="M232" s="28">
        <f t="shared" si="36"/>
        <v>0</v>
      </c>
      <c r="N232" s="28">
        <v>357</v>
      </c>
      <c r="O232" s="28">
        <f t="shared" si="37"/>
        <v>0</v>
      </c>
      <c r="P232" s="36">
        <v>357</v>
      </c>
      <c r="Q232" s="28">
        <f t="shared" si="31"/>
        <v>0</v>
      </c>
      <c r="R232" s="36">
        <v>357</v>
      </c>
      <c r="S232" s="3">
        <f t="shared" si="32"/>
        <v>0</v>
      </c>
    </row>
    <row r="233" spans="1:19">
      <c r="A233" s="17">
        <v>533007</v>
      </c>
      <c r="B233" s="18" t="s">
        <v>248</v>
      </c>
      <c r="C233" s="18" t="s">
        <v>242</v>
      </c>
      <c r="D233" s="27">
        <v>12528</v>
      </c>
      <c r="E233" s="23">
        <v>325</v>
      </c>
      <c r="F233" s="23">
        <v>341</v>
      </c>
      <c r="G233" s="28">
        <f t="shared" si="33"/>
        <v>16</v>
      </c>
      <c r="H233" s="23">
        <v>341</v>
      </c>
      <c r="I233" s="19">
        <f t="shared" si="34"/>
        <v>0</v>
      </c>
      <c r="J233" s="23">
        <v>380</v>
      </c>
      <c r="K233" s="19">
        <f t="shared" si="35"/>
        <v>39</v>
      </c>
      <c r="L233" s="28">
        <v>380</v>
      </c>
      <c r="M233" s="28">
        <f t="shared" si="36"/>
        <v>0</v>
      </c>
      <c r="N233" s="28">
        <v>380</v>
      </c>
      <c r="O233" s="28">
        <f t="shared" si="37"/>
        <v>0</v>
      </c>
      <c r="P233" s="36">
        <v>380</v>
      </c>
      <c r="Q233" s="28">
        <f t="shared" si="31"/>
        <v>0</v>
      </c>
      <c r="R233" s="36">
        <v>380</v>
      </c>
      <c r="S233" s="3">
        <f t="shared" si="32"/>
        <v>0</v>
      </c>
    </row>
    <row r="234" spans="1:19">
      <c r="A234" s="25">
        <v>533008</v>
      </c>
      <c r="B234" s="26" t="s">
        <v>249</v>
      </c>
      <c r="C234" s="26" t="s">
        <v>242</v>
      </c>
      <c r="D234" s="27">
        <v>9661</v>
      </c>
      <c r="E234" s="36">
        <v>310</v>
      </c>
      <c r="F234" s="36">
        <v>310</v>
      </c>
      <c r="G234" s="28">
        <f t="shared" si="33"/>
        <v>0</v>
      </c>
      <c r="H234" s="36">
        <v>350</v>
      </c>
      <c r="I234" s="19">
        <f t="shared" si="34"/>
        <v>40</v>
      </c>
      <c r="J234" s="36">
        <v>357</v>
      </c>
      <c r="K234" s="19">
        <f t="shared" si="35"/>
        <v>7</v>
      </c>
      <c r="L234" s="28">
        <v>357</v>
      </c>
      <c r="M234" s="28">
        <f t="shared" si="36"/>
        <v>0</v>
      </c>
      <c r="N234" s="28">
        <v>380</v>
      </c>
      <c r="O234" s="28">
        <f t="shared" si="37"/>
        <v>23</v>
      </c>
      <c r="P234" s="36">
        <v>380</v>
      </c>
      <c r="Q234" s="28">
        <f t="shared" si="31"/>
        <v>0</v>
      </c>
      <c r="R234" s="36">
        <v>380</v>
      </c>
      <c r="S234" s="3">
        <f t="shared" si="32"/>
        <v>0</v>
      </c>
    </row>
    <row r="235" spans="1:19">
      <c r="A235" s="25">
        <v>533009</v>
      </c>
      <c r="B235" s="26" t="s">
        <v>250</v>
      </c>
      <c r="C235" s="26" t="s">
        <v>242</v>
      </c>
      <c r="D235" s="27">
        <v>35514</v>
      </c>
      <c r="E235" s="23">
        <v>350</v>
      </c>
      <c r="F235" s="23">
        <v>370</v>
      </c>
      <c r="G235" s="28">
        <f t="shared" si="33"/>
        <v>20</v>
      </c>
      <c r="H235" s="23">
        <v>370</v>
      </c>
      <c r="I235" s="19">
        <f t="shared" si="34"/>
        <v>0</v>
      </c>
      <c r="J235" s="23">
        <v>370</v>
      </c>
      <c r="K235" s="19">
        <f t="shared" si="35"/>
        <v>0</v>
      </c>
      <c r="L235" s="28">
        <v>370</v>
      </c>
      <c r="M235" s="28">
        <f t="shared" si="36"/>
        <v>0</v>
      </c>
      <c r="N235" s="28">
        <v>370</v>
      </c>
      <c r="O235" s="28">
        <f t="shared" si="37"/>
        <v>0</v>
      </c>
      <c r="P235" s="36">
        <v>370</v>
      </c>
      <c r="Q235" s="28">
        <f t="shared" si="31"/>
        <v>0</v>
      </c>
      <c r="R235" s="36">
        <v>370</v>
      </c>
      <c r="S235" s="3">
        <f t="shared" si="32"/>
        <v>0</v>
      </c>
    </row>
    <row r="236" spans="1:19">
      <c r="A236" s="32">
        <v>533010</v>
      </c>
      <c r="B236" s="33" t="s">
        <v>251</v>
      </c>
      <c r="C236" s="33" t="s">
        <v>242</v>
      </c>
      <c r="D236" s="27">
        <v>4484</v>
      </c>
      <c r="E236" s="23">
        <v>329</v>
      </c>
      <c r="F236" s="23">
        <v>430</v>
      </c>
      <c r="G236" s="28">
        <f t="shared" si="33"/>
        <v>101</v>
      </c>
      <c r="H236" s="23">
        <v>430</v>
      </c>
      <c r="I236" s="19">
        <f t="shared" si="34"/>
        <v>0</v>
      </c>
      <c r="J236" s="23">
        <v>430</v>
      </c>
      <c r="K236" s="19">
        <f t="shared" si="35"/>
        <v>0</v>
      </c>
      <c r="L236" s="28">
        <v>430</v>
      </c>
      <c r="M236" s="28">
        <f t="shared" si="36"/>
        <v>0</v>
      </c>
      <c r="N236" s="28">
        <v>430</v>
      </c>
      <c r="O236" s="28">
        <f t="shared" si="37"/>
        <v>0</v>
      </c>
      <c r="P236" s="36">
        <v>430</v>
      </c>
      <c r="Q236" s="28">
        <f t="shared" si="31"/>
        <v>0</v>
      </c>
      <c r="R236" s="36">
        <v>430</v>
      </c>
      <c r="S236" s="3">
        <f t="shared" si="32"/>
        <v>0</v>
      </c>
    </row>
    <row r="237" spans="1:19">
      <c r="A237" s="17">
        <v>533011</v>
      </c>
      <c r="B237" s="18" t="s">
        <v>252</v>
      </c>
      <c r="C237" s="18" t="s">
        <v>242</v>
      </c>
      <c r="D237" s="27">
        <v>5639</v>
      </c>
      <c r="E237" s="23">
        <v>310</v>
      </c>
      <c r="F237" s="23">
        <v>310</v>
      </c>
      <c r="G237" s="28">
        <f t="shared" si="33"/>
        <v>0</v>
      </c>
      <c r="H237" s="23">
        <v>310</v>
      </c>
      <c r="I237" s="19">
        <f t="shared" si="34"/>
        <v>0</v>
      </c>
      <c r="J237" s="23">
        <v>310</v>
      </c>
      <c r="K237" s="19">
        <f t="shared" si="35"/>
        <v>0</v>
      </c>
      <c r="L237" s="28">
        <v>310</v>
      </c>
      <c r="M237" s="28">
        <f t="shared" si="36"/>
        <v>0</v>
      </c>
      <c r="N237" s="28">
        <v>310</v>
      </c>
      <c r="O237" s="28">
        <f t="shared" si="37"/>
        <v>0</v>
      </c>
      <c r="P237" s="36">
        <v>310</v>
      </c>
      <c r="Q237" s="28">
        <f t="shared" si="31"/>
        <v>0</v>
      </c>
      <c r="R237" s="36">
        <v>310</v>
      </c>
      <c r="S237" s="3">
        <f t="shared" si="32"/>
        <v>0</v>
      </c>
    </row>
    <row r="238" spans="1:19">
      <c r="A238" s="32">
        <v>533012</v>
      </c>
      <c r="B238" s="33" t="s">
        <v>253</v>
      </c>
      <c r="C238" s="33" t="s">
        <v>242</v>
      </c>
      <c r="D238" s="27">
        <v>3233</v>
      </c>
      <c r="E238" s="23">
        <v>330</v>
      </c>
      <c r="F238" s="23">
        <v>330</v>
      </c>
      <c r="G238" s="28">
        <f t="shared" si="33"/>
        <v>0</v>
      </c>
      <c r="H238" s="23">
        <v>330</v>
      </c>
      <c r="I238" s="19">
        <f t="shared" si="34"/>
        <v>0</v>
      </c>
      <c r="J238" s="23">
        <v>330</v>
      </c>
      <c r="K238" s="19">
        <f t="shared" si="35"/>
        <v>0</v>
      </c>
      <c r="L238" s="28">
        <v>370</v>
      </c>
      <c r="M238" s="28">
        <f t="shared" si="36"/>
        <v>40</v>
      </c>
      <c r="N238" s="28">
        <v>370</v>
      </c>
      <c r="O238" s="28">
        <f t="shared" si="37"/>
        <v>0</v>
      </c>
      <c r="P238" s="36">
        <v>370</v>
      </c>
      <c r="Q238" s="28">
        <f t="shared" si="31"/>
        <v>0</v>
      </c>
      <c r="R238" s="36">
        <v>370</v>
      </c>
      <c r="S238" s="3">
        <f t="shared" si="32"/>
        <v>0</v>
      </c>
    </row>
    <row r="239" spans="1:19">
      <c r="A239" s="25">
        <v>533013</v>
      </c>
      <c r="B239" s="26" t="s">
        <v>254</v>
      </c>
      <c r="C239" s="26" t="s">
        <v>242</v>
      </c>
      <c r="D239" s="27">
        <v>9343</v>
      </c>
      <c r="E239" s="23">
        <v>330</v>
      </c>
      <c r="F239" s="23">
        <v>380</v>
      </c>
      <c r="G239" s="28">
        <f t="shared" si="33"/>
        <v>50</v>
      </c>
      <c r="H239" s="23">
        <v>380</v>
      </c>
      <c r="I239" s="19">
        <f t="shared" si="34"/>
        <v>0</v>
      </c>
      <c r="J239" s="23">
        <v>380</v>
      </c>
      <c r="K239" s="19">
        <f t="shared" si="35"/>
        <v>0</v>
      </c>
      <c r="L239" s="28">
        <v>380</v>
      </c>
      <c r="M239" s="28">
        <f t="shared" si="36"/>
        <v>0</v>
      </c>
      <c r="N239" s="28">
        <v>380</v>
      </c>
      <c r="O239" s="28">
        <f t="shared" si="37"/>
        <v>0</v>
      </c>
      <c r="P239" s="36">
        <v>380</v>
      </c>
      <c r="Q239" s="28">
        <f t="shared" si="31"/>
        <v>0</v>
      </c>
      <c r="R239" s="36">
        <v>390</v>
      </c>
      <c r="S239" s="3">
        <f t="shared" si="32"/>
        <v>10</v>
      </c>
    </row>
    <row r="240" spans="1:19">
      <c r="A240" s="25">
        <v>533014</v>
      </c>
      <c r="B240" s="26" t="s">
        <v>255</v>
      </c>
      <c r="C240" s="26" t="s">
        <v>242</v>
      </c>
      <c r="D240" s="27">
        <v>7946</v>
      </c>
      <c r="E240" s="23">
        <v>320</v>
      </c>
      <c r="F240" s="23">
        <v>380</v>
      </c>
      <c r="G240" s="28">
        <f t="shared" si="33"/>
        <v>60</v>
      </c>
      <c r="H240" s="23">
        <v>380</v>
      </c>
      <c r="I240" s="19">
        <f t="shared" si="34"/>
        <v>0</v>
      </c>
      <c r="J240" s="23">
        <v>380</v>
      </c>
      <c r="K240" s="19">
        <f t="shared" si="35"/>
        <v>0</v>
      </c>
      <c r="L240" s="28">
        <v>380</v>
      </c>
      <c r="M240" s="28">
        <f t="shared" si="36"/>
        <v>0</v>
      </c>
      <c r="N240" s="28">
        <v>380</v>
      </c>
      <c r="O240" s="28">
        <f t="shared" si="37"/>
        <v>0</v>
      </c>
      <c r="P240" s="36">
        <v>380</v>
      </c>
      <c r="Q240" s="28">
        <f t="shared" si="31"/>
        <v>0</v>
      </c>
      <c r="R240" s="36">
        <v>380</v>
      </c>
      <c r="S240" s="3">
        <f t="shared" si="32"/>
        <v>0</v>
      </c>
    </row>
    <row r="241" spans="1:19">
      <c r="A241" s="25">
        <v>533015</v>
      </c>
      <c r="B241" s="26" t="s">
        <v>256</v>
      </c>
      <c r="C241" s="26" t="s">
        <v>242</v>
      </c>
      <c r="D241" s="27">
        <v>6702</v>
      </c>
      <c r="E241" s="23">
        <v>320</v>
      </c>
      <c r="F241" s="23">
        <v>350</v>
      </c>
      <c r="G241" s="28">
        <f t="shared" si="33"/>
        <v>30</v>
      </c>
      <c r="H241" s="23">
        <v>380</v>
      </c>
      <c r="I241" s="19">
        <f t="shared" si="34"/>
        <v>30</v>
      </c>
      <c r="J241" s="23">
        <v>380</v>
      </c>
      <c r="K241" s="19">
        <f t="shared" si="35"/>
        <v>0</v>
      </c>
      <c r="L241" s="28">
        <v>380</v>
      </c>
      <c r="M241" s="28">
        <f t="shared" si="36"/>
        <v>0</v>
      </c>
      <c r="N241" s="28">
        <v>380</v>
      </c>
      <c r="O241" s="28">
        <f t="shared" si="37"/>
        <v>0</v>
      </c>
      <c r="P241" s="36">
        <v>400</v>
      </c>
      <c r="Q241" s="28">
        <f t="shared" si="31"/>
        <v>20</v>
      </c>
      <c r="R241" s="36">
        <v>400</v>
      </c>
      <c r="S241" s="3">
        <f t="shared" si="32"/>
        <v>0</v>
      </c>
    </row>
    <row r="242" spans="1:19">
      <c r="A242" s="25">
        <v>533016</v>
      </c>
      <c r="B242" s="26" t="s">
        <v>257</v>
      </c>
      <c r="C242" s="26" t="s">
        <v>242</v>
      </c>
      <c r="D242" s="27">
        <v>5706</v>
      </c>
      <c r="E242" s="23">
        <v>310</v>
      </c>
      <c r="F242" s="23">
        <v>310</v>
      </c>
      <c r="G242" s="28">
        <f t="shared" si="33"/>
        <v>0</v>
      </c>
      <c r="H242" s="23">
        <v>340</v>
      </c>
      <c r="I242" s="19">
        <f t="shared" si="34"/>
        <v>30</v>
      </c>
      <c r="J242" s="23">
        <v>357</v>
      </c>
      <c r="K242" s="19">
        <f t="shared" si="35"/>
        <v>17</v>
      </c>
      <c r="L242" s="28">
        <v>357</v>
      </c>
      <c r="M242" s="28">
        <f t="shared" si="36"/>
        <v>0</v>
      </c>
      <c r="N242" s="28">
        <v>380</v>
      </c>
      <c r="O242" s="28">
        <f t="shared" si="37"/>
        <v>23</v>
      </c>
      <c r="P242" s="36">
        <v>380</v>
      </c>
      <c r="Q242" s="28">
        <f t="shared" si="31"/>
        <v>0</v>
      </c>
      <c r="R242" s="36">
        <v>380</v>
      </c>
      <c r="S242" s="3">
        <f t="shared" si="32"/>
        <v>0</v>
      </c>
    </row>
    <row r="243" spans="1:19">
      <c r="A243" s="32">
        <v>533017</v>
      </c>
      <c r="B243" s="33" t="s">
        <v>258</v>
      </c>
      <c r="C243" s="33" t="s">
        <v>242</v>
      </c>
      <c r="D243" s="27">
        <v>12973</v>
      </c>
      <c r="E243" s="23">
        <v>380</v>
      </c>
      <c r="F243" s="23">
        <v>380</v>
      </c>
      <c r="G243" s="28">
        <f t="shared" si="33"/>
        <v>0</v>
      </c>
      <c r="H243" s="23">
        <v>380</v>
      </c>
      <c r="I243" s="19">
        <f t="shared" si="34"/>
        <v>0</v>
      </c>
      <c r="J243" s="23">
        <v>380</v>
      </c>
      <c r="K243" s="19">
        <f t="shared" si="35"/>
        <v>0</v>
      </c>
      <c r="L243" s="28">
        <v>380</v>
      </c>
      <c r="M243" s="28">
        <f t="shared" si="36"/>
        <v>0</v>
      </c>
      <c r="N243" s="28">
        <v>380</v>
      </c>
      <c r="O243" s="28">
        <f t="shared" si="37"/>
        <v>0</v>
      </c>
      <c r="P243" s="36">
        <v>380</v>
      </c>
      <c r="Q243" s="28">
        <f t="shared" si="31"/>
        <v>0</v>
      </c>
      <c r="R243" s="36">
        <v>380</v>
      </c>
      <c r="S243" s="3">
        <f t="shared" si="32"/>
        <v>0</v>
      </c>
    </row>
    <row r="244" spans="1:19">
      <c r="A244" s="17">
        <v>533018</v>
      </c>
      <c r="B244" s="18" t="s">
        <v>259</v>
      </c>
      <c r="C244" s="18" t="s">
        <v>242</v>
      </c>
      <c r="D244" s="27">
        <v>8649</v>
      </c>
      <c r="E244" s="23">
        <v>380</v>
      </c>
      <c r="F244" s="23">
        <v>380</v>
      </c>
      <c r="G244" s="28">
        <f t="shared" si="33"/>
        <v>0</v>
      </c>
      <c r="H244" s="23">
        <v>380</v>
      </c>
      <c r="I244" s="19">
        <f t="shared" si="34"/>
        <v>0</v>
      </c>
      <c r="J244" s="23">
        <v>380</v>
      </c>
      <c r="K244" s="19">
        <f t="shared" si="35"/>
        <v>0</v>
      </c>
      <c r="L244" s="28">
        <v>380</v>
      </c>
      <c r="M244" s="28">
        <f t="shared" si="36"/>
        <v>0</v>
      </c>
      <c r="N244" s="28">
        <v>380</v>
      </c>
      <c r="O244" s="28">
        <f t="shared" si="37"/>
        <v>0</v>
      </c>
      <c r="P244" s="36">
        <v>380</v>
      </c>
      <c r="Q244" s="28">
        <f t="shared" si="31"/>
        <v>0</v>
      </c>
      <c r="R244" s="36">
        <v>380</v>
      </c>
      <c r="S244" s="3">
        <f t="shared" si="32"/>
        <v>0</v>
      </c>
    </row>
    <row r="245" spans="1:19">
      <c r="A245" s="17">
        <v>533019</v>
      </c>
      <c r="B245" s="18" t="s">
        <v>260</v>
      </c>
      <c r="C245" s="18" t="s">
        <v>242</v>
      </c>
      <c r="D245" s="27">
        <v>4322</v>
      </c>
      <c r="E245" s="23">
        <v>320</v>
      </c>
      <c r="F245" s="23">
        <v>350</v>
      </c>
      <c r="G245" s="28">
        <f t="shared" si="33"/>
        <v>30</v>
      </c>
      <c r="H245" s="23">
        <v>360</v>
      </c>
      <c r="I245" s="19">
        <f t="shared" si="34"/>
        <v>10</v>
      </c>
      <c r="J245" s="23">
        <v>360</v>
      </c>
      <c r="K245" s="19">
        <f t="shared" si="35"/>
        <v>0</v>
      </c>
      <c r="L245" s="28">
        <v>360</v>
      </c>
      <c r="M245" s="28">
        <f t="shared" si="36"/>
        <v>0</v>
      </c>
      <c r="N245" s="28">
        <v>360</v>
      </c>
      <c r="O245" s="28">
        <f t="shared" si="37"/>
        <v>0</v>
      </c>
      <c r="P245" s="36">
        <v>360</v>
      </c>
      <c r="Q245" s="28">
        <f t="shared" si="31"/>
        <v>0</v>
      </c>
      <c r="R245" s="36">
        <v>390</v>
      </c>
      <c r="S245" s="3">
        <f t="shared" si="32"/>
        <v>30</v>
      </c>
    </row>
    <row r="246" spans="1:19">
      <c r="A246" s="25">
        <v>534001</v>
      </c>
      <c r="B246" s="26" t="s">
        <v>261</v>
      </c>
      <c r="C246" s="26" t="s">
        <v>262</v>
      </c>
      <c r="D246" s="27">
        <v>5047</v>
      </c>
      <c r="E246" s="23">
        <v>325</v>
      </c>
      <c r="F246" s="23">
        <v>325</v>
      </c>
      <c r="G246" s="28">
        <f t="shared" si="33"/>
        <v>0</v>
      </c>
      <c r="H246" s="23">
        <v>333</v>
      </c>
      <c r="I246" s="19">
        <f t="shared" si="34"/>
        <v>8</v>
      </c>
      <c r="J246" s="23">
        <v>333</v>
      </c>
      <c r="K246" s="19">
        <f t="shared" si="35"/>
        <v>0</v>
      </c>
      <c r="L246" s="28">
        <v>333</v>
      </c>
      <c r="M246" s="28">
        <f t="shared" si="36"/>
        <v>0</v>
      </c>
      <c r="N246" s="28">
        <v>333</v>
      </c>
      <c r="O246" s="28">
        <f t="shared" si="37"/>
        <v>0</v>
      </c>
      <c r="P246" s="36">
        <v>333</v>
      </c>
      <c r="Q246" s="28">
        <f t="shared" si="31"/>
        <v>0</v>
      </c>
      <c r="R246" s="36">
        <v>333</v>
      </c>
      <c r="S246" s="3">
        <f t="shared" si="32"/>
        <v>0</v>
      </c>
    </row>
    <row r="247" spans="1:19">
      <c r="A247" s="17">
        <v>534002</v>
      </c>
      <c r="B247" s="18" t="s">
        <v>263</v>
      </c>
      <c r="C247" s="18" t="s">
        <v>262</v>
      </c>
      <c r="D247" s="27">
        <v>3555</v>
      </c>
      <c r="E247" s="23">
        <v>350</v>
      </c>
      <c r="F247" s="23">
        <v>350</v>
      </c>
      <c r="G247" s="28">
        <f t="shared" si="33"/>
        <v>0</v>
      </c>
      <c r="H247" s="23">
        <v>380</v>
      </c>
      <c r="I247" s="19">
        <f t="shared" si="34"/>
        <v>30</v>
      </c>
      <c r="J247" s="23">
        <v>400</v>
      </c>
      <c r="K247" s="19">
        <f t="shared" si="35"/>
        <v>20</v>
      </c>
      <c r="L247" s="28">
        <v>400</v>
      </c>
      <c r="M247" s="28">
        <f t="shared" si="36"/>
        <v>0</v>
      </c>
      <c r="N247" s="28">
        <v>400</v>
      </c>
      <c r="O247" s="28">
        <f t="shared" si="37"/>
        <v>0</v>
      </c>
      <c r="P247" s="36">
        <v>400</v>
      </c>
      <c r="Q247" s="28">
        <f t="shared" si="31"/>
        <v>0</v>
      </c>
      <c r="R247" s="36">
        <v>400</v>
      </c>
      <c r="S247" s="3">
        <f t="shared" si="32"/>
        <v>0</v>
      </c>
    </row>
    <row r="248" spans="1:19">
      <c r="A248" s="25">
        <v>534003</v>
      </c>
      <c r="B248" s="26" t="s">
        <v>264</v>
      </c>
      <c r="C248" s="26" t="s">
        <v>262</v>
      </c>
      <c r="D248" s="27">
        <v>7917</v>
      </c>
      <c r="E248" s="23">
        <v>380</v>
      </c>
      <c r="F248" s="23">
        <v>380</v>
      </c>
      <c r="G248" s="28">
        <f t="shared" si="33"/>
        <v>0</v>
      </c>
      <c r="H248" s="23">
        <v>380</v>
      </c>
      <c r="I248" s="19">
        <f t="shared" si="34"/>
        <v>0</v>
      </c>
      <c r="J248" s="23">
        <v>380</v>
      </c>
      <c r="K248" s="19">
        <f t="shared" si="35"/>
        <v>0</v>
      </c>
      <c r="L248" s="28">
        <v>380</v>
      </c>
      <c r="M248" s="28">
        <f t="shared" si="36"/>
        <v>0</v>
      </c>
      <c r="N248" s="28">
        <v>380</v>
      </c>
      <c r="O248" s="28">
        <f t="shared" si="37"/>
        <v>0</v>
      </c>
      <c r="P248" s="36">
        <v>380</v>
      </c>
      <c r="Q248" s="28">
        <f t="shared" si="31"/>
        <v>0</v>
      </c>
      <c r="R248" s="36">
        <v>380</v>
      </c>
      <c r="S248" s="3">
        <f t="shared" si="32"/>
        <v>0</v>
      </c>
    </row>
    <row r="249" spans="1:19">
      <c r="A249" s="25">
        <v>534004</v>
      </c>
      <c r="B249" s="26" t="s">
        <v>265</v>
      </c>
      <c r="C249" s="26" t="s">
        <v>262</v>
      </c>
      <c r="D249" s="27">
        <v>13588</v>
      </c>
      <c r="E249" s="36">
        <v>350</v>
      </c>
      <c r="F249" s="36">
        <v>350</v>
      </c>
      <c r="G249" s="28">
        <f t="shared" si="33"/>
        <v>0</v>
      </c>
      <c r="H249" s="36">
        <v>350</v>
      </c>
      <c r="I249" s="19">
        <f t="shared" si="34"/>
        <v>0</v>
      </c>
      <c r="J249" s="36">
        <v>350</v>
      </c>
      <c r="K249" s="19">
        <f t="shared" si="35"/>
        <v>0</v>
      </c>
      <c r="L249" s="28">
        <v>350</v>
      </c>
      <c r="M249" s="28">
        <f t="shared" si="36"/>
        <v>0</v>
      </c>
      <c r="N249" s="28">
        <v>350</v>
      </c>
      <c r="O249" s="28">
        <f t="shared" si="37"/>
        <v>0</v>
      </c>
      <c r="P249" s="36">
        <v>355</v>
      </c>
      <c r="Q249" s="28">
        <f t="shared" si="31"/>
        <v>5</v>
      </c>
      <c r="R249" s="36">
        <v>355</v>
      </c>
      <c r="S249" s="3">
        <f t="shared" si="32"/>
        <v>0</v>
      </c>
    </row>
    <row r="250" spans="1:19">
      <c r="A250" s="17">
        <v>534005</v>
      </c>
      <c r="B250" s="18" t="s">
        <v>266</v>
      </c>
      <c r="C250" s="18" t="s">
        <v>262</v>
      </c>
      <c r="D250" s="27">
        <v>6690</v>
      </c>
      <c r="E250" s="23">
        <v>310</v>
      </c>
      <c r="F250" s="23">
        <v>330</v>
      </c>
      <c r="G250" s="28">
        <f t="shared" si="33"/>
        <v>20</v>
      </c>
      <c r="H250" s="23">
        <v>357</v>
      </c>
      <c r="I250" s="19">
        <f t="shared" si="34"/>
        <v>27</v>
      </c>
      <c r="J250" s="23">
        <v>357</v>
      </c>
      <c r="K250" s="19">
        <f t="shared" si="35"/>
        <v>0</v>
      </c>
      <c r="L250" s="28">
        <v>357</v>
      </c>
      <c r="M250" s="28">
        <f t="shared" si="36"/>
        <v>0</v>
      </c>
      <c r="N250" s="28">
        <v>357</v>
      </c>
      <c r="O250" s="28">
        <f t="shared" si="37"/>
        <v>0</v>
      </c>
      <c r="P250" s="36">
        <v>357</v>
      </c>
      <c r="Q250" s="28">
        <f t="shared" si="31"/>
        <v>0</v>
      </c>
      <c r="R250" s="36">
        <v>357</v>
      </c>
      <c r="S250" s="3">
        <f t="shared" si="32"/>
        <v>0</v>
      </c>
    </row>
    <row r="251" spans="1:19">
      <c r="A251" s="25">
        <v>534006</v>
      </c>
      <c r="B251" s="26" t="s">
        <v>267</v>
      </c>
      <c r="C251" s="26" t="s">
        <v>262</v>
      </c>
      <c r="D251" s="27">
        <v>6666</v>
      </c>
      <c r="E251" s="23">
        <v>350</v>
      </c>
      <c r="F251" s="23">
        <v>380</v>
      </c>
      <c r="G251" s="28">
        <f t="shared" si="33"/>
        <v>30</v>
      </c>
      <c r="H251" s="23">
        <v>380</v>
      </c>
      <c r="I251" s="19">
        <f t="shared" si="34"/>
        <v>0</v>
      </c>
      <c r="J251" s="23">
        <v>380</v>
      </c>
      <c r="K251" s="19">
        <f t="shared" si="35"/>
        <v>0</v>
      </c>
      <c r="L251" s="28">
        <v>380</v>
      </c>
      <c r="M251" s="28">
        <f t="shared" si="36"/>
        <v>0</v>
      </c>
      <c r="N251" s="28">
        <v>380</v>
      </c>
      <c r="O251" s="28">
        <f t="shared" si="37"/>
        <v>0</v>
      </c>
      <c r="P251" s="36">
        <v>380</v>
      </c>
      <c r="Q251" s="28">
        <f t="shared" si="31"/>
        <v>0</v>
      </c>
      <c r="R251" s="36">
        <v>380</v>
      </c>
      <c r="S251" s="3">
        <f t="shared" si="32"/>
        <v>0</v>
      </c>
    </row>
    <row r="252" spans="1:19">
      <c r="A252" s="25">
        <v>534007</v>
      </c>
      <c r="B252" s="26" t="s">
        <v>268</v>
      </c>
      <c r="C252" s="26" t="s">
        <v>262</v>
      </c>
      <c r="D252" s="27">
        <v>11407</v>
      </c>
      <c r="E252" s="36">
        <v>320</v>
      </c>
      <c r="F252" s="36">
        <v>340</v>
      </c>
      <c r="G252" s="28">
        <f t="shared" si="33"/>
        <v>20</v>
      </c>
      <c r="H252" s="36">
        <v>350</v>
      </c>
      <c r="I252" s="19">
        <f t="shared" si="34"/>
        <v>10</v>
      </c>
      <c r="J252" s="36">
        <v>350</v>
      </c>
      <c r="K252" s="19">
        <f t="shared" si="35"/>
        <v>0</v>
      </c>
      <c r="L252" s="28">
        <v>350</v>
      </c>
      <c r="M252" s="28">
        <f t="shared" si="36"/>
        <v>0</v>
      </c>
      <c r="N252" s="28">
        <v>340</v>
      </c>
      <c r="O252" s="28">
        <f t="shared" si="37"/>
        <v>-10</v>
      </c>
      <c r="P252" s="36">
        <v>340</v>
      </c>
      <c r="Q252" s="28">
        <f t="shared" si="31"/>
        <v>0</v>
      </c>
      <c r="R252" s="36">
        <v>340</v>
      </c>
      <c r="S252" s="3">
        <f t="shared" si="32"/>
        <v>0</v>
      </c>
    </row>
    <row r="253" spans="1:19">
      <c r="A253" s="17">
        <v>534008</v>
      </c>
      <c r="B253" s="18" t="s">
        <v>269</v>
      </c>
      <c r="C253" s="18" t="s">
        <v>262</v>
      </c>
      <c r="D253" s="27">
        <v>8963</v>
      </c>
      <c r="E253" s="23">
        <v>325</v>
      </c>
      <c r="F253" s="23">
        <v>368</v>
      </c>
      <c r="G253" s="28">
        <f t="shared" si="33"/>
        <v>43</v>
      </c>
      <c r="H253" s="23">
        <v>368</v>
      </c>
      <c r="I253" s="19">
        <f t="shared" si="34"/>
        <v>0</v>
      </c>
      <c r="J253" s="23">
        <v>368</v>
      </c>
      <c r="K253" s="19">
        <f t="shared" si="35"/>
        <v>0</v>
      </c>
      <c r="L253" s="28">
        <v>368</v>
      </c>
      <c r="M253" s="28">
        <f t="shared" si="36"/>
        <v>0</v>
      </c>
      <c r="N253" s="28">
        <v>368</v>
      </c>
      <c r="O253" s="28">
        <f t="shared" si="37"/>
        <v>0</v>
      </c>
      <c r="P253" s="36">
        <v>368</v>
      </c>
      <c r="Q253" s="28">
        <f t="shared" si="31"/>
        <v>0</v>
      </c>
      <c r="R253" s="36">
        <v>368</v>
      </c>
      <c r="S253" s="3">
        <f t="shared" si="32"/>
        <v>0</v>
      </c>
    </row>
    <row r="254" spans="1:19">
      <c r="A254" s="17">
        <v>534009</v>
      </c>
      <c r="B254" s="18" t="s">
        <v>270</v>
      </c>
      <c r="C254" s="18" t="s">
        <v>262</v>
      </c>
      <c r="D254" s="27">
        <v>4134</v>
      </c>
      <c r="E254" s="23">
        <v>350</v>
      </c>
      <c r="F254" s="23">
        <v>350</v>
      </c>
      <c r="G254" s="28">
        <f t="shared" si="33"/>
        <v>0</v>
      </c>
      <c r="H254" s="23">
        <v>350</v>
      </c>
      <c r="I254" s="19">
        <f t="shared" si="34"/>
        <v>0</v>
      </c>
      <c r="J254" s="23">
        <v>380</v>
      </c>
      <c r="K254" s="19">
        <f t="shared" si="35"/>
        <v>30</v>
      </c>
      <c r="L254" s="28">
        <v>380</v>
      </c>
      <c r="M254" s="28">
        <f t="shared" si="36"/>
        <v>0</v>
      </c>
      <c r="N254" s="28">
        <v>380</v>
      </c>
      <c r="O254" s="28">
        <f t="shared" si="37"/>
        <v>0</v>
      </c>
      <c r="P254" s="36">
        <v>380</v>
      </c>
      <c r="Q254" s="28">
        <f t="shared" si="31"/>
        <v>0</v>
      </c>
      <c r="R254" s="36">
        <v>380</v>
      </c>
      <c r="S254" s="3">
        <f t="shared" si="32"/>
        <v>0</v>
      </c>
    </row>
    <row r="255" spans="1:19">
      <c r="A255" s="32">
        <v>534010</v>
      </c>
      <c r="B255" s="33" t="s">
        <v>271</v>
      </c>
      <c r="C255" s="33" t="s">
        <v>262</v>
      </c>
      <c r="D255" s="27">
        <v>12264</v>
      </c>
      <c r="E255" s="23">
        <v>400</v>
      </c>
      <c r="F255" s="23">
        <v>400</v>
      </c>
      <c r="G255" s="28">
        <f t="shared" si="33"/>
        <v>0</v>
      </c>
      <c r="H255" s="23">
        <v>400</v>
      </c>
      <c r="I255" s="19">
        <f t="shared" si="34"/>
        <v>0</v>
      </c>
      <c r="J255" s="23">
        <v>400</v>
      </c>
      <c r="K255" s="19">
        <f t="shared" si="35"/>
        <v>0</v>
      </c>
      <c r="L255" s="28">
        <v>400</v>
      </c>
      <c r="M255" s="28">
        <f t="shared" si="36"/>
        <v>0</v>
      </c>
      <c r="N255" s="28">
        <v>400</v>
      </c>
      <c r="O255" s="28">
        <f t="shared" si="37"/>
        <v>0</v>
      </c>
      <c r="P255" s="36">
        <v>400</v>
      </c>
      <c r="Q255" s="28">
        <f t="shared" si="31"/>
        <v>0</v>
      </c>
      <c r="R255" s="36">
        <v>400</v>
      </c>
      <c r="S255" s="3">
        <f t="shared" si="32"/>
        <v>0</v>
      </c>
    </row>
    <row r="256" spans="1:19">
      <c r="A256" s="32">
        <v>534011</v>
      </c>
      <c r="B256" s="33" t="s">
        <v>272</v>
      </c>
      <c r="C256" s="33" t="s">
        <v>262</v>
      </c>
      <c r="D256" s="27">
        <v>16290</v>
      </c>
      <c r="E256" s="23">
        <v>380</v>
      </c>
      <c r="F256" s="23">
        <v>380</v>
      </c>
      <c r="G256" s="28">
        <f t="shared" si="33"/>
        <v>0</v>
      </c>
      <c r="H256" s="23">
        <v>380</v>
      </c>
      <c r="I256" s="19">
        <f t="shared" si="34"/>
        <v>0</v>
      </c>
      <c r="J256" s="23">
        <v>380</v>
      </c>
      <c r="K256" s="19">
        <f t="shared" si="35"/>
        <v>0</v>
      </c>
      <c r="L256" s="28">
        <v>380</v>
      </c>
      <c r="M256" s="28">
        <f t="shared" si="36"/>
        <v>0</v>
      </c>
      <c r="N256" s="28">
        <v>380</v>
      </c>
      <c r="O256" s="28">
        <f t="shared" si="37"/>
        <v>0</v>
      </c>
      <c r="P256" s="36">
        <v>380</v>
      </c>
      <c r="Q256" s="28">
        <f t="shared" si="31"/>
        <v>0</v>
      </c>
      <c r="R256" s="36">
        <v>380</v>
      </c>
      <c r="S256" s="3">
        <f t="shared" si="32"/>
        <v>0</v>
      </c>
    </row>
    <row r="257" spans="1:19">
      <c r="A257" s="25">
        <v>534012</v>
      </c>
      <c r="B257" s="26" t="s">
        <v>273</v>
      </c>
      <c r="C257" s="26" t="s">
        <v>262</v>
      </c>
      <c r="D257" s="27">
        <v>6905</v>
      </c>
      <c r="E257" s="23">
        <v>380</v>
      </c>
      <c r="F257" s="23">
        <v>380</v>
      </c>
      <c r="G257" s="28">
        <f t="shared" si="33"/>
        <v>0</v>
      </c>
      <c r="H257" s="23">
        <v>380</v>
      </c>
      <c r="I257" s="19">
        <f t="shared" si="34"/>
        <v>0</v>
      </c>
      <c r="J257" s="23">
        <v>380</v>
      </c>
      <c r="K257" s="19">
        <f t="shared" si="35"/>
        <v>0</v>
      </c>
      <c r="L257" s="28">
        <v>380</v>
      </c>
      <c r="M257" s="28">
        <f t="shared" si="36"/>
        <v>0</v>
      </c>
      <c r="N257" s="28">
        <v>380</v>
      </c>
      <c r="O257" s="28">
        <f t="shared" si="37"/>
        <v>0</v>
      </c>
      <c r="P257" s="36">
        <v>380</v>
      </c>
      <c r="Q257" s="28">
        <f t="shared" si="31"/>
        <v>0</v>
      </c>
      <c r="R257" s="36">
        <v>380</v>
      </c>
      <c r="S257" s="3">
        <f t="shared" si="32"/>
        <v>0</v>
      </c>
    </row>
    <row r="258" spans="1:19">
      <c r="A258" s="25">
        <v>534013</v>
      </c>
      <c r="B258" s="26" t="s">
        <v>274</v>
      </c>
      <c r="C258" s="26" t="s">
        <v>262</v>
      </c>
      <c r="D258" s="27">
        <v>5407</v>
      </c>
      <c r="E258" s="23">
        <v>380</v>
      </c>
      <c r="F258" s="23">
        <v>380</v>
      </c>
      <c r="G258" s="28">
        <f t="shared" si="33"/>
        <v>0</v>
      </c>
      <c r="H258" s="23">
        <v>380</v>
      </c>
      <c r="I258" s="19">
        <f t="shared" si="34"/>
        <v>0</v>
      </c>
      <c r="J258" s="23">
        <v>380</v>
      </c>
      <c r="K258" s="19">
        <f t="shared" si="35"/>
        <v>0</v>
      </c>
      <c r="L258" s="28">
        <v>400</v>
      </c>
      <c r="M258" s="28">
        <f t="shared" si="36"/>
        <v>20</v>
      </c>
      <c r="N258" s="28">
        <v>400</v>
      </c>
      <c r="O258" s="28">
        <f t="shared" si="37"/>
        <v>0</v>
      </c>
      <c r="P258" s="36">
        <v>400</v>
      </c>
      <c r="Q258" s="28">
        <f t="shared" ref="Q258:Q321" si="38">P258-N258</f>
        <v>0</v>
      </c>
      <c r="R258" s="36">
        <v>400</v>
      </c>
      <c r="S258" s="3">
        <f t="shared" ref="S258:S321" si="39">R258-P258</f>
        <v>0</v>
      </c>
    </row>
    <row r="259" spans="1:19">
      <c r="A259" s="25">
        <v>534014</v>
      </c>
      <c r="B259" s="26" t="s">
        <v>275</v>
      </c>
      <c r="C259" s="26" t="s">
        <v>262</v>
      </c>
      <c r="D259" s="27">
        <v>77129</v>
      </c>
      <c r="E259" s="36">
        <v>370</v>
      </c>
      <c r="F259" s="23">
        <v>370</v>
      </c>
      <c r="G259" s="28">
        <f t="shared" ref="G259:G322" si="40">F259-E259</f>
        <v>0</v>
      </c>
      <c r="H259" s="23">
        <v>370</v>
      </c>
      <c r="I259" s="19">
        <f t="shared" ref="I259:I322" si="41">SUM(H259-F259)</f>
        <v>0</v>
      </c>
      <c r="J259" s="23">
        <v>400</v>
      </c>
      <c r="K259" s="19">
        <f t="shared" ref="K259:K322" si="42">SUM(J259-H259)</f>
        <v>30</v>
      </c>
      <c r="L259" s="28">
        <v>400</v>
      </c>
      <c r="M259" s="28">
        <f t="shared" ref="M259:M322" si="43">L259-J259</f>
        <v>0</v>
      </c>
      <c r="N259" s="28">
        <v>400</v>
      </c>
      <c r="O259" s="28">
        <f t="shared" ref="O259:O322" si="44">SUM(N259-L259)</f>
        <v>0</v>
      </c>
      <c r="P259" s="36">
        <v>400</v>
      </c>
      <c r="Q259" s="28">
        <f t="shared" si="38"/>
        <v>0</v>
      </c>
      <c r="R259" s="36">
        <v>400</v>
      </c>
      <c r="S259" s="3">
        <f t="shared" si="39"/>
        <v>0</v>
      </c>
    </row>
    <row r="260" spans="1:19">
      <c r="A260" s="25">
        <v>534015</v>
      </c>
      <c r="B260" s="26" t="s">
        <v>276</v>
      </c>
      <c r="C260" s="26" t="s">
        <v>262</v>
      </c>
      <c r="D260" s="27">
        <v>3301</v>
      </c>
      <c r="E260" s="23">
        <v>380</v>
      </c>
      <c r="F260" s="23">
        <v>380</v>
      </c>
      <c r="G260" s="28">
        <f t="shared" si="40"/>
        <v>0</v>
      </c>
      <c r="H260" s="23">
        <v>380</v>
      </c>
      <c r="I260" s="19">
        <f t="shared" si="41"/>
        <v>0</v>
      </c>
      <c r="J260" s="23">
        <v>380</v>
      </c>
      <c r="K260" s="19">
        <f t="shared" si="42"/>
        <v>0</v>
      </c>
      <c r="L260" s="28">
        <v>380</v>
      </c>
      <c r="M260" s="28">
        <f t="shared" si="43"/>
        <v>0</v>
      </c>
      <c r="N260" s="28">
        <v>380</v>
      </c>
      <c r="O260" s="28">
        <f t="shared" si="44"/>
        <v>0</v>
      </c>
      <c r="P260" s="36">
        <v>380</v>
      </c>
      <c r="Q260" s="28">
        <f t="shared" si="38"/>
        <v>0</v>
      </c>
      <c r="R260" s="36">
        <v>380</v>
      </c>
      <c r="S260" s="3">
        <f t="shared" si="39"/>
        <v>0</v>
      </c>
    </row>
    <row r="261" spans="1:19">
      <c r="A261" s="25">
        <v>534016</v>
      </c>
      <c r="B261" s="26" t="s">
        <v>277</v>
      </c>
      <c r="C261" s="26" t="s">
        <v>262</v>
      </c>
      <c r="D261" s="27">
        <v>9945</v>
      </c>
      <c r="E261" s="23">
        <v>350</v>
      </c>
      <c r="F261" s="23">
        <v>380</v>
      </c>
      <c r="G261" s="28">
        <f t="shared" si="40"/>
        <v>30</v>
      </c>
      <c r="H261" s="23">
        <v>380</v>
      </c>
      <c r="I261" s="19">
        <f t="shared" si="41"/>
        <v>0</v>
      </c>
      <c r="J261" s="23">
        <v>380</v>
      </c>
      <c r="K261" s="19">
        <f t="shared" si="42"/>
        <v>0</v>
      </c>
      <c r="L261" s="28">
        <v>380</v>
      </c>
      <c r="M261" s="28">
        <f t="shared" si="43"/>
        <v>0</v>
      </c>
      <c r="N261" s="28">
        <v>380</v>
      </c>
      <c r="O261" s="28">
        <f t="shared" si="44"/>
        <v>0</v>
      </c>
      <c r="P261" s="36">
        <v>380</v>
      </c>
      <c r="Q261" s="28">
        <f t="shared" si="38"/>
        <v>0</v>
      </c>
      <c r="R261" s="36">
        <v>380</v>
      </c>
      <c r="S261" s="3">
        <f t="shared" si="39"/>
        <v>0</v>
      </c>
    </row>
    <row r="262" spans="1:19">
      <c r="A262" s="17">
        <v>534017</v>
      </c>
      <c r="B262" s="18" t="s">
        <v>278</v>
      </c>
      <c r="C262" s="18" t="s">
        <v>262</v>
      </c>
      <c r="D262" s="27">
        <v>4408</v>
      </c>
      <c r="E262" s="23">
        <v>380</v>
      </c>
      <c r="F262" s="23">
        <v>380</v>
      </c>
      <c r="G262" s="28">
        <f t="shared" si="40"/>
        <v>0</v>
      </c>
      <c r="H262" s="23">
        <v>380</v>
      </c>
      <c r="I262" s="19">
        <f t="shared" si="41"/>
        <v>0</v>
      </c>
      <c r="J262" s="23">
        <v>380</v>
      </c>
      <c r="K262" s="19">
        <f t="shared" si="42"/>
        <v>0</v>
      </c>
      <c r="L262" s="28">
        <v>380</v>
      </c>
      <c r="M262" s="28">
        <f t="shared" si="43"/>
        <v>0</v>
      </c>
      <c r="N262" s="28">
        <v>380</v>
      </c>
      <c r="O262" s="28">
        <f t="shared" si="44"/>
        <v>0</v>
      </c>
      <c r="P262" s="36">
        <v>380</v>
      </c>
      <c r="Q262" s="28">
        <f t="shared" si="38"/>
        <v>0</v>
      </c>
      <c r="R262" s="36">
        <v>380</v>
      </c>
      <c r="S262" s="3">
        <f t="shared" si="39"/>
        <v>0</v>
      </c>
    </row>
    <row r="263" spans="1:19">
      <c r="A263" s="17">
        <v>534018</v>
      </c>
      <c r="B263" s="18" t="s">
        <v>279</v>
      </c>
      <c r="C263" s="18" t="s">
        <v>262</v>
      </c>
      <c r="D263" s="27">
        <v>21391</v>
      </c>
      <c r="E263" s="23">
        <v>330</v>
      </c>
      <c r="F263" s="23">
        <v>330</v>
      </c>
      <c r="G263" s="28">
        <f t="shared" si="40"/>
        <v>0</v>
      </c>
      <c r="H263" s="23">
        <v>330</v>
      </c>
      <c r="I263" s="19">
        <f t="shared" si="41"/>
        <v>0</v>
      </c>
      <c r="J263" s="23">
        <v>357</v>
      </c>
      <c r="K263" s="19">
        <f t="shared" si="42"/>
        <v>27</v>
      </c>
      <c r="L263" s="28">
        <v>357</v>
      </c>
      <c r="M263" s="28">
        <f t="shared" si="43"/>
        <v>0</v>
      </c>
      <c r="N263" s="28">
        <v>357</v>
      </c>
      <c r="O263" s="28">
        <f t="shared" si="44"/>
        <v>0</v>
      </c>
      <c r="P263" s="36">
        <v>357</v>
      </c>
      <c r="Q263" s="28">
        <f t="shared" si="38"/>
        <v>0</v>
      </c>
      <c r="R263" s="36">
        <v>357</v>
      </c>
      <c r="S263" s="3">
        <f t="shared" si="39"/>
        <v>0</v>
      </c>
    </row>
    <row r="264" spans="1:19">
      <c r="A264" s="25">
        <v>534019</v>
      </c>
      <c r="B264" s="26" t="s">
        <v>280</v>
      </c>
      <c r="C264" s="26" t="s">
        <v>262</v>
      </c>
      <c r="D264" s="27">
        <v>3942</v>
      </c>
      <c r="E264" s="23">
        <v>350</v>
      </c>
      <c r="F264" s="23">
        <v>350</v>
      </c>
      <c r="G264" s="28">
        <f t="shared" si="40"/>
        <v>0</v>
      </c>
      <c r="H264" s="23">
        <v>380</v>
      </c>
      <c r="I264" s="19">
        <f t="shared" si="41"/>
        <v>30</v>
      </c>
      <c r="J264" s="23">
        <v>400</v>
      </c>
      <c r="K264" s="19">
        <f t="shared" si="42"/>
        <v>20</v>
      </c>
      <c r="L264" s="28">
        <v>400</v>
      </c>
      <c r="M264" s="28">
        <f t="shared" si="43"/>
        <v>0</v>
      </c>
      <c r="N264" s="28">
        <v>400</v>
      </c>
      <c r="O264" s="28">
        <f t="shared" si="44"/>
        <v>0</v>
      </c>
      <c r="P264" s="36">
        <v>400</v>
      </c>
      <c r="Q264" s="28">
        <f t="shared" si="38"/>
        <v>0</v>
      </c>
      <c r="R264" s="36">
        <v>400</v>
      </c>
      <c r="S264" s="3">
        <f t="shared" si="39"/>
        <v>0</v>
      </c>
    </row>
    <row r="265" spans="1:19">
      <c r="A265" s="17">
        <v>534020</v>
      </c>
      <c r="B265" s="18" t="s">
        <v>281</v>
      </c>
      <c r="C265" s="18" t="s">
        <v>262</v>
      </c>
      <c r="D265" s="27">
        <v>7167</v>
      </c>
      <c r="E265" s="23">
        <v>380</v>
      </c>
      <c r="F265" s="23">
        <v>380</v>
      </c>
      <c r="G265" s="28">
        <f t="shared" si="40"/>
        <v>0</v>
      </c>
      <c r="H265" s="23">
        <v>380</v>
      </c>
      <c r="I265" s="19">
        <f t="shared" si="41"/>
        <v>0</v>
      </c>
      <c r="J265" s="23">
        <v>380</v>
      </c>
      <c r="K265" s="19">
        <f t="shared" si="42"/>
        <v>0</v>
      </c>
      <c r="L265" s="28">
        <v>380</v>
      </c>
      <c r="M265" s="28">
        <f t="shared" si="43"/>
        <v>0</v>
      </c>
      <c r="N265" s="28">
        <v>380</v>
      </c>
      <c r="O265" s="28">
        <f t="shared" si="44"/>
        <v>0</v>
      </c>
      <c r="P265" s="36">
        <v>380</v>
      </c>
      <c r="Q265" s="28">
        <f t="shared" si="38"/>
        <v>0</v>
      </c>
      <c r="R265" s="36">
        <v>380</v>
      </c>
      <c r="S265" s="3">
        <f t="shared" si="39"/>
        <v>0</v>
      </c>
    </row>
    <row r="266" spans="1:19">
      <c r="A266" s="25">
        <v>534021</v>
      </c>
      <c r="B266" s="26" t="s">
        <v>282</v>
      </c>
      <c r="C266" s="26" t="s">
        <v>262</v>
      </c>
      <c r="D266" s="27">
        <v>8803</v>
      </c>
      <c r="E266" s="36">
        <v>380</v>
      </c>
      <c r="F266" s="36">
        <v>380</v>
      </c>
      <c r="G266" s="28">
        <f t="shared" si="40"/>
        <v>0</v>
      </c>
      <c r="H266" s="36">
        <v>380</v>
      </c>
      <c r="I266" s="19">
        <f t="shared" si="41"/>
        <v>0</v>
      </c>
      <c r="J266" s="36">
        <v>380</v>
      </c>
      <c r="K266" s="19">
        <f t="shared" si="42"/>
        <v>0</v>
      </c>
      <c r="L266" s="28">
        <v>380</v>
      </c>
      <c r="M266" s="28">
        <f t="shared" si="43"/>
        <v>0</v>
      </c>
      <c r="N266" s="28">
        <v>380</v>
      </c>
      <c r="O266" s="28">
        <f t="shared" si="44"/>
        <v>0</v>
      </c>
      <c r="P266" s="36">
        <v>380</v>
      </c>
      <c r="Q266" s="28">
        <f t="shared" si="38"/>
        <v>0</v>
      </c>
      <c r="R266" s="36">
        <v>380</v>
      </c>
      <c r="S266" s="3">
        <f t="shared" si="39"/>
        <v>0</v>
      </c>
    </row>
    <row r="267" spans="1:19">
      <c r="A267" s="25">
        <v>534022</v>
      </c>
      <c r="B267" s="26" t="s">
        <v>283</v>
      </c>
      <c r="C267" s="26" t="s">
        <v>262</v>
      </c>
      <c r="D267" s="27">
        <v>2165</v>
      </c>
      <c r="E267" s="23">
        <v>380</v>
      </c>
      <c r="F267" s="23">
        <v>380</v>
      </c>
      <c r="G267" s="28">
        <f t="shared" si="40"/>
        <v>0</v>
      </c>
      <c r="H267" s="23">
        <v>380</v>
      </c>
      <c r="I267" s="19">
        <f t="shared" si="41"/>
        <v>0</v>
      </c>
      <c r="J267" s="23">
        <v>380</v>
      </c>
      <c r="K267" s="19">
        <f t="shared" si="42"/>
        <v>0</v>
      </c>
      <c r="L267" s="28">
        <v>380</v>
      </c>
      <c r="M267" s="28">
        <f t="shared" si="43"/>
        <v>0</v>
      </c>
      <c r="N267" s="28">
        <v>400</v>
      </c>
      <c r="O267" s="28">
        <f t="shared" si="44"/>
        <v>20</v>
      </c>
      <c r="P267" s="36">
        <v>400</v>
      </c>
      <c r="Q267" s="28">
        <f t="shared" si="38"/>
        <v>0</v>
      </c>
      <c r="R267" s="36">
        <v>400</v>
      </c>
      <c r="S267" s="3">
        <f t="shared" si="39"/>
        <v>0</v>
      </c>
    </row>
    <row r="268" spans="1:19">
      <c r="A268" s="32">
        <v>535001</v>
      </c>
      <c r="B268" s="33" t="s">
        <v>284</v>
      </c>
      <c r="C268" s="33" t="s">
        <v>285</v>
      </c>
      <c r="D268" s="27">
        <v>16037</v>
      </c>
      <c r="E268" s="23">
        <v>390</v>
      </c>
      <c r="F268" s="23">
        <v>425</v>
      </c>
      <c r="G268" s="28">
        <f t="shared" si="40"/>
        <v>35</v>
      </c>
      <c r="H268" s="23">
        <v>425</v>
      </c>
      <c r="I268" s="19">
        <f t="shared" si="41"/>
        <v>0</v>
      </c>
      <c r="J268" s="23">
        <v>425</v>
      </c>
      <c r="K268" s="19">
        <f t="shared" si="42"/>
        <v>0</v>
      </c>
      <c r="L268" s="28">
        <v>425</v>
      </c>
      <c r="M268" s="28">
        <f t="shared" si="43"/>
        <v>0</v>
      </c>
      <c r="N268" s="28">
        <v>425</v>
      </c>
      <c r="O268" s="28">
        <f t="shared" si="44"/>
        <v>0</v>
      </c>
      <c r="P268" s="36">
        <v>425</v>
      </c>
      <c r="Q268" s="28">
        <f t="shared" si="38"/>
        <v>0</v>
      </c>
      <c r="R268" s="36">
        <v>425</v>
      </c>
      <c r="S268" s="3">
        <f t="shared" si="39"/>
        <v>0</v>
      </c>
    </row>
    <row r="269" spans="1:19">
      <c r="A269" s="32">
        <v>535002</v>
      </c>
      <c r="B269" s="33" t="s">
        <v>286</v>
      </c>
      <c r="C269" s="33" t="s">
        <v>285</v>
      </c>
      <c r="D269" s="27">
        <v>1814</v>
      </c>
      <c r="E269" s="23">
        <v>350</v>
      </c>
      <c r="F269" s="23">
        <v>350</v>
      </c>
      <c r="G269" s="28">
        <f t="shared" si="40"/>
        <v>0</v>
      </c>
      <c r="H269" s="23">
        <v>380</v>
      </c>
      <c r="I269" s="19">
        <f t="shared" si="41"/>
        <v>30</v>
      </c>
      <c r="J269" s="23">
        <v>380</v>
      </c>
      <c r="K269" s="19">
        <f t="shared" si="42"/>
        <v>0</v>
      </c>
      <c r="L269" s="28">
        <v>380</v>
      </c>
      <c r="M269" s="28">
        <f t="shared" si="43"/>
        <v>0</v>
      </c>
      <c r="N269" s="28">
        <v>380</v>
      </c>
      <c r="O269" s="28">
        <f t="shared" si="44"/>
        <v>0</v>
      </c>
      <c r="P269" s="36">
        <v>380</v>
      </c>
      <c r="Q269" s="28">
        <f t="shared" si="38"/>
        <v>0</v>
      </c>
      <c r="R269" s="36">
        <v>380</v>
      </c>
      <c r="S269" s="3">
        <f t="shared" si="39"/>
        <v>0</v>
      </c>
    </row>
    <row r="270" spans="1:19">
      <c r="A270" s="25">
        <v>535003</v>
      </c>
      <c r="B270" s="26" t="s">
        <v>287</v>
      </c>
      <c r="C270" s="26" t="s">
        <v>285</v>
      </c>
      <c r="D270" s="27">
        <v>2405</v>
      </c>
      <c r="E270" s="23">
        <v>380</v>
      </c>
      <c r="F270" s="23">
        <v>380</v>
      </c>
      <c r="G270" s="28">
        <f t="shared" si="40"/>
        <v>0</v>
      </c>
      <c r="H270" s="23">
        <v>380</v>
      </c>
      <c r="I270" s="19">
        <f t="shared" si="41"/>
        <v>0</v>
      </c>
      <c r="J270" s="23">
        <v>380</v>
      </c>
      <c r="K270" s="19">
        <f t="shared" si="42"/>
        <v>0</v>
      </c>
      <c r="L270" s="28">
        <v>420</v>
      </c>
      <c r="M270" s="28">
        <f t="shared" si="43"/>
        <v>40</v>
      </c>
      <c r="N270" s="28">
        <v>420</v>
      </c>
      <c r="O270" s="28">
        <f t="shared" si="44"/>
        <v>0</v>
      </c>
      <c r="P270" s="36">
        <v>395</v>
      </c>
      <c r="Q270" s="28">
        <f t="shared" si="38"/>
        <v>-25</v>
      </c>
      <c r="R270" s="36">
        <v>395</v>
      </c>
      <c r="S270" s="3">
        <f t="shared" si="39"/>
        <v>0</v>
      </c>
    </row>
    <row r="271" spans="1:19">
      <c r="A271" s="17">
        <v>535004</v>
      </c>
      <c r="B271" s="18" t="s">
        <v>288</v>
      </c>
      <c r="C271" s="18" t="s">
        <v>285</v>
      </c>
      <c r="D271" s="27">
        <v>3066</v>
      </c>
      <c r="E271" s="23">
        <v>310</v>
      </c>
      <c r="F271" s="23">
        <v>310</v>
      </c>
      <c r="G271" s="28">
        <f t="shared" si="40"/>
        <v>0</v>
      </c>
      <c r="H271" s="23">
        <v>350</v>
      </c>
      <c r="I271" s="19">
        <f t="shared" si="41"/>
        <v>40</v>
      </c>
      <c r="J271" s="23">
        <v>350</v>
      </c>
      <c r="K271" s="19">
        <f t="shared" si="42"/>
        <v>0</v>
      </c>
      <c r="L271" s="28">
        <v>357</v>
      </c>
      <c r="M271" s="28">
        <f t="shared" si="43"/>
        <v>7</v>
      </c>
      <c r="N271" s="28">
        <v>357</v>
      </c>
      <c r="O271" s="28">
        <f t="shared" si="44"/>
        <v>0</v>
      </c>
      <c r="P271" s="36">
        <v>357</v>
      </c>
      <c r="Q271" s="28">
        <f t="shared" si="38"/>
        <v>0</v>
      </c>
      <c r="R271" s="36">
        <v>357</v>
      </c>
      <c r="S271" s="3">
        <f t="shared" si="39"/>
        <v>0</v>
      </c>
    </row>
    <row r="272" spans="1:19">
      <c r="A272" s="17">
        <v>535005</v>
      </c>
      <c r="B272" s="18" t="s">
        <v>289</v>
      </c>
      <c r="C272" s="18" t="s">
        <v>285</v>
      </c>
      <c r="D272" s="27">
        <v>2715</v>
      </c>
      <c r="E272" s="23">
        <v>380</v>
      </c>
      <c r="F272" s="23">
        <v>380</v>
      </c>
      <c r="G272" s="28">
        <f t="shared" si="40"/>
        <v>0</v>
      </c>
      <c r="H272" s="23">
        <v>380</v>
      </c>
      <c r="I272" s="19">
        <f t="shared" si="41"/>
        <v>0</v>
      </c>
      <c r="J272" s="23">
        <v>380</v>
      </c>
      <c r="K272" s="19">
        <f t="shared" si="42"/>
        <v>0</v>
      </c>
      <c r="L272" s="28">
        <v>380</v>
      </c>
      <c r="M272" s="28">
        <f t="shared" si="43"/>
        <v>0</v>
      </c>
      <c r="N272" s="28">
        <v>380</v>
      </c>
      <c r="O272" s="28">
        <f t="shared" si="44"/>
        <v>0</v>
      </c>
      <c r="P272" s="36">
        <v>380</v>
      </c>
      <c r="Q272" s="28">
        <f t="shared" si="38"/>
        <v>0</v>
      </c>
      <c r="R272" s="36">
        <v>380</v>
      </c>
      <c r="S272" s="3">
        <f t="shared" si="39"/>
        <v>0</v>
      </c>
    </row>
    <row r="273" spans="1:19">
      <c r="A273" s="17">
        <v>535006</v>
      </c>
      <c r="B273" s="18" t="s">
        <v>290</v>
      </c>
      <c r="C273" s="18" t="s">
        <v>285</v>
      </c>
      <c r="D273" s="27">
        <v>2381</v>
      </c>
      <c r="E273" s="23">
        <v>380</v>
      </c>
      <c r="F273" s="23">
        <v>380</v>
      </c>
      <c r="G273" s="28">
        <f t="shared" si="40"/>
        <v>0</v>
      </c>
      <c r="H273" s="23">
        <v>380</v>
      </c>
      <c r="I273" s="19">
        <f t="shared" si="41"/>
        <v>0</v>
      </c>
      <c r="J273" s="23">
        <v>380</v>
      </c>
      <c r="K273" s="19">
        <f t="shared" si="42"/>
        <v>0</v>
      </c>
      <c r="L273" s="28">
        <v>380</v>
      </c>
      <c r="M273" s="28">
        <f t="shared" si="43"/>
        <v>0</v>
      </c>
      <c r="N273" s="28">
        <v>380</v>
      </c>
      <c r="O273" s="28">
        <f t="shared" si="44"/>
        <v>0</v>
      </c>
      <c r="P273" s="36">
        <v>380</v>
      </c>
      <c r="Q273" s="28">
        <f t="shared" si="38"/>
        <v>0</v>
      </c>
      <c r="R273" s="36">
        <v>380</v>
      </c>
      <c r="S273" s="3">
        <f t="shared" si="39"/>
        <v>0</v>
      </c>
    </row>
    <row r="274" spans="1:19">
      <c r="A274" s="17">
        <v>535007</v>
      </c>
      <c r="B274" s="18" t="s">
        <v>291</v>
      </c>
      <c r="C274" s="18" t="s">
        <v>285</v>
      </c>
      <c r="D274" s="27">
        <v>4640</v>
      </c>
      <c r="E274" s="23">
        <v>350</v>
      </c>
      <c r="F274" s="23">
        <v>350</v>
      </c>
      <c r="G274" s="28">
        <f t="shared" si="40"/>
        <v>0</v>
      </c>
      <c r="H274" s="23">
        <v>380</v>
      </c>
      <c r="I274" s="19">
        <f t="shared" si="41"/>
        <v>30</v>
      </c>
      <c r="J274" s="23">
        <v>380</v>
      </c>
      <c r="K274" s="19">
        <f t="shared" si="42"/>
        <v>0</v>
      </c>
      <c r="L274" s="28">
        <v>380</v>
      </c>
      <c r="M274" s="28">
        <f t="shared" si="43"/>
        <v>0</v>
      </c>
      <c r="N274" s="28">
        <v>380</v>
      </c>
      <c r="O274" s="28">
        <f t="shared" si="44"/>
        <v>0</v>
      </c>
      <c r="P274" s="36">
        <v>380</v>
      </c>
      <c r="Q274" s="28">
        <f t="shared" si="38"/>
        <v>0</v>
      </c>
      <c r="R274" s="36">
        <v>380</v>
      </c>
      <c r="S274" s="3">
        <f t="shared" si="39"/>
        <v>0</v>
      </c>
    </row>
    <row r="275" spans="1:19">
      <c r="A275" s="17">
        <v>535008</v>
      </c>
      <c r="B275" s="18" t="s">
        <v>292</v>
      </c>
      <c r="C275" s="18" t="s">
        <v>285</v>
      </c>
      <c r="D275" s="27">
        <v>4692</v>
      </c>
      <c r="E275" s="23">
        <v>380</v>
      </c>
      <c r="F275" s="23">
        <v>380</v>
      </c>
      <c r="G275" s="28">
        <f t="shared" si="40"/>
        <v>0</v>
      </c>
      <c r="H275" s="23">
        <v>380</v>
      </c>
      <c r="I275" s="19">
        <f t="shared" si="41"/>
        <v>0</v>
      </c>
      <c r="J275" s="23">
        <v>380</v>
      </c>
      <c r="K275" s="19">
        <f t="shared" si="42"/>
        <v>0</v>
      </c>
      <c r="L275" s="28">
        <v>380</v>
      </c>
      <c r="M275" s="28">
        <f t="shared" si="43"/>
        <v>0</v>
      </c>
      <c r="N275" s="28">
        <v>380</v>
      </c>
      <c r="O275" s="28">
        <f t="shared" si="44"/>
        <v>0</v>
      </c>
      <c r="P275" s="36">
        <v>380</v>
      </c>
      <c r="Q275" s="28">
        <f t="shared" si="38"/>
        <v>0</v>
      </c>
      <c r="R275" s="36">
        <v>380</v>
      </c>
      <c r="S275" s="3">
        <f t="shared" si="39"/>
        <v>0</v>
      </c>
    </row>
    <row r="276" spans="1:19">
      <c r="A276" s="25">
        <v>535009</v>
      </c>
      <c r="B276" s="26" t="s">
        <v>293</v>
      </c>
      <c r="C276" s="26" t="s">
        <v>285</v>
      </c>
      <c r="D276" s="27">
        <v>7427</v>
      </c>
      <c r="E276" s="23">
        <v>380</v>
      </c>
      <c r="F276" s="23">
        <v>380</v>
      </c>
      <c r="G276" s="28">
        <f t="shared" si="40"/>
        <v>0</v>
      </c>
      <c r="H276" s="23">
        <v>400</v>
      </c>
      <c r="I276" s="19">
        <f t="shared" si="41"/>
        <v>20</v>
      </c>
      <c r="J276" s="23">
        <v>400</v>
      </c>
      <c r="K276" s="19">
        <f t="shared" si="42"/>
        <v>0</v>
      </c>
      <c r="L276" s="28">
        <v>400</v>
      </c>
      <c r="M276" s="28">
        <f t="shared" si="43"/>
        <v>0</v>
      </c>
      <c r="N276" s="28">
        <v>400</v>
      </c>
      <c r="O276" s="28">
        <f t="shared" si="44"/>
        <v>0</v>
      </c>
      <c r="P276" s="36">
        <v>400</v>
      </c>
      <c r="Q276" s="28">
        <f t="shared" si="38"/>
        <v>0</v>
      </c>
      <c r="R276" s="36">
        <v>400</v>
      </c>
      <c r="S276" s="3">
        <f t="shared" si="39"/>
        <v>0</v>
      </c>
    </row>
    <row r="277" spans="1:19">
      <c r="A277" s="17">
        <v>535010</v>
      </c>
      <c r="B277" s="18" t="s">
        <v>294</v>
      </c>
      <c r="C277" s="18" t="s">
        <v>285</v>
      </c>
      <c r="D277" s="27">
        <v>3150</v>
      </c>
      <c r="E277" s="23">
        <v>380</v>
      </c>
      <c r="F277" s="23">
        <v>380</v>
      </c>
      <c r="G277" s="28">
        <f t="shared" si="40"/>
        <v>0</v>
      </c>
      <c r="H277" s="23">
        <v>380</v>
      </c>
      <c r="I277" s="19">
        <f t="shared" si="41"/>
        <v>0</v>
      </c>
      <c r="J277" s="23">
        <v>380</v>
      </c>
      <c r="K277" s="19">
        <f t="shared" si="42"/>
        <v>0</v>
      </c>
      <c r="L277" s="28">
        <v>380</v>
      </c>
      <c r="M277" s="28">
        <f t="shared" si="43"/>
        <v>0</v>
      </c>
      <c r="N277" s="28">
        <v>380</v>
      </c>
      <c r="O277" s="28">
        <f t="shared" si="44"/>
        <v>0</v>
      </c>
      <c r="P277" s="36">
        <v>380</v>
      </c>
      <c r="Q277" s="28">
        <f t="shared" si="38"/>
        <v>0</v>
      </c>
      <c r="R277" s="36">
        <v>380</v>
      </c>
      <c r="S277" s="3">
        <f t="shared" si="39"/>
        <v>0</v>
      </c>
    </row>
    <row r="278" spans="1:19">
      <c r="A278" s="32">
        <v>535011</v>
      </c>
      <c r="B278" s="33" t="s">
        <v>295</v>
      </c>
      <c r="C278" s="33" t="s">
        <v>285</v>
      </c>
      <c r="D278" s="27">
        <v>13612</v>
      </c>
      <c r="E278" s="23">
        <v>400</v>
      </c>
      <c r="F278" s="23">
        <v>400</v>
      </c>
      <c r="G278" s="28">
        <f t="shared" si="40"/>
        <v>0</v>
      </c>
      <c r="H278" s="23">
        <v>400</v>
      </c>
      <c r="I278" s="19">
        <f t="shared" si="41"/>
        <v>0</v>
      </c>
      <c r="J278" s="23">
        <v>400</v>
      </c>
      <c r="K278" s="19">
        <f t="shared" si="42"/>
        <v>0</v>
      </c>
      <c r="L278" s="28">
        <v>400</v>
      </c>
      <c r="M278" s="28">
        <f t="shared" si="43"/>
        <v>0</v>
      </c>
      <c r="N278" s="28">
        <v>400</v>
      </c>
      <c r="O278" s="28">
        <f t="shared" si="44"/>
        <v>0</v>
      </c>
      <c r="P278" s="36">
        <v>400</v>
      </c>
      <c r="Q278" s="28">
        <f t="shared" si="38"/>
        <v>0</v>
      </c>
      <c r="R278" s="36">
        <v>400</v>
      </c>
      <c r="S278" s="3">
        <f t="shared" si="39"/>
        <v>0</v>
      </c>
    </row>
    <row r="279" spans="1:19">
      <c r="A279" s="25">
        <v>535012</v>
      </c>
      <c r="B279" s="26" t="s">
        <v>296</v>
      </c>
      <c r="C279" s="26" t="s">
        <v>285</v>
      </c>
      <c r="D279" s="27">
        <v>2296</v>
      </c>
      <c r="E279" s="23">
        <v>380</v>
      </c>
      <c r="F279" s="23">
        <v>380</v>
      </c>
      <c r="G279" s="28">
        <f t="shared" si="40"/>
        <v>0</v>
      </c>
      <c r="H279" s="23">
        <v>380</v>
      </c>
      <c r="I279" s="19">
        <f t="shared" si="41"/>
        <v>0</v>
      </c>
      <c r="J279" s="23">
        <v>380</v>
      </c>
      <c r="K279" s="19">
        <f t="shared" si="42"/>
        <v>0</v>
      </c>
      <c r="L279" s="28">
        <v>380</v>
      </c>
      <c r="M279" s="28">
        <f t="shared" si="43"/>
        <v>0</v>
      </c>
      <c r="N279" s="28">
        <v>380</v>
      </c>
      <c r="O279" s="28">
        <f t="shared" si="44"/>
        <v>0</v>
      </c>
      <c r="P279" s="36">
        <v>380</v>
      </c>
      <c r="Q279" s="28">
        <f t="shared" si="38"/>
        <v>0</v>
      </c>
      <c r="R279" s="36">
        <v>380</v>
      </c>
      <c r="S279" s="3">
        <f t="shared" si="39"/>
        <v>0</v>
      </c>
    </row>
    <row r="280" spans="1:19">
      <c r="A280" s="25">
        <v>535013</v>
      </c>
      <c r="B280" s="26" t="s">
        <v>297</v>
      </c>
      <c r="C280" s="26" t="s">
        <v>285</v>
      </c>
      <c r="D280" s="27">
        <v>9400</v>
      </c>
      <c r="E280" s="23">
        <v>380</v>
      </c>
      <c r="F280" s="23">
        <v>380</v>
      </c>
      <c r="G280" s="28">
        <f t="shared" si="40"/>
        <v>0</v>
      </c>
      <c r="H280" s="23">
        <v>380</v>
      </c>
      <c r="I280" s="19">
        <f t="shared" si="41"/>
        <v>0</v>
      </c>
      <c r="J280" s="23">
        <v>380</v>
      </c>
      <c r="K280" s="19">
        <f t="shared" si="42"/>
        <v>0</v>
      </c>
      <c r="L280" s="28">
        <v>380</v>
      </c>
      <c r="M280" s="28">
        <f t="shared" si="43"/>
        <v>0</v>
      </c>
      <c r="N280" s="28">
        <v>380</v>
      </c>
      <c r="O280" s="28">
        <f t="shared" si="44"/>
        <v>0</v>
      </c>
      <c r="P280" s="36">
        <v>390</v>
      </c>
      <c r="Q280" s="28">
        <f t="shared" si="38"/>
        <v>10</v>
      </c>
      <c r="R280" s="36">
        <v>400</v>
      </c>
      <c r="S280" s="3">
        <f t="shared" si="39"/>
        <v>10</v>
      </c>
    </row>
    <row r="281" spans="1:19">
      <c r="A281" s="25">
        <v>535014</v>
      </c>
      <c r="B281" s="26" t="s">
        <v>298</v>
      </c>
      <c r="C281" s="26" t="s">
        <v>285</v>
      </c>
      <c r="D281" s="27">
        <v>2627</v>
      </c>
      <c r="E281" s="23">
        <v>340</v>
      </c>
      <c r="F281" s="23">
        <v>340</v>
      </c>
      <c r="G281" s="28">
        <f t="shared" si="40"/>
        <v>0</v>
      </c>
      <c r="H281" s="23">
        <v>375</v>
      </c>
      <c r="I281" s="19">
        <f t="shared" si="41"/>
        <v>35</v>
      </c>
      <c r="J281" s="23">
        <v>375</v>
      </c>
      <c r="K281" s="19">
        <f t="shared" si="42"/>
        <v>0</v>
      </c>
      <c r="L281" s="28">
        <v>380</v>
      </c>
      <c r="M281" s="28">
        <f t="shared" si="43"/>
        <v>5</v>
      </c>
      <c r="N281" s="28">
        <v>380</v>
      </c>
      <c r="O281" s="28">
        <f t="shared" si="44"/>
        <v>0</v>
      </c>
      <c r="P281" s="36">
        <v>380</v>
      </c>
      <c r="Q281" s="28">
        <f t="shared" si="38"/>
        <v>0</v>
      </c>
      <c r="R281" s="36">
        <v>385</v>
      </c>
      <c r="S281" s="3">
        <f t="shared" si="39"/>
        <v>5</v>
      </c>
    </row>
    <row r="282" spans="1:19">
      <c r="A282" s="25">
        <v>535015</v>
      </c>
      <c r="B282" s="26" t="s">
        <v>299</v>
      </c>
      <c r="C282" s="26" t="s">
        <v>285</v>
      </c>
      <c r="D282" s="27">
        <v>9702</v>
      </c>
      <c r="E282" s="23">
        <v>380</v>
      </c>
      <c r="F282" s="23">
        <v>380</v>
      </c>
      <c r="G282" s="28">
        <f t="shared" si="40"/>
        <v>0</v>
      </c>
      <c r="H282" s="23">
        <v>380</v>
      </c>
      <c r="I282" s="19">
        <f t="shared" si="41"/>
        <v>0</v>
      </c>
      <c r="J282" s="23">
        <v>380</v>
      </c>
      <c r="K282" s="19">
        <f t="shared" si="42"/>
        <v>0</v>
      </c>
      <c r="L282" s="28">
        <v>380</v>
      </c>
      <c r="M282" s="28">
        <f t="shared" si="43"/>
        <v>0</v>
      </c>
      <c r="N282" s="28">
        <v>380</v>
      </c>
      <c r="O282" s="28">
        <f t="shared" si="44"/>
        <v>0</v>
      </c>
      <c r="P282" s="36">
        <v>380</v>
      </c>
      <c r="Q282" s="28">
        <f t="shared" si="38"/>
        <v>0</v>
      </c>
      <c r="R282" s="36">
        <v>380</v>
      </c>
      <c r="S282" s="3">
        <f t="shared" si="39"/>
        <v>0</v>
      </c>
    </row>
    <row r="283" spans="1:19">
      <c r="A283" s="25">
        <v>535016</v>
      </c>
      <c r="B283" s="26" t="s">
        <v>300</v>
      </c>
      <c r="C283" s="26" t="s">
        <v>285</v>
      </c>
      <c r="D283" s="27">
        <v>10073</v>
      </c>
      <c r="E283" s="23">
        <v>380</v>
      </c>
      <c r="F283" s="23">
        <v>380</v>
      </c>
      <c r="G283" s="28">
        <f t="shared" si="40"/>
        <v>0</v>
      </c>
      <c r="H283" s="23">
        <v>380</v>
      </c>
      <c r="I283" s="19">
        <f t="shared" si="41"/>
        <v>0</v>
      </c>
      <c r="J283" s="23">
        <v>380</v>
      </c>
      <c r="K283" s="19">
        <f t="shared" si="42"/>
        <v>0</v>
      </c>
      <c r="L283" s="28">
        <v>380</v>
      </c>
      <c r="M283" s="28">
        <f t="shared" si="43"/>
        <v>0</v>
      </c>
      <c r="N283" s="28">
        <v>380</v>
      </c>
      <c r="O283" s="28">
        <f t="shared" si="44"/>
        <v>0</v>
      </c>
      <c r="P283" s="36">
        <v>380</v>
      </c>
      <c r="Q283" s="28">
        <f t="shared" si="38"/>
        <v>0</v>
      </c>
      <c r="R283" s="36">
        <v>380</v>
      </c>
      <c r="S283" s="3">
        <f t="shared" si="39"/>
        <v>0</v>
      </c>
    </row>
    <row r="284" spans="1:19">
      <c r="A284" s="25">
        <v>535017</v>
      </c>
      <c r="B284" s="26" t="s">
        <v>301</v>
      </c>
      <c r="C284" s="26" t="s">
        <v>285</v>
      </c>
      <c r="D284" s="27">
        <v>2789</v>
      </c>
      <c r="E284" s="23">
        <v>320</v>
      </c>
      <c r="F284" s="23">
        <v>320</v>
      </c>
      <c r="G284" s="28">
        <f t="shared" si="40"/>
        <v>0</v>
      </c>
      <c r="H284" s="23">
        <v>357</v>
      </c>
      <c r="I284" s="19">
        <f t="shared" si="41"/>
        <v>37</v>
      </c>
      <c r="J284" s="23">
        <v>357</v>
      </c>
      <c r="K284" s="19">
        <f t="shared" si="42"/>
        <v>0</v>
      </c>
      <c r="L284" s="28">
        <v>357</v>
      </c>
      <c r="M284" s="28">
        <f t="shared" si="43"/>
        <v>0</v>
      </c>
      <c r="N284" s="28">
        <v>357</v>
      </c>
      <c r="O284" s="28">
        <f t="shared" si="44"/>
        <v>0</v>
      </c>
      <c r="P284" s="36">
        <v>357</v>
      </c>
      <c r="Q284" s="28">
        <f t="shared" si="38"/>
        <v>0</v>
      </c>
      <c r="R284" s="335">
        <v>457</v>
      </c>
      <c r="S284" s="3">
        <f t="shared" si="39"/>
        <v>100</v>
      </c>
    </row>
    <row r="285" spans="1:19">
      <c r="A285" s="17">
        <v>535018</v>
      </c>
      <c r="B285" s="18" t="s">
        <v>302</v>
      </c>
      <c r="C285" s="18" t="s">
        <v>285</v>
      </c>
      <c r="D285" s="27">
        <v>2946</v>
      </c>
      <c r="E285" s="23">
        <v>380</v>
      </c>
      <c r="F285" s="23">
        <v>380</v>
      </c>
      <c r="G285" s="28">
        <f t="shared" si="40"/>
        <v>0</v>
      </c>
      <c r="H285" s="23">
        <v>380</v>
      </c>
      <c r="I285" s="19">
        <f t="shared" si="41"/>
        <v>0</v>
      </c>
      <c r="J285" s="23">
        <v>380</v>
      </c>
      <c r="K285" s="19">
        <f t="shared" si="42"/>
        <v>0</v>
      </c>
      <c r="L285" s="28">
        <v>410</v>
      </c>
      <c r="M285" s="28">
        <f t="shared" si="43"/>
        <v>30</v>
      </c>
      <c r="N285" s="28">
        <v>410</v>
      </c>
      <c r="O285" s="28">
        <f t="shared" si="44"/>
        <v>0</v>
      </c>
      <c r="P285" s="36">
        <v>410</v>
      </c>
      <c r="Q285" s="28">
        <f t="shared" si="38"/>
        <v>0</v>
      </c>
      <c r="R285" s="36">
        <v>410</v>
      </c>
      <c r="S285" s="3">
        <f t="shared" si="39"/>
        <v>0</v>
      </c>
    </row>
    <row r="286" spans="1:19">
      <c r="A286" s="25">
        <v>535019</v>
      </c>
      <c r="B286" s="26" t="s">
        <v>303</v>
      </c>
      <c r="C286" s="26" t="s">
        <v>285</v>
      </c>
      <c r="D286" s="27">
        <v>3871</v>
      </c>
      <c r="E286" s="23">
        <v>330</v>
      </c>
      <c r="F286" s="23">
        <v>330</v>
      </c>
      <c r="G286" s="28">
        <f t="shared" si="40"/>
        <v>0</v>
      </c>
      <c r="H286" s="23">
        <v>357</v>
      </c>
      <c r="I286" s="19">
        <f t="shared" si="41"/>
        <v>27</v>
      </c>
      <c r="J286" s="23">
        <v>357</v>
      </c>
      <c r="K286" s="19">
        <f t="shared" si="42"/>
        <v>0</v>
      </c>
      <c r="L286" s="28">
        <v>357</v>
      </c>
      <c r="M286" s="28">
        <f t="shared" si="43"/>
        <v>0</v>
      </c>
      <c r="N286" s="28">
        <v>357</v>
      </c>
      <c r="O286" s="28">
        <f t="shared" si="44"/>
        <v>0</v>
      </c>
      <c r="P286" s="36">
        <v>357</v>
      </c>
      <c r="Q286" s="28">
        <f t="shared" si="38"/>
        <v>0</v>
      </c>
      <c r="R286" s="36">
        <v>357</v>
      </c>
      <c r="S286" s="3">
        <f t="shared" si="39"/>
        <v>0</v>
      </c>
    </row>
    <row r="287" spans="1:19">
      <c r="A287" s="25">
        <v>611000</v>
      </c>
      <c r="B287" s="26" t="s">
        <v>304</v>
      </c>
      <c r="C287" s="26" t="s">
        <v>1</v>
      </c>
      <c r="D287" s="27">
        <v>202137</v>
      </c>
      <c r="E287" s="23">
        <v>440</v>
      </c>
      <c r="F287" s="23">
        <v>440</v>
      </c>
      <c r="G287" s="28">
        <f t="shared" si="40"/>
        <v>0</v>
      </c>
      <c r="H287" s="23">
        <v>440</v>
      </c>
      <c r="I287" s="19">
        <f t="shared" si="41"/>
        <v>0</v>
      </c>
      <c r="J287" s="23">
        <v>440</v>
      </c>
      <c r="K287" s="19">
        <f t="shared" si="42"/>
        <v>0</v>
      </c>
      <c r="L287" s="28">
        <v>440</v>
      </c>
      <c r="M287" s="28">
        <f t="shared" si="43"/>
        <v>0</v>
      </c>
      <c r="N287" s="28">
        <v>440</v>
      </c>
      <c r="O287" s="28">
        <f t="shared" si="44"/>
        <v>0</v>
      </c>
      <c r="P287" s="36">
        <v>440</v>
      </c>
      <c r="Q287" s="28">
        <f t="shared" si="38"/>
        <v>0</v>
      </c>
      <c r="R287" s="36">
        <v>440</v>
      </c>
      <c r="S287" s="3">
        <f t="shared" si="39"/>
        <v>0</v>
      </c>
    </row>
    <row r="288" spans="1:19">
      <c r="A288" s="25">
        <v>631001</v>
      </c>
      <c r="B288" s="26" t="s">
        <v>305</v>
      </c>
      <c r="C288" s="26" t="s">
        <v>306</v>
      </c>
      <c r="D288" s="27">
        <v>3436</v>
      </c>
      <c r="E288" s="23">
        <v>310</v>
      </c>
      <c r="F288" s="23">
        <v>345</v>
      </c>
      <c r="G288" s="28">
        <f t="shared" si="40"/>
        <v>35</v>
      </c>
      <c r="H288" s="23">
        <v>345</v>
      </c>
      <c r="I288" s="19">
        <f t="shared" si="41"/>
        <v>0</v>
      </c>
      <c r="J288" s="23">
        <v>375</v>
      </c>
      <c r="K288" s="19">
        <f t="shared" si="42"/>
        <v>30</v>
      </c>
      <c r="L288" s="28">
        <v>375</v>
      </c>
      <c r="M288" s="28">
        <f t="shared" si="43"/>
        <v>0</v>
      </c>
      <c r="N288" s="28">
        <v>375</v>
      </c>
      <c r="O288" s="28">
        <f t="shared" si="44"/>
        <v>0</v>
      </c>
      <c r="P288" s="36">
        <v>375</v>
      </c>
      <c r="Q288" s="28">
        <f t="shared" si="38"/>
        <v>0</v>
      </c>
      <c r="R288" s="36">
        <v>375</v>
      </c>
      <c r="S288" s="3">
        <f t="shared" si="39"/>
        <v>0</v>
      </c>
    </row>
    <row r="289" spans="1:19">
      <c r="A289" s="17">
        <v>631002</v>
      </c>
      <c r="B289" s="18" t="s">
        <v>307</v>
      </c>
      <c r="C289" s="18" t="s">
        <v>306</v>
      </c>
      <c r="D289" s="27">
        <v>6364</v>
      </c>
      <c r="E289" s="23">
        <v>320</v>
      </c>
      <c r="F289" s="23">
        <v>320</v>
      </c>
      <c r="G289" s="28">
        <f t="shared" si="40"/>
        <v>0</v>
      </c>
      <c r="H289" s="23">
        <v>340</v>
      </c>
      <c r="I289" s="19">
        <f t="shared" si="41"/>
        <v>20</v>
      </c>
      <c r="J289" s="23">
        <v>370</v>
      </c>
      <c r="K289" s="19">
        <f t="shared" si="42"/>
        <v>30</v>
      </c>
      <c r="L289" s="28">
        <v>370</v>
      </c>
      <c r="M289" s="28">
        <f t="shared" si="43"/>
        <v>0</v>
      </c>
      <c r="N289" s="28">
        <v>370</v>
      </c>
      <c r="O289" s="28">
        <f t="shared" si="44"/>
        <v>0</v>
      </c>
      <c r="P289" s="36">
        <v>370</v>
      </c>
      <c r="Q289" s="28">
        <f t="shared" si="38"/>
        <v>0</v>
      </c>
      <c r="R289" s="36">
        <v>370</v>
      </c>
      <c r="S289" s="3">
        <f t="shared" si="39"/>
        <v>0</v>
      </c>
    </row>
    <row r="290" spans="1:19">
      <c r="A290" s="17">
        <v>631003</v>
      </c>
      <c r="B290" s="18" t="s">
        <v>308</v>
      </c>
      <c r="C290" s="18" t="s">
        <v>306</v>
      </c>
      <c r="D290" s="27">
        <v>3499</v>
      </c>
      <c r="E290" s="23">
        <v>310</v>
      </c>
      <c r="F290" s="23">
        <v>310</v>
      </c>
      <c r="G290" s="28">
        <f t="shared" si="40"/>
        <v>0</v>
      </c>
      <c r="H290" s="23">
        <v>310</v>
      </c>
      <c r="I290" s="19">
        <f t="shared" si="41"/>
        <v>0</v>
      </c>
      <c r="J290" s="23">
        <v>310</v>
      </c>
      <c r="K290" s="19">
        <f t="shared" si="42"/>
        <v>0</v>
      </c>
      <c r="L290" s="28">
        <v>360</v>
      </c>
      <c r="M290" s="28">
        <f t="shared" si="43"/>
        <v>50</v>
      </c>
      <c r="N290" s="28">
        <v>360</v>
      </c>
      <c r="O290" s="28">
        <f t="shared" si="44"/>
        <v>0</v>
      </c>
      <c r="P290" s="36">
        <v>360</v>
      </c>
      <c r="Q290" s="28">
        <f t="shared" si="38"/>
        <v>0</v>
      </c>
      <c r="R290" s="36">
        <v>380</v>
      </c>
      <c r="S290" s="3">
        <f t="shared" si="39"/>
        <v>20</v>
      </c>
    </row>
    <row r="291" spans="1:19">
      <c r="A291" s="17">
        <v>631004</v>
      </c>
      <c r="B291" s="18" t="s">
        <v>309</v>
      </c>
      <c r="C291" s="18" t="s">
        <v>306</v>
      </c>
      <c r="D291" s="27">
        <v>4637</v>
      </c>
      <c r="E291" s="23">
        <v>320</v>
      </c>
      <c r="F291" s="23">
        <v>320</v>
      </c>
      <c r="G291" s="28">
        <f t="shared" si="40"/>
        <v>0</v>
      </c>
      <c r="H291" s="23">
        <v>350</v>
      </c>
      <c r="I291" s="19">
        <f t="shared" si="41"/>
        <v>30</v>
      </c>
      <c r="J291" s="23">
        <v>350</v>
      </c>
      <c r="K291" s="19">
        <f t="shared" si="42"/>
        <v>0</v>
      </c>
      <c r="L291" s="28">
        <v>350</v>
      </c>
      <c r="M291" s="28">
        <f t="shared" si="43"/>
        <v>0</v>
      </c>
      <c r="N291" s="28">
        <v>350</v>
      </c>
      <c r="O291" s="28">
        <f t="shared" si="44"/>
        <v>0</v>
      </c>
      <c r="P291" s="36">
        <v>350</v>
      </c>
      <c r="Q291" s="28">
        <f t="shared" si="38"/>
        <v>0</v>
      </c>
      <c r="R291" s="36">
        <v>365</v>
      </c>
      <c r="S291" s="3">
        <f t="shared" si="39"/>
        <v>15</v>
      </c>
    </row>
    <row r="292" spans="1:19">
      <c r="A292" s="17">
        <v>631005</v>
      </c>
      <c r="B292" s="18" t="s">
        <v>310</v>
      </c>
      <c r="C292" s="18" t="s">
        <v>306</v>
      </c>
      <c r="D292" s="27">
        <v>2564</v>
      </c>
      <c r="E292" s="23">
        <v>327</v>
      </c>
      <c r="F292" s="23">
        <v>380</v>
      </c>
      <c r="G292" s="28">
        <f t="shared" si="40"/>
        <v>53</v>
      </c>
      <c r="H292" s="23">
        <v>380</v>
      </c>
      <c r="I292" s="19">
        <f t="shared" si="41"/>
        <v>0</v>
      </c>
      <c r="J292" s="23">
        <v>380</v>
      </c>
      <c r="K292" s="19">
        <f t="shared" si="42"/>
        <v>0</v>
      </c>
      <c r="L292" s="28">
        <v>380</v>
      </c>
      <c r="M292" s="28">
        <f t="shared" si="43"/>
        <v>0</v>
      </c>
      <c r="N292" s="28">
        <v>380</v>
      </c>
      <c r="O292" s="28">
        <f t="shared" si="44"/>
        <v>0</v>
      </c>
      <c r="P292" s="36">
        <v>380</v>
      </c>
      <c r="Q292" s="28">
        <f t="shared" si="38"/>
        <v>0</v>
      </c>
      <c r="R292" s="36">
        <v>380</v>
      </c>
      <c r="S292" s="3">
        <f t="shared" si="39"/>
        <v>0</v>
      </c>
    </row>
    <row r="293" spans="1:19">
      <c r="A293" s="25">
        <v>631006</v>
      </c>
      <c r="B293" s="26" t="s">
        <v>311</v>
      </c>
      <c r="C293" s="26" t="s">
        <v>306</v>
      </c>
      <c r="D293" s="27">
        <v>11023</v>
      </c>
      <c r="E293" s="23">
        <v>340</v>
      </c>
      <c r="F293" s="23">
        <v>340</v>
      </c>
      <c r="G293" s="28">
        <f t="shared" si="40"/>
        <v>0</v>
      </c>
      <c r="H293" s="23">
        <v>340</v>
      </c>
      <c r="I293" s="19">
        <f t="shared" si="41"/>
        <v>0</v>
      </c>
      <c r="J293" s="23">
        <v>340</v>
      </c>
      <c r="K293" s="19">
        <f t="shared" si="42"/>
        <v>0</v>
      </c>
      <c r="L293" s="28">
        <v>350</v>
      </c>
      <c r="M293" s="28">
        <f t="shared" si="43"/>
        <v>10</v>
      </c>
      <c r="N293" s="28">
        <v>357</v>
      </c>
      <c r="O293" s="28">
        <f t="shared" si="44"/>
        <v>7</v>
      </c>
      <c r="P293" s="36">
        <v>357</v>
      </c>
      <c r="Q293" s="28">
        <f t="shared" si="38"/>
        <v>0</v>
      </c>
      <c r="R293" s="36">
        <v>370</v>
      </c>
      <c r="S293" s="3">
        <f t="shared" si="39"/>
        <v>13</v>
      </c>
    </row>
    <row r="294" spans="1:19">
      <c r="A294" s="25">
        <v>631007</v>
      </c>
      <c r="B294" s="26" t="s">
        <v>312</v>
      </c>
      <c r="C294" s="26" t="s">
        <v>306</v>
      </c>
      <c r="D294" s="27">
        <v>7021</v>
      </c>
      <c r="E294" s="23">
        <v>340</v>
      </c>
      <c r="F294" s="23">
        <v>340</v>
      </c>
      <c r="G294" s="28">
        <f t="shared" si="40"/>
        <v>0</v>
      </c>
      <c r="H294" s="23">
        <v>350</v>
      </c>
      <c r="I294" s="19">
        <f t="shared" si="41"/>
        <v>10</v>
      </c>
      <c r="J294" s="23">
        <v>357</v>
      </c>
      <c r="K294" s="19">
        <f t="shared" si="42"/>
        <v>7</v>
      </c>
      <c r="L294" s="28">
        <v>357</v>
      </c>
      <c r="M294" s="28">
        <f t="shared" si="43"/>
        <v>0</v>
      </c>
      <c r="N294" s="28">
        <v>357</v>
      </c>
      <c r="O294" s="28">
        <f t="shared" si="44"/>
        <v>0</v>
      </c>
      <c r="P294" s="36">
        <v>357</v>
      </c>
      <c r="Q294" s="28">
        <f t="shared" si="38"/>
        <v>0</v>
      </c>
      <c r="R294" s="36">
        <v>375</v>
      </c>
      <c r="S294" s="3">
        <f t="shared" si="39"/>
        <v>18</v>
      </c>
    </row>
    <row r="295" spans="1:19">
      <c r="A295" s="25">
        <v>631008</v>
      </c>
      <c r="B295" s="26" t="s">
        <v>313</v>
      </c>
      <c r="C295" s="26" t="s">
        <v>306</v>
      </c>
      <c r="D295" s="27">
        <v>8554</v>
      </c>
      <c r="E295" s="23">
        <v>330</v>
      </c>
      <c r="F295" s="23">
        <v>340</v>
      </c>
      <c r="G295" s="28">
        <f t="shared" si="40"/>
        <v>10</v>
      </c>
      <c r="H295" s="23">
        <v>360</v>
      </c>
      <c r="I295" s="19">
        <f t="shared" si="41"/>
        <v>20</v>
      </c>
      <c r="J295" s="23">
        <v>360</v>
      </c>
      <c r="K295" s="19">
        <f t="shared" si="42"/>
        <v>0</v>
      </c>
      <c r="L295" s="28">
        <v>360</v>
      </c>
      <c r="M295" s="28">
        <f t="shared" si="43"/>
        <v>0</v>
      </c>
      <c r="N295" s="28">
        <v>360</v>
      </c>
      <c r="O295" s="28">
        <f t="shared" si="44"/>
        <v>0</v>
      </c>
      <c r="P295" s="36">
        <v>360</v>
      </c>
      <c r="Q295" s="28">
        <f t="shared" si="38"/>
        <v>0</v>
      </c>
      <c r="R295" s="36">
        <v>365</v>
      </c>
      <c r="S295" s="3">
        <f t="shared" si="39"/>
        <v>5</v>
      </c>
    </row>
    <row r="296" spans="1:19">
      <c r="A296" s="25">
        <v>631009</v>
      </c>
      <c r="B296" s="26" t="s">
        <v>314</v>
      </c>
      <c r="C296" s="18" t="s">
        <v>306</v>
      </c>
      <c r="D296" s="27">
        <v>68635</v>
      </c>
      <c r="E296" s="23">
        <v>380</v>
      </c>
      <c r="F296" s="23">
        <v>380</v>
      </c>
      <c r="G296" s="28">
        <f t="shared" si="40"/>
        <v>0</v>
      </c>
      <c r="H296" s="23">
        <v>380</v>
      </c>
      <c r="I296" s="19">
        <f t="shared" si="41"/>
        <v>0</v>
      </c>
      <c r="J296" s="23">
        <v>380</v>
      </c>
      <c r="K296" s="19">
        <f t="shared" si="42"/>
        <v>0</v>
      </c>
      <c r="L296" s="28">
        <v>380</v>
      </c>
      <c r="M296" s="28">
        <f t="shared" si="43"/>
        <v>0</v>
      </c>
      <c r="N296" s="28">
        <v>380</v>
      </c>
      <c r="O296" s="28">
        <f t="shared" si="44"/>
        <v>0</v>
      </c>
      <c r="P296" s="36">
        <v>380</v>
      </c>
      <c r="Q296" s="28">
        <f t="shared" si="38"/>
        <v>0</v>
      </c>
      <c r="R296" s="36">
        <v>380</v>
      </c>
      <c r="S296" s="3">
        <f t="shared" si="39"/>
        <v>0</v>
      </c>
    </row>
    <row r="297" spans="1:19">
      <c r="A297" s="17">
        <v>631010</v>
      </c>
      <c r="B297" s="18" t="s">
        <v>315</v>
      </c>
      <c r="C297" s="18" t="s">
        <v>306</v>
      </c>
      <c r="D297" s="27">
        <v>5460</v>
      </c>
      <c r="E297" s="23">
        <v>320</v>
      </c>
      <c r="F297" s="23">
        <v>380</v>
      </c>
      <c r="G297" s="28">
        <f t="shared" si="40"/>
        <v>60</v>
      </c>
      <c r="H297" s="23">
        <v>380</v>
      </c>
      <c r="I297" s="19">
        <f t="shared" si="41"/>
        <v>0</v>
      </c>
      <c r="J297" s="23">
        <v>380</v>
      </c>
      <c r="K297" s="19">
        <f t="shared" si="42"/>
        <v>0</v>
      </c>
      <c r="L297" s="28">
        <v>394</v>
      </c>
      <c r="M297" s="28">
        <f t="shared" si="43"/>
        <v>14</v>
      </c>
      <c r="N297" s="28">
        <v>394</v>
      </c>
      <c r="O297" s="28">
        <f t="shared" si="44"/>
        <v>0</v>
      </c>
      <c r="P297" s="36">
        <v>394</v>
      </c>
      <c r="Q297" s="28">
        <f t="shared" si="38"/>
        <v>0</v>
      </c>
      <c r="R297" s="36">
        <v>394</v>
      </c>
      <c r="S297" s="3">
        <f t="shared" si="39"/>
        <v>0</v>
      </c>
    </row>
    <row r="298" spans="1:19">
      <c r="A298" s="25">
        <v>631011</v>
      </c>
      <c r="B298" s="26" t="s">
        <v>316</v>
      </c>
      <c r="C298" s="26" t="s">
        <v>306</v>
      </c>
      <c r="D298" s="27">
        <v>8508</v>
      </c>
      <c r="E298" s="23">
        <v>335</v>
      </c>
      <c r="F298" s="23">
        <v>335</v>
      </c>
      <c r="G298" s="28">
        <f t="shared" si="40"/>
        <v>0</v>
      </c>
      <c r="H298" s="23">
        <v>360</v>
      </c>
      <c r="I298" s="19">
        <f t="shared" si="41"/>
        <v>25</v>
      </c>
      <c r="J298" s="23">
        <v>360</v>
      </c>
      <c r="K298" s="19">
        <f t="shared" si="42"/>
        <v>0</v>
      </c>
      <c r="L298" s="28">
        <v>360</v>
      </c>
      <c r="M298" s="28">
        <f t="shared" si="43"/>
        <v>0</v>
      </c>
      <c r="N298" s="28">
        <v>360</v>
      </c>
      <c r="O298" s="28">
        <f t="shared" si="44"/>
        <v>0</v>
      </c>
      <c r="P298" s="36">
        <v>360</v>
      </c>
      <c r="Q298" s="28">
        <f t="shared" si="38"/>
        <v>0</v>
      </c>
      <c r="R298" s="36">
        <v>360</v>
      </c>
      <c r="S298" s="3">
        <f t="shared" si="39"/>
        <v>0</v>
      </c>
    </row>
    <row r="299" spans="1:19">
      <c r="A299" s="25">
        <v>631012</v>
      </c>
      <c r="B299" s="26" t="s">
        <v>317</v>
      </c>
      <c r="C299" s="26" t="s">
        <v>306</v>
      </c>
      <c r="D299" s="27">
        <v>4656</v>
      </c>
      <c r="E299" s="23">
        <v>320</v>
      </c>
      <c r="F299" s="23">
        <v>345</v>
      </c>
      <c r="G299" s="28">
        <f t="shared" si="40"/>
        <v>25</v>
      </c>
      <c r="H299" s="23">
        <v>360</v>
      </c>
      <c r="I299" s="19">
        <f t="shared" si="41"/>
        <v>15</v>
      </c>
      <c r="J299" s="23">
        <v>360</v>
      </c>
      <c r="K299" s="19">
        <f t="shared" si="42"/>
        <v>0</v>
      </c>
      <c r="L299" s="28">
        <v>360</v>
      </c>
      <c r="M299" s="28">
        <f t="shared" si="43"/>
        <v>0</v>
      </c>
      <c r="N299" s="28">
        <v>360</v>
      </c>
      <c r="O299" s="28">
        <f t="shared" si="44"/>
        <v>0</v>
      </c>
      <c r="P299" s="36">
        <v>360</v>
      </c>
      <c r="Q299" s="28">
        <f t="shared" si="38"/>
        <v>0</v>
      </c>
      <c r="R299" s="36">
        <v>360</v>
      </c>
      <c r="S299" s="3">
        <f t="shared" si="39"/>
        <v>0</v>
      </c>
    </row>
    <row r="300" spans="1:19">
      <c r="A300" s="17">
        <v>631013</v>
      </c>
      <c r="B300" s="18" t="s">
        <v>318</v>
      </c>
      <c r="C300" s="18" t="s">
        <v>306</v>
      </c>
      <c r="D300" s="27">
        <v>6082</v>
      </c>
      <c r="E300" s="23">
        <v>330</v>
      </c>
      <c r="F300" s="23">
        <v>360</v>
      </c>
      <c r="G300" s="28">
        <f t="shared" si="40"/>
        <v>30</v>
      </c>
      <c r="H300" s="23">
        <v>360</v>
      </c>
      <c r="I300" s="19">
        <f t="shared" si="41"/>
        <v>0</v>
      </c>
      <c r="J300" s="23">
        <v>360</v>
      </c>
      <c r="K300" s="19">
        <f t="shared" si="42"/>
        <v>0</v>
      </c>
      <c r="L300" s="28">
        <v>360</v>
      </c>
      <c r="M300" s="28">
        <f t="shared" si="43"/>
        <v>0</v>
      </c>
      <c r="N300" s="28">
        <v>360</v>
      </c>
      <c r="O300" s="28">
        <f t="shared" si="44"/>
        <v>0</v>
      </c>
      <c r="P300" s="36">
        <v>360</v>
      </c>
      <c r="Q300" s="28">
        <f t="shared" si="38"/>
        <v>0</v>
      </c>
      <c r="R300" s="36">
        <v>370</v>
      </c>
      <c r="S300" s="3">
        <f t="shared" si="39"/>
        <v>10</v>
      </c>
    </row>
    <row r="301" spans="1:19">
      <c r="A301" s="25">
        <v>631014</v>
      </c>
      <c r="B301" s="26" t="s">
        <v>319</v>
      </c>
      <c r="C301" s="26" t="s">
        <v>306</v>
      </c>
      <c r="D301" s="27">
        <v>4653</v>
      </c>
      <c r="E301" s="23">
        <v>300</v>
      </c>
      <c r="F301" s="23">
        <v>365</v>
      </c>
      <c r="G301" s="28">
        <f t="shared" si="40"/>
        <v>65</v>
      </c>
      <c r="H301" s="23">
        <v>380</v>
      </c>
      <c r="I301" s="19">
        <f t="shared" si="41"/>
        <v>15</v>
      </c>
      <c r="J301" s="23">
        <v>380</v>
      </c>
      <c r="K301" s="19">
        <f t="shared" si="42"/>
        <v>0</v>
      </c>
      <c r="L301" s="28">
        <v>380</v>
      </c>
      <c r="M301" s="28">
        <f t="shared" si="43"/>
        <v>0</v>
      </c>
      <c r="N301" s="28">
        <v>380</v>
      </c>
      <c r="O301" s="28">
        <f t="shared" si="44"/>
        <v>0</v>
      </c>
      <c r="P301" s="36">
        <v>380</v>
      </c>
      <c r="Q301" s="28">
        <f t="shared" si="38"/>
        <v>0</v>
      </c>
      <c r="R301" s="36">
        <v>380</v>
      </c>
      <c r="S301" s="3">
        <f t="shared" si="39"/>
        <v>0</v>
      </c>
    </row>
    <row r="302" spans="1:19">
      <c r="A302" s="25">
        <v>631015</v>
      </c>
      <c r="B302" s="26" t="s">
        <v>320</v>
      </c>
      <c r="C302" s="26" t="s">
        <v>306</v>
      </c>
      <c r="D302" s="27">
        <v>16616</v>
      </c>
      <c r="E302" s="23">
        <v>350</v>
      </c>
      <c r="F302" s="23">
        <v>370</v>
      </c>
      <c r="G302" s="28">
        <f t="shared" si="40"/>
        <v>20</v>
      </c>
      <c r="H302" s="23">
        <v>370</v>
      </c>
      <c r="I302" s="19">
        <f t="shared" si="41"/>
        <v>0</v>
      </c>
      <c r="J302" s="23">
        <v>370</v>
      </c>
      <c r="K302" s="19">
        <f t="shared" si="42"/>
        <v>0</v>
      </c>
      <c r="L302" s="28">
        <v>370</v>
      </c>
      <c r="M302" s="28">
        <f t="shared" si="43"/>
        <v>0</v>
      </c>
      <c r="N302" s="28">
        <v>370</v>
      </c>
      <c r="O302" s="28">
        <f t="shared" si="44"/>
        <v>0</v>
      </c>
      <c r="P302" s="36">
        <v>370</v>
      </c>
      <c r="Q302" s="28">
        <f t="shared" si="38"/>
        <v>0</v>
      </c>
      <c r="R302" s="36">
        <v>370</v>
      </c>
      <c r="S302" s="3">
        <f t="shared" si="39"/>
        <v>0</v>
      </c>
    </row>
    <row r="303" spans="1:19">
      <c r="A303" s="17">
        <v>631016</v>
      </c>
      <c r="B303" s="18" t="s">
        <v>321</v>
      </c>
      <c r="C303" s="18" t="s">
        <v>306</v>
      </c>
      <c r="D303" s="27">
        <v>6378</v>
      </c>
      <c r="E303" s="23">
        <v>310</v>
      </c>
      <c r="F303" s="23">
        <v>310</v>
      </c>
      <c r="G303" s="28">
        <f t="shared" si="40"/>
        <v>0</v>
      </c>
      <c r="H303" s="23">
        <v>310</v>
      </c>
      <c r="I303" s="19">
        <f t="shared" si="41"/>
        <v>0</v>
      </c>
      <c r="J303" s="23">
        <v>310</v>
      </c>
      <c r="K303" s="19">
        <f t="shared" si="42"/>
        <v>0</v>
      </c>
      <c r="L303" s="28">
        <v>357</v>
      </c>
      <c r="M303" s="28">
        <f t="shared" si="43"/>
        <v>47</v>
      </c>
      <c r="N303" s="28">
        <v>357</v>
      </c>
      <c r="O303" s="28">
        <f t="shared" si="44"/>
        <v>0</v>
      </c>
      <c r="P303" s="36">
        <v>357</v>
      </c>
      <c r="Q303" s="28">
        <f t="shared" si="38"/>
        <v>0</v>
      </c>
      <c r="R303" s="36">
        <v>357</v>
      </c>
      <c r="S303" s="3">
        <f t="shared" si="39"/>
        <v>0</v>
      </c>
    </row>
    <row r="304" spans="1:19">
      <c r="A304" s="25">
        <v>631017</v>
      </c>
      <c r="B304" s="26" t="s">
        <v>322</v>
      </c>
      <c r="C304" s="26" t="s">
        <v>306</v>
      </c>
      <c r="D304" s="27">
        <v>16724</v>
      </c>
      <c r="E304" s="23">
        <v>310</v>
      </c>
      <c r="F304" s="23">
        <v>350</v>
      </c>
      <c r="G304" s="28">
        <f t="shared" si="40"/>
        <v>40</v>
      </c>
      <c r="H304" s="23">
        <v>350</v>
      </c>
      <c r="I304" s="19">
        <f t="shared" si="41"/>
        <v>0</v>
      </c>
      <c r="J304" s="23">
        <v>350</v>
      </c>
      <c r="K304" s="19">
        <f t="shared" si="42"/>
        <v>0</v>
      </c>
      <c r="L304" s="28">
        <v>350</v>
      </c>
      <c r="M304" s="28">
        <f t="shared" si="43"/>
        <v>0</v>
      </c>
      <c r="N304" s="28">
        <v>350</v>
      </c>
      <c r="O304" s="28">
        <f t="shared" si="44"/>
        <v>0</v>
      </c>
      <c r="P304" s="36">
        <v>350</v>
      </c>
      <c r="Q304" s="28">
        <f t="shared" si="38"/>
        <v>0</v>
      </c>
      <c r="R304" s="36">
        <v>380</v>
      </c>
      <c r="S304" s="3">
        <f t="shared" si="39"/>
        <v>30</v>
      </c>
    </row>
    <row r="305" spans="1:19">
      <c r="A305" s="17">
        <v>631018</v>
      </c>
      <c r="B305" s="18" t="s">
        <v>323</v>
      </c>
      <c r="C305" s="18" t="s">
        <v>306</v>
      </c>
      <c r="D305" s="27">
        <v>10830</v>
      </c>
      <c r="E305" s="23">
        <v>310</v>
      </c>
      <c r="F305" s="23">
        <v>310</v>
      </c>
      <c r="G305" s="28">
        <f t="shared" si="40"/>
        <v>0</v>
      </c>
      <c r="H305" s="23">
        <v>310</v>
      </c>
      <c r="I305" s="19">
        <f t="shared" si="41"/>
        <v>0</v>
      </c>
      <c r="J305" s="23">
        <v>310</v>
      </c>
      <c r="K305" s="19">
        <f t="shared" si="42"/>
        <v>0</v>
      </c>
      <c r="L305" s="28">
        <v>357</v>
      </c>
      <c r="M305" s="28">
        <f t="shared" si="43"/>
        <v>47</v>
      </c>
      <c r="N305" s="28">
        <v>357</v>
      </c>
      <c r="O305" s="28">
        <f t="shared" si="44"/>
        <v>0</v>
      </c>
      <c r="P305" s="36">
        <v>357</v>
      </c>
      <c r="Q305" s="28">
        <f t="shared" si="38"/>
        <v>0</v>
      </c>
      <c r="R305" s="36">
        <v>357</v>
      </c>
      <c r="S305" s="3">
        <f t="shared" si="39"/>
        <v>0</v>
      </c>
    </row>
    <row r="306" spans="1:19">
      <c r="A306" s="25">
        <v>631019</v>
      </c>
      <c r="B306" s="26" t="s">
        <v>324</v>
      </c>
      <c r="C306" s="26" t="s">
        <v>306</v>
      </c>
      <c r="D306" s="27">
        <v>2832</v>
      </c>
      <c r="E306" s="23">
        <v>310</v>
      </c>
      <c r="F306" s="23">
        <v>310</v>
      </c>
      <c r="G306" s="28">
        <f t="shared" si="40"/>
        <v>0</v>
      </c>
      <c r="H306" s="23">
        <v>360</v>
      </c>
      <c r="I306" s="19">
        <f t="shared" si="41"/>
        <v>50</v>
      </c>
      <c r="J306" s="23">
        <v>360</v>
      </c>
      <c r="K306" s="19">
        <f t="shared" si="42"/>
        <v>0</v>
      </c>
      <c r="L306" s="28">
        <v>360</v>
      </c>
      <c r="M306" s="28">
        <f t="shared" si="43"/>
        <v>0</v>
      </c>
      <c r="N306" s="28">
        <v>360</v>
      </c>
      <c r="O306" s="28">
        <f t="shared" si="44"/>
        <v>0</v>
      </c>
      <c r="P306" s="36">
        <v>360</v>
      </c>
      <c r="Q306" s="28">
        <f t="shared" si="38"/>
        <v>0</v>
      </c>
      <c r="R306" s="36">
        <v>360</v>
      </c>
      <c r="S306" s="3">
        <f t="shared" si="39"/>
        <v>0</v>
      </c>
    </row>
    <row r="307" spans="1:19">
      <c r="A307" s="17">
        <v>631020</v>
      </c>
      <c r="B307" s="18" t="s">
        <v>325</v>
      </c>
      <c r="C307" s="18" t="s">
        <v>306</v>
      </c>
      <c r="D307" s="27">
        <v>16052</v>
      </c>
      <c r="E307" s="23">
        <v>350</v>
      </c>
      <c r="F307" s="23">
        <v>350</v>
      </c>
      <c r="G307" s="28">
        <f t="shared" si="40"/>
        <v>0</v>
      </c>
      <c r="H307" s="23">
        <v>350</v>
      </c>
      <c r="I307" s="19">
        <f t="shared" si="41"/>
        <v>0</v>
      </c>
      <c r="J307" s="23">
        <v>350</v>
      </c>
      <c r="K307" s="19">
        <f t="shared" si="42"/>
        <v>0</v>
      </c>
      <c r="L307" s="28">
        <v>357</v>
      </c>
      <c r="M307" s="28">
        <f t="shared" si="43"/>
        <v>7</v>
      </c>
      <c r="N307" s="28">
        <v>357</v>
      </c>
      <c r="O307" s="28">
        <f t="shared" si="44"/>
        <v>0</v>
      </c>
      <c r="P307" s="36">
        <v>357</v>
      </c>
      <c r="Q307" s="28">
        <f t="shared" si="38"/>
        <v>0</v>
      </c>
      <c r="R307" s="36">
        <v>357</v>
      </c>
      <c r="S307" s="3">
        <f t="shared" si="39"/>
        <v>0</v>
      </c>
    </row>
    <row r="308" spans="1:19">
      <c r="A308" s="25">
        <v>631021</v>
      </c>
      <c r="B308" s="26" t="s">
        <v>326</v>
      </c>
      <c r="C308" s="26" t="s">
        <v>306</v>
      </c>
      <c r="D308" s="27">
        <v>2662</v>
      </c>
      <c r="E308" s="36">
        <v>310</v>
      </c>
      <c r="F308" s="23">
        <v>380</v>
      </c>
      <c r="G308" s="28">
        <f t="shared" si="40"/>
        <v>70</v>
      </c>
      <c r="H308" s="23">
        <v>380</v>
      </c>
      <c r="I308" s="19">
        <f t="shared" si="41"/>
        <v>0</v>
      </c>
      <c r="J308" s="23">
        <v>380</v>
      </c>
      <c r="K308" s="19">
        <f t="shared" si="42"/>
        <v>0</v>
      </c>
      <c r="L308" s="28">
        <v>380</v>
      </c>
      <c r="M308" s="28">
        <f t="shared" si="43"/>
        <v>0</v>
      </c>
      <c r="N308" s="28">
        <v>380</v>
      </c>
      <c r="O308" s="28">
        <f t="shared" si="44"/>
        <v>0</v>
      </c>
      <c r="P308" s="36">
        <v>380</v>
      </c>
      <c r="Q308" s="28">
        <f t="shared" si="38"/>
        <v>0</v>
      </c>
      <c r="R308" s="36">
        <v>380</v>
      </c>
      <c r="S308" s="3">
        <f t="shared" si="39"/>
        <v>0</v>
      </c>
    </row>
    <row r="309" spans="1:19">
      <c r="A309" s="25">
        <v>631022</v>
      </c>
      <c r="B309" s="26" t="s">
        <v>327</v>
      </c>
      <c r="C309" s="26" t="s">
        <v>306</v>
      </c>
      <c r="D309" s="27">
        <v>1554</v>
      </c>
      <c r="E309" s="23">
        <v>310</v>
      </c>
      <c r="F309" s="23">
        <v>360</v>
      </c>
      <c r="G309" s="28">
        <f t="shared" si="40"/>
        <v>50</v>
      </c>
      <c r="H309" s="23">
        <v>360</v>
      </c>
      <c r="I309" s="19">
        <f t="shared" si="41"/>
        <v>0</v>
      </c>
      <c r="J309" s="23">
        <v>380</v>
      </c>
      <c r="K309" s="19">
        <f t="shared" si="42"/>
        <v>20</v>
      </c>
      <c r="L309" s="28">
        <v>380</v>
      </c>
      <c r="M309" s="28">
        <f t="shared" si="43"/>
        <v>0</v>
      </c>
      <c r="N309" s="28">
        <v>380</v>
      </c>
      <c r="O309" s="28">
        <f t="shared" si="44"/>
        <v>0</v>
      </c>
      <c r="P309" s="36">
        <v>380</v>
      </c>
      <c r="Q309" s="28">
        <f t="shared" si="38"/>
        <v>0</v>
      </c>
      <c r="R309" s="36">
        <v>380</v>
      </c>
      <c r="S309" s="3">
        <f t="shared" si="39"/>
        <v>0</v>
      </c>
    </row>
    <row r="310" spans="1:19">
      <c r="A310" s="25">
        <v>631023</v>
      </c>
      <c r="B310" s="26" t="s">
        <v>328</v>
      </c>
      <c r="C310" s="26" t="s">
        <v>306</v>
      </c>
      <c r="D310" s="27">
        <v>4405</v>
      </c>
      <c r="E310" s="36">
        <v>320</v>
      </c>
      <c r="F310" s="36">
        <v>343</v>
      </c>
      <c r="G310" s="28">
        <f t="shared" si="40"/>
        <v>23</v>
      </c>
      <c r="H310" s="36">
        <v>360</v>
      </c>
      <c r="I310" s="19">
        <f t="shared" si="41"/>
        <v>17</v>
      </c>
      <c r="J310" s="36">
        <v>360</v>
      </c>
      <c r="K310" s="19">
        <f t="shared" si="42"/>
        <v>0</v>
      </c>
      <c r="L310" s="28">
        <v>360</v>
      </c>
      <c r="M310" s="28">
        <f t="shared" si="43"/>
        <v>0</v>
      </c>
      <c r="N310" s="28">
        <v>360</v>
      </c>
      <c r="O310" s="28">
        <f t="shared" si="44"/>
        <v>0</v>
      </c>
      <c r="P310" s="36">
        <v>360</v>
      </c>
      <c r="Q310" s="28">
        <f t="shared" si="38"/>
        <v>0</v>
      </c>
      <c r="R310" s="36">
        <v>360</v>
      </c>
      <c r="S310" s="3">
        <f t="shared" si="39"/>
        <v>0</v>
      </c>
    </row>
    <row r="311" spans="1:19">
      <c r="A311" s="25">
        <v>632001</v>
      </c>
      <c r="B311" s="26" t="s">
        <v>329</v>
      </c>
      <c r="C311" s="26" t="s">
        <v>330</v>
      </c>
      <c r="D311" s="27">
        <v>4922</v>
      </c>
      <c r="E311" s="23">
        <v>330</v>
      </c>
      <c r="F311" s="23">
        <v>375</v>
      </c>
      <c r="G311" s="28">
        <f t="shared" si="40"/>
        <v>45</v>
      </c>
      <c r="H311" s="23">
        <v>375</v>
      </c>
      <c r="I311" s="19">
        <f t="shared" si="41"/>
        <v>0</v>
      </c>
      <c r="J311" s="23">
        <v>385</v>
      </c>
      <c r="K311" s="19">
        <f t="shared" si="42"/>
        <v>10</v>
      </c>
      <c r="L311" s="28">
        <v>385</v>
      </c>
      <c r="M311" s="28">
        <f t="shared" si="43"/>
        <v>0</v>
      </c>
      <c r="N311" s="28">
        <v>385</v>
      </c>
      <c r="O311" s="28">
        <f t="shared" si="44"/>
        <v>0</v>
      </c>
      <c r="P311" s="36">
        <v>385</v>
      </c>
      <c r="Q311" s="28">
        <f t="shared" si="38"/>
        <v>0</v>
      </c>
      <c r="R311" s="36">
        <v>385</v>
      </c>
      <c r="S311" s="3">
        <f t="shared" si="39"/>
        <v>0</v>
      </c>
    </row>
    <row r="312" spans="1:19">
      <c r="A312" s="25">
        <v>632002</v>
      </c>
      <c r="B312" s="26" t="s">
        <v>331</v>
      </c>
      <c r="C312" s="26" t="s">
        <v>330</v>
      </c>
      <c r="D312" s="27">
        <v>29944</v>
      </c>
      <c r="E312" s="23">
        <v>385</v>
      </c>
      <c r="F312" s="23">
        <v>395</v>
      </c>
      <c r="G312" s="28">
        <f t="shared" si="40"/>
        <v>10</v>
      </c>
      <c r="H312" s="23">
        <v>395</v>
      </c>
      <c r="I312" s="19">
        <f t="shared" si="41"/>
        <v>0</v>
      </c>
      <c r="J312" s="23">
        <v>395</v>
      </c>
      <c r="K312" s="19">
        <f t="shared" si="42"/>
        <v>0</v>
      </c>
      <c r="L312" s="28">
        <v>415</v>
      </c>
      <c r="M312" s="28">
        <f t="shared" si="43"/>
        <v>20</v>
      </c>
      <c r="N312" s="28">
        <v>415</v>
      </c>
      <c r="O312" s="28">
        <f t="shared" si="44"/>
        <v>0</v>
      </c>
      <c r="P312" s="36">
        <v>415</v>
      </c>
      <c r="Q312" s="28">
        <f t="shared" si="38"/>
        <v>0</v>
      </c>
      <c r="R312" s="36">
        <v>415</v>
      </c>
      <c r="S312" s="3">
        <f t="shared" si="39"/>
        <v>0</v>
      </c>
    </row>
    <row r="313" spans="1:19">
      <c r="A313" s="17">
        <v>632003</v>
      </c>
      <c r="B313" s="18" t="s">
        <v>332</v>
      </c>
      <c r="C313" s="18" t="s">
        <v>330</v>
      </c>
      <c r="D313" s="27">
        <v>13934</v>
      </c>
      <c r="E313" s="23">
        <v>320</v>
      </c>
      <c r="F313" s="23">
        <v>320</v>
      </c>
      <c r="G313" s="28">
        <f t="shared" si="40"/>
        <v>0</v>
      </c>
      <c r="H313" s="23">
        <v>360</v>
      </c>
      <c r="I313" s="19">
        <f t="shared" si="41"/>
        <v>40</v>
      </c>
      <c r="J313" s="23">
        <v>360</v>
      </c>
      <c r="K313" s="19">
        <f t="shared" si="42"/>
        <v>0</v>
      </c>
      <c r="L313" s="28">
        <v>360</v>
      </c>
      <c r="M313" s="28">
        <f t="shared" si="43"/>
        <v>0</v>
      </c>
      <c r="N313" s="28">
        <v>360</v>
      </c>
      <c r="O313" s="28">
        <f t="shared" si="44"/>
        <v>0</v>
      </c>
      <c r="P313" s="36">
        <v>360</v>
      </c>
      <c r="Q313" s="28">
        <f t="shared" si="38"/>
        <v>0</v>
      </c>
      <c r="R313" s="36">
        <v>360</v>
      </c>
      <c r="S313" s="3">
        <f t="shared" si="39"/>
        <v>0</v>
      </c>
    </row>
    <row r="314" spans="1:19">
      <c r="A314" s="17">
        <v>632004</v>
      </c>
      <c r="B314" s="18" t="s">
        <v>333</v>
      </c>
      <c r="C314" s="18" t="s">
        <v>330</v>
      </c>
      <c r="D314" s="27">
        <v>1658</v>
      </c>
      <c r="E314" s="23">
        <v>360</v>
      </c>
      <c r="F314" s="23">
        <v>360</v>
      </c>
      <c r="G314" s="28">
        <f t="shared" si="40"/>
        <v>0</v>
      </c>
      <c r="H314" s="23">
        <v>360</v>
      </c>
      <c r="I314" s="19">
        <f t="shared" si="41"/>
        <v>0</v>
      </c>
      <c r="J314" s="23">
        <v>360</v>
      </c>
      <c r="K314" s="19">
        <f t="shared" si="42"/>
        <v>0</v>
      </c>
      <c r="L314" s="28">
        <v>360</v>
      </c>
      <c r="M314" s="28">
        <f t="shared" si="43"/>
        <v>0</v>
      </c>
      <c r="N314" s="28">
        <v>380</v>
      </c>
      <c r="O314" s="28">
        <f t="shared" si="44"/>
        <v>20</v>
      </c>
      <c r="P314" s="36">
        <v>380</v>
      </c>
      <c r="Q314" s="28">
        <f t="shared" si="38"/>
        <v>0</v>
      </c>
      <c r="R314" s="36">
        <v>380</v>
      </c>
      <c r="S314" s="3">
        <f t="shared" si="39"/>
        <v>0</v>
      </c>
    </row>
    <row r="315" spans="1:19">
      <c r="A315" s="32">
        <v>632005</v>
      </c>
      <c r="B315" s="33" t="s">
        <v>334</v>
      </c>
      <c r="C315" s="33" t="s">
        <v>330</v>
      </c>
      <c r="D315" s="27">
        <v>1323</v>
      </c>
      <c r="E315" s="23">
        <v>380</v>
      </c>
      <c r="F315" s="23">
        <v>380</v>
      </c>
      <c r="G315" s="28">
        <f t="shared" si="40"/>
        <v>0</v>
      </c>
      <c r="H315" s="23">
        <v>380</v>
      </c>
      <c r="I315" s="19">
        <f t="shared" si="41"/>
        <v>0</v>
      </c>
      <c r="J315" s="23">
        <v>380</v>
      </c>
      <c r="K315" s="19">
        <f t="shared" si="42"/>
        <v>0</v>
      </c>
      <c r="L315" s="28">
        <v>380</v>
      </c>
      <c r="M315" s="28">
        <f t="shared" si="43"/>
        <v>0</v>
      </c>
      <c r="N315" s="28">
        <v>380</v>
      </c>
      <c r="O315" s="28">
        <f t="shared" si="44"/>
        <v>0</v>
      </c>
      <c r="P315" s="36">
        <v>380</v>
      </c>
      <c r="Q315" s="28">
        <f t="shared" si="38"/>
        <v>0</v>
      </c>
      <c r="R315" s="36">
        <v>380</v>
      </c>
      <c r="S315" s="3">
        <f t="shared" si="39"/>
        <v>0</v>
      </c>
    </row>
    <row r="316" spans="1:19">
      <c r="A316" s="25">
        <v>632006</v>
      </c>
      <c r="B316" s="26" t="s">
        <v>335</v>
      </c>
      <c r="C316" s="26" t="s">
        <v>330</v>
      </c>
      <c r="D316" s="27">
        <v>2449</v>
      </c>
      <c r="E316" s="23">
        <v>380</v>
      </c>
      <c r="F316" s="23">
        <v>380</v>
      </c>
      <c r="G316" s="28">
        <f t="shared" si="40"/>
        <v>0</v>
      </c>
      <c r="H316" s="23">
        <v>380</v>
      </c>
      <c r="I316" s="19">
        <f t="shared" si="41"/>
        <v>0</v>
      </c>
      <c r="J316" s="23">
        <v>380</v>
      </c>
      <c r="K316" s="19">
        <f t="shared" si="42"/>
        <v>0</v>
      </c>
      <c r="L316" s="28">
        <v>380</v>
      </c>
      <c r="M316" s="28">
        <f t="shared" si="43"/>
        <v>0</v>
      </c>
      <c r="N316" s="28">
        <v>380</v>
      </c>
      <c r="O316" s="28">
        <f t="shared" si="44"/>
        <v>0</v>
      </c>
      <c r="P316" s="36">
        <v>380</v>
      </c>
      <c r="Q316" s="28">
        <f t="shared" si="38"/>
        <v>0</v>
      </c>
      <c r="R316" s="36">
        <v>390</v>
      </c>
      <c r="S316" s="3">
        <f t="shared" si="39"/>
        <v>10</v>
      </c>
    </row>
    <row r="317" spans="1:19">
      <c r="A317" s="25">
        <v>632007</v>
      </c>
      <c r="B317" s="26" t="s">
        <v>336</v>
      </c>
      <c r="C317" s="26" t="s">
        <v>330</v>
      </c>
      <c r="D317" s="27">
        <v>3182</v>
      </c>
      <c r="E317" s="23">
        <v>360</v>
      </c>
      <c r="F317" s="23">
        <v>380</v>
      </c>
      <c r="G317" s="28">
        <f t="shared" si="40"/>
        <v>20</v>
      </c>
      <c r="H317" s="23">
        <v>380</v>
      </c>
      <c r="I317" s="19">
        <f t="shared" si="41"/>
        <v>0</v>
      </c>
      <c r="J317" s="23">
        <v>380</v>
      </c>
      <c r="K317" s="19">
        <f t="shared" si="42"/>
        <v>0</v>
      </c>
      <c r="L317" s="28">
        <v>380</v>
      </c>
      <c r="M317" s="28">
        <f t="shared" si="43"/>
        <v>0</v>
      </c>
      <c r="N317" s="28">
        <v>380</v>
      </c>
      <c r="O317" s="28">
        <f t="shared" si="44"/>
        <v>0</v>
      </c>
      <c r="P317" s="36">
        <v>380</v>
      </c>
      <c r="Q317" s="28">
        <f t="shared" si="38"/>
        <v>0</v>
      </c>
      <c r="R317" s="36">
        <v>380</v>
      </c>
      <c r="S317" s="3">
        <f t="shared" si="39"/>
        <v>0</v>
      </c>
    </row>
    <row r="318" spans="1:19">
      <c r="A318" s="17">
        <v>632008</v>
      </c>
      <c r="B318" s="18" t="s">
        <v>337</v>
      </c>
      <c r="C318" s="18" t="s">
        <v>330</v>
      </c>
      <c r="D318" s="27">
        <v>2900</v>
      </c>
      <c r="E318" s="23">
        <v>310</v>
      </c>
      <c r="F318" s="23">
        <v>320</v>
      </c>
      <c r="G318" s="28">
        <f t="shared" si="40"/>
        <v>10</v>
      </c>
      <c r="H318" s="23">
        <v>330</v>
      </c>
      <c r="I318" s="19">
        <f t="shared" si="41"/>
        <v>10</v>
      </c>
      <c r="J318" s="23">
        <v>380</v>
      </c>
      <c r="K318" s="19">
        <f t="shared" si="42"/>
        <v>50</v>
      </c>
      <c r="L318" s="28">
        <v>380</v>
      </c>
      <c r="M318" s="28">
        <f t="shared" si="43"/>
        <v>0</v>
      </c>
      <c r="N318" s="28">
        <v>380</v>
      </c>
      <c r="O318" s="28">
        <f t="shared" si="44"/>
        <v>0</v>
      </c>
      <c r="P318" s="36">
        <v>380</v>
      </c>
      <c r="Q318" s="28">
        <f t="shared" si="38"/>
        <v>0</v>
      </c>
      <c r="R318" s="36">
        <v>380</v>
      </c>
      <c r="S318" s="3">
        <f t="shared" si="39"/>
        <v>0</v>
      </c>
    </row>
    <row r="319" spans="1:19">
      <c r="A319" s="17">
        <v>632009</v>
      </c>
      <c r="B319" s="18" t="s">
        <v>338</v>
      </c>
      <c r="C319" s="18" t="s">
        <v>330</v>
      </c>
      <c r="D319" s="27">
        <v>7153</v>
      </c>
      <c r="E319" s="23">
        <v>380</v>
      </c>
      <c r="F319" s="23">
        <v>380</v>
      </c>
      <c r="G319" s="28">
        <f t="shared" si="40"/>
        <v>0</v>
      </c>
      <c r="H319" s="23">
        <v>380</v>
      </c>
      <c r="I319" s="19">
        <f t="shared" si="41"/>
        <v>0</v>
      </c>
      <c r="J319" s="23">
        <v>420</v>
      </c>
      <c r="K319" s="19">
        <f t="shared" si="42"/>
        <v>40</v>
      </c>
      <c r="L319" s="28">
        <v>480</v>
      </c>
      <c r="M319" s="28">
        <f t="shared" si="43"/>
        <v>60</v>
      </c>
      <c r="N319" s="28">
        <v>480</v>
      </c>
      <c r="O319" s="28">
        <f t="shared" si="44"/>
        <v>0</v>
      </c>
      <c r="P319" s="36">
        <v>480</v>
      </c>
      <c r="Q319" s="28">
        <f t="shared" si="38"/>
        <v>0</v>
      </c>
      <c r="R319" s="36">
        <v>480</v>
      </c>
      <c r="S319" s="3">
        <f t="shared" si="39"/>
        <v>0</v>
      </c>
    </row>
    <row r="320" spans="1:19">
      <c r="A320" s="32">
        <v>632010</v>
      </c>
      <c r="B320" s="33" t="s">
        <v>339</v>
      </c>
      <c r="C320" s="33" t="s">
        <v>330</v>
      </c>
      <c r="D320" s="27">
        <v>3042</v>
      </c>
      <c r="E320" s="23">
        <v>380</v>
      </c>
      <c r="F320" s="23">
        <v>380</v>
      </c>
      <c r="G320" s="28">
        <f t="shared" si="40"/>
        <v>0</v>
      </c>
      <c r="H320" s="23">
        <v>380</v>
      </c>
      <c r="I320" s="19">
        <f t="shared" si="41"/>
        <v>0</v>
      </c>
      <c r="J320" s="23">
        <v>380</v>
      </c>
      <c r="K320" s="19">
        <f t="shared" si="42"/>
        <v>0</v>
      </c>
      <c r="L320" s="28">
        <v>380</v>
      </c>
      <c r="M320" s="28">
        <f t="shared" si="43"/>
        <v>0</v>
      </c>
      <c r="N320" s="28">
        <v>380</v>
      </c>
      <c r="O320" s="28">
        <f t="shared" si="44"/>
        <v>0</v>
      </c>
      <c r="P320" s="36">
        <v>380</v>
      </c>
      <c r="Q320" s="28">
        <f t="shared" si="38"/>
        <v>0</v>
      </c>
      <c r="R320" s="36">
        <v>380</v>
      </c>
      <c r="S320" s="3">
        <f t="shared" si="39"/>
        <v>0</v>
      </c>
    </row>
    <row r="321" spans="1:19">
      <c r="A321" s="32">
        <v>632011</v>
      </c>
      <c r="B321" s="33" t="s">
        <v>340</v>
      </c>
      <c r="C321" s="33" t="s">
        <v>330</v>
      </c>
      <c r="D321" s="27">
        <v>3546</v>
      </c>
      <c r="E321" s="23">
        <v>380</v>
      </c>
      <c r="F321" s="23">
        <v>380</v>
      </c>
      <c r="G321" s="28">
        <f t="shared" si="40"/>
        <v>0</v>
      </c>
      <c r="H321" s="23">
        <v>380</v>
      </c>
      <c r="I321" s="19">
        <f t="shared" si="41"/>
        <v>0</v>
      </c>
      <c r="J321" s="23">
        <v>380</v>
      </c>
      <c r="K321" s="19">
        <f t="shared" si="42"/>
        <v>0</v>
      </c>
      <c r="L321" s="28">
        <v>380</v>
      </c>
      <c r="M321" s="28">
        <f t="shared" si="43"/>
        <v>0</v>
      </c>
      <c r="N321" s="28">
        <v>380</v>
      </c>
      <c r="O321" s="28">
        <f t="shared" si="44"/>
        <v>0</v>
      </c>
      <c r="P321" s="36">
        <v>380</v>
      </c>
      <c r="Q321" s="28">
        <f t="shared" si="38"/>
        <v>0</v>
      </c>
      <c r="R321" s="36">
        <v>380</v>
      </c>
      <c r="S321" s="3">
        <f t="shared" si="39"/>
        <v>0</v>
      </c>
    </row>
    <row r="322" spans="1:19">
      <c r="A322" s="17">
        <v>632012</v>
      </c>
      <c r="B322" s="18" t="s">
        <v>341</v>
      </c>
      <c r="C322" s="18" t="s">
        <v>330</v>
      </c>
      <c r="D322" s="27">
        <v>5514</v>
      </c>
      <c r="E322" s="23">
        <v>310</v>
      </c>
      <c r="F322" s="23">
        <v>310</v>
      </c>
      <c r="G322" s="28">
        <f t="shared" si="40"/>
        <v>0</v>
      </c>
      <c r="H322" s="23">
        <v>360</v>
      </c>
      <c r="I322" s="19">
        <f t="shared" si="41"/>
        <v>50</v>
      </c>
      <c r="J322" s="23">
        <v>360</v>
      </c>
      <c r="K322" s="19">
        <f t="shared" si="42"/>
        <v>0</v>
      </c>
      <c r="L322" s="28">
        <v>360</v>
      </c>
      <c r="M322" s="28">
        <f t="shared" si="43"/>
        <v>0</v>
      </c>
      <c r="N322" s="28">
        <v>360</v>
      </c>
      <c r="O322" s="28">
        <f t="shared" si="44"/>
        <v>0</v>
      </c>
      <c r="P322" s="36">
        <v>360</v>
      </c>
      <c r="Q322" s="28">
        <f t="shared" ref="Q322:Q357" si="45">P322-N322</f>
        <v>0</v>
      </c>
      <c r="R322" s="36">
        <v>360</v>
      </c>
      <c r="S322" s="3">
        <f t="shared" ref="S322:S357" si="46">R322-P322</f>
        <v>0</v>
      </c>
    </row>
    <row r="323" spans="1:19">
      <c r="A323" s="32">
        <v>632013</v>
      </c>
      <c r="B323" s="33" t="s">
        <v>342</v>
      </c>
      <c r="C323" s="33" t="s">
        <v>330</v>
      </c>
      <c r="D323" s="27">
        <v>2566</v>
      </c>
      <c r="E323" s="23">
        <v>400</v>
      </c>
      <c r="F323" s="23">
        <v>400</v>
      </c>
      <c r="G323" s="28">
        <f t="shared" ref="G323:G357" si="47">F323-E323</f>
        <v>0</v>
      </c>
      <c r="H323" s="23">
        <v>400</v>
      </c>
      <c r="I323" s="19">
        <f t="shared" ref="I323:I357" si="48">SUM(H323-F323)</f>
        <v>0</v>
      </c>
      <c r="J323" s="23">
        <v>400</v>
      </c>
      <c r="K323" s="19">
        <f t="shared" ref="K323:K357" si="49">SUM(J323-H323)</f>
        <v>0</v>
      </c>
      <c r="L323" s="28">
        <v>400</v>
      </c>
      <c r="M323" s="28">
        <f t="shared" ref="M323:M357" si="50">L323-J323</f>
        <v>0</v>
      </c>
      <c r="N323" s="28">
        <v>400</v>
      </c>
      <c r="O323" s="28">
        <f t="shared" ref="O323:O357" si="51">SUM(N323-L323)</f>
        <v>0</v>
      </c>
      <c r="P323" s="36">
        <v>400</v>
      </c>
      <c r="Q323" s="28">
        <f t="shared" si="45"/>
        <v>0</v>
      </c>
      <c r="R323" s="36">
        <v>400</v>
      </c>
      <c r="S323" s="3">
        <f t="shared" si="46"/>
        <v>0</v>
      </c>
    </row>
    <row r="324" spans="1:19">
      <c r="A324" s="17">
        <v>632014</v>
      </c>
      <c r="B324" s="18" t="s">
        <v>343</v>
      </c>
      <c r="C324" s="18" t="s">
        <v>330</v>
      </c>
      <c r="D324" s="27">
        <v>3009</v>
      </c>
      <c r="E324" s="23">
        <v>350</v>
      </c>
      <c r="F324" s="23">
        <v>350</v>
      </c>
      <c r="G324" s="28">
        <f t="shared" si="47"/>
        <v>0</v>
      </c>
      <c r="H324" s="23">
        <v>380</v>
      </c>
      <c r="I324" s="19">
        <f t="shared" si="48"/>
        <v>30</v>
      </c>
      <c r="J324" s="23">
        <v>380</v>
      </c>
      <c r="K324" s="19">
        <f t="shared" si="49"/>
        <v>0</v>
      </c>
      <c r="L324" s="28">
        <v>380</v>
      </c>
      <c r="M324" s="28">
        <f t="shared" si="50"/>
        <v>0</v>
      </c>
      <c r="N324" s="28">
        <v>380</v>
      </c>
      <c r="O324" s="28">
        <f t="shared" si="51"/>
        <v>0</v>
      </c>
      <c r="P324" s="36">
        <v>380</v>
      </c>
      <c r="Q324" s="28">
        <f t="shared" si="45"/>
        <v>0</v>
      </c>
      <c r="R324" s="36">
        <v>380</v>
      </c>
      <c r="S324" s="3">
        <f t="shared" si="46"/>
        <v>0</v>
      </c>
    </row>
    <row r="325" spans="1:19">
      <c r="A325" s="17">
        <v>632015</v>
      </c>
      <c r="B325" s="18" t="s">
        <v>344</v>
      </c>
      <c r="C325" s="18" t="s">
        <v>330</v>
      </c>
      <c r="D325" s="27">
        <v>5333</v>
      </c>
      <c r="E325" s="23">
        <v>360</v>
      </c>
      <c r="F325" s="23">
        <v>400</v>
      </c>
      <c r="G325" s="28">
        <f t="shared" si="47"/>
        <v>40</v>
      </c>
      <c r="H325" s="23">
        <v>400</v>
      </c>
      <c r="I325" s="19">
        <f t="shared" si="48"/>
        <v>0</v>
      </c>
      <c r="J325" s="23">
        <v>400</v>
      </c>
      <c r="K325" s="19">
        <f t="shared" si="49"/>
        <v>0</v>
      </c>
      <c r="L325" s="28">
        <v>400</v>
      </c>
      <c r="M325" s="28">
        <f t="shared" si="50"/>
        <v>0</v>
      </c>
      <c r="N325" s="28">
        <v>400</v>
      </c>
      <c r="O325" s="28">
        <f t="shared" si="51"/>
        <v>0</v>
      </c>
      <c r="P325" s="36">
        <v>400</v>
      </c>
      <c r="Q325" s="28">
        <f t="shared" si="45"/>
        <v>0</v>
      </c>
      <c r="R325" s="36">
        <v>400</v>
      </c>
      <c r="S325" s="3">
        <f t="shared" si="46"/>
        <v>0</v>
      </c>
    </row>
    <row r="326" spans="1:19">
      <c r="A326" s="17">
        <v>632016</v>
      </c>
      <c r="B326" s="18" t="s">
        <v>345</v>
      </c>
      <c r="C326" s="18" t="s">
        <v>330</v>
      </c>
      <c r="D326" s="27">
        <v>4072</v>
      </c>
      <c r="E326" s="23">
        <v>340</v>
      </c>
      <c r="F326" s="23">
        <v>340</v>
      </c>
      <c r="G326" s="28">
        <f t="shared" si="47"/>
        <v>0</v>
      </c>
      <c r="H326" s="23">
        <v>340</v>
      </c>
      <c r="I326" s="19">
        <f t="shared" si="48"/>
        <v>0</v>
      </c>
      <c r="J326" s="23">
        <v>390</v>
      </c>
      <c r="K326" s="19">
        <f t="shared" si="49"/>
        <v>50</v>
      </c>
      <c r="L326" s="28">
        <v>390</v>
      </c>
      <c r="M326" s="28">
        <f t="shared" si="50"/>
        <v>0</v>
      </c>
      <c r="N326" s="28">
        <v>390</v>
      </c>
      <c r="O326" s="28">
        <f t="shared" si="51"/>
        <v>0</v>
      </c>
      <c r="P326" s="36">
        <v>390</v>
      </c>
      <c r="Q326" s="28">
        <f t="shared" si="45"/>
        <v>0</v>
      </c>
      <c r="R326" s="36">
        <v>390</v>
      </c>
      <c r="S326" s="3">
        <f t="shared" si="46"/>
        <v>0</v>
      </c>
    </row>
    <row r="327" spans="1:19">
      <c r="A327" s="32">
        <v>632017</v>
      </c>
      <c r="B327" s="33" t="s">
        <v>346</v>
      </c>
      <c r="C327" s="33" t="s">
        <v>330</v>
      </c>
      <c r="D327" s="27">
        <v>2339</v>
      </c>
      <c r="E327" s="23">
        <v>420</v>
      </c>
      <c r="F327" s="23">
        <v>420</v>
      </c>
      <c r="G327" s="28">
        <f t="shared" si="47"/>
        <v>0</v>
      </c>
      <c r="H327" s="23">
        <v>420</v>
      </c>
      <c r="I327" s="19">
        <f t="shared" si="48"/>
        <v>0</v>
      </c>
      <c r="J327" s="23">
        <v>420</v>
      </c>
      <c r="K327" s="19">
        <f t="shared" si="49"/>
        <v>0</v>
      </c>
      <c r="L327" s="28">
        <v>420</v>
      </c>
      <c r="M327" s="28">
        <f t="shared" si="50"/>
        <v>0</v>
      </c>
      <c r="N327" s="28">
        <v>420</v>
      </c>
      <c r="O327" s="28">
        <f t="shared" si="51"/>
        <v>0</v>
      </c>
      <c r="P327" s="36">
        <v>420</v>
      </c>
      <c r="Q327" s="28">
        <f t="shared" si="45"/>
        <v>0</v>
      </c>
      <c r="R327" s="36">
        <v>420</v>
      </c>
      <c r="S327" s="3">
        <f t="shared" si="46"/>
        <v>0</v>
      </c>
    </row>
    <row r="328" spans="1:19">
      <c r="A328" s="32">
        <v>632018</v>
      </c>
      <c r="B328" s="33" t="s">
        <v>347</v>
      </c>
      <c r="C328" s="33" t="s">
        <v>330</v>
      </c>
      <c r="D328" s="27">
        <v>14555</v>
      </c>
      <c r="E328" s="23">
        <v>340</v>
      </c>
      <c r="F328" s="23">
        <v>370</v>
      </c>
      <c r="G328" s="28">
        <f t="shared" si="47"/>
        <v>30</v>
      </c>
      <c r="H328" s="23">
        <v>370</v>
      </c>
      <c r="I328" s="19">
        <f t="shared" si="48"/>
        <v>0</v>
      </c>
      <c r="J328" s="23">
        <v>370</v>
      </c>
      <c r="K328" s="19">
        <f t="shared" si="49"/>
        <v>0</v>
      </c>
      <c r="L328" s="28">
        <v>370</v>
      </c>
      <c r="M328" s="28">
        <f t="shared" si="50"/>
        <v>0</v>
      </c>
      <c r="N328" s="28">
        <v>370</v>
      </c>
      <c r="O328" s="28">
        <f t="shared" si="51"/>
        <v>0</v>
      </c>
      <c r="P328" s="36">
        <v>370</v>
      </c>
      <c r="Q328" s="28">
        <f t="shared" si="45"/>
        <v>0</v>
      </c>
      <c r="R328" s="36">
        <v>370</v>
      </c>
      <c r="S328" s="3">
        <f t="shared" si="46"/>
        <v>0</v>
      </c>
    </row>
    <row r="329" spans="1:19">
      <c r="A329" s="17">
        <v>632019</v>
      </c>
      <c r="B329" s="18" t="s">
        <v>348</v>
      </c>
      <c r="C329" s="18" t="s">
        <v>330</v>
      </c>
      <c r="D329" s="27">
        <v>4348</v>
      </c>
      <c r="E329" s="23">
        <v>330</v>
      </c>
      <c r="F329" s="23">
        <v>330</v>
      </c>
      <c r="G329" s="28">
        <f t="shared" si="47"/>
        <v>0</v>
      </c>
      <c r="H329" s="23">
        <v>390</v>
      </c>
      <c r="I329" s="19">
        <f t="shared" si="48"/>
        <v>60</v>
      </c>
      <c r="J329" s="23">
        <v>390</v>
      </c>
      <c r="K329" s="19">
        <f t="shared" si="49"/>
        <v>0</v>
      </c>
      <c r="L329" s="28">
        <v>390</v>
      </c>
      <c r="M329" s="28">
        <f t="shared" si="50"/>
        <v>0</v>
      </c>
      <c r="N329" s="28">
        <v>390</v>
      </c>
      <c r="O329" s="28">
        <f t="shared" si="51"/>
        <v>0</v>
      </c>
      <c r="P329" s="36">
        <v>390</v>
      </c>
      <c r="Q329" s="28">
        <f t="shared" si="45"/>
        <v>0</v>
      </c>
      <c r="R329" s="36">
        <v>395</v>
      </c>
      <c r="S329" s="3">
        <f t="shared" si="46"/>
        <v>5</v>
      </c>
    </row>
    <row r="330" spans="1:19">
      <c r="A330" s="17">
        <v>632020</v>
      </c>
      <c r="B330" s="18" t="s">
        <v>349</v>
      </c>
      <c r="C330" s="18" t="s">
        <v>330</v>
      </c>
      <c r="D330" s="27">
        <v>4930</v>
      </c>
      <c r="E330" s="23">
        <v>380</v>
      </c>
      <c r="F330" s="23">
        <v>380</v>
      </c>
      <c r="G330" s="28">
        <f t="shared" si="47"/>
        <v>0</v>
      </c>
      <c r="H330" s="23">
        <v>380</v>
      </c>
      <c r="I330" s="19">
        <f t="shared" si="48"/>
        <v>0</v>
      </c>
      <c r="J330" s="23">
        <v>380</v>
      </c>
      <c r="K330" s="19">
        <f t="shared" si="49"/>
        <v>0</v>
      </c>
      <c r="L330" s="28">
        <v>380</v>
      </c>
      <c r="M330" s="28">
        <f t="shared" si="50"/>
        <v>0</v>
      </c>
      <c r="N330" s="28">
        <v>380</v>
      </c>
      <c r="O330" s="28">
        <f t="shared" si="51"/>
        <v>0</v>
      </c>
      <c r="P330" s="36">
        <v>395</v>
      </c>
      <c r="Q330" s="28">
        <f t="shared" si="45"/>
        <v>15</v>
      </c>
      <c r="R330" s="36">
        <v>395</v>
      </c>
      <c r="S330" s="3">
        <f t="shared" si="46"/>
        <v>0</v>
      </c>
    </row>
    <row r="331" spans="1:19">
      <c r="A331" s="25">
        <v>633001</v>
      </c>
      <c r="B331" s="26" t="s">
        <v>350</v>
      </c>
      <c r="C331" s="26" t="s">
        <v>351</v>
      </c>
      <c r="D331" s="27">
        <v>7965</v>
      </c>
      <c r="E331" s="36">
        <v>380</v>
      </c>
      <c r="F331" s="23">
        <v>380</v>
      </c>
      <c r="G331" s="28">
        <f t="shared" si="47"/>
        <v>0</v>
      </c>
      <c r="H331" s="23">
        <v>380</v>
      </c>
      <c r="I331" s="19">
        <f t="shared" si="48"/>
        <v>0</v>
      </c>
      <c r="J331" s="23">
        <v>380</v>
      </c>
      <c r="K331" s="19">
        <f t="shared" si="49"/>
        <v>0</v>
      </c>
      <c r="L331" s="28">
        <v>380</v>
      </c>
      <c r="M331" s="28">
        <f t="shared" si="50"/>
        <v>0</v>
      </c>
      <c r="N331" s="28">
        <v>405</v>
      </c>
      <c r="O331" s="28">
        <f t="shared" si="51"/>
        <v>25</v>
      </c>
      <c r="P331" s="36">
        <v>405</v>
      </c>
      <c r="Q331" s="28">
        <f t="shared" si="45"/>
        <v>0</v>
      </c>
      <c r="R331" s="36">
        <v>405</v>
      </c>
      <c r="S331" s="3">
        <f t="shared" si="46"/>
        <v>0</v>
      </c>
    </row>
    <row r="332" spans="1:19">
      <c r="A332" s="32">
        <v>633002</v>
      </c>
      <c r="B332" s="33" t="s">
        <v>352</v>
      </c>
      <c r="C332" s="33" t="s">
        <v>351</v>
      </c>
      <c r="D332" s="27">
        <v>3644</v>
      </c>
      <c r="E332" s="36">
        <v>410</v>
      </c>
      <c r="F332" s="36">
        <v>410</v>
      </c>
      <c r="G332" s="28">
        <f t="shared" si="47"/>
        <v>0</v>
      </c>
      <c r="H332" s="36">
        <v>410</v>
      </c>
      <c r="I332" s="28">
        <f t="shared" si="48"/>
        <v>0</v>
      </c>
      <c r="J332" s="36">
        <v>410</v>
      </c>
      <c r="K332" s="28">
        <f t="shared" si="49"/>
        <v>0</v>
      </c>
      <c r="L332" s="28">
        <v>410</v>
      </c>
      <c r="M332" s="28">
        <f t="shared" si="50"/>
        <v>0</v>
      </c>
      <c r="N332" s="28">
        <v>410</v>
      </c>
      <c r="O332" s="28">
        <f t="shared" si="51"/>
        <v>0</v>
      </c>
      <c r="P332" s="36">
        <v>410</v>
      </c>
      <c r="Q332" s="28">
        <f t="shared" si="45"/>
        <v>0</v>
      </c>
      <c r="R332" s="36">
        <v>410</v>
      </c>
      <c r="S332" s="3">
        <f t="shared" si="46"/>
        <v>0</v>
      </c>
    </row>
    <row r="333" spans="1:19">
      <c r="A333" s="25">
        <v>633003</v>
      </c>
      <c r="B333" s="26" t="s">
        <v>353</v>
      </c>
      <c r="C333" s="26" t="s">
        <v>351</v>
      </c>
      <c r="D333" s="27">
        <v>27755</v>
      </c>
      <c r="E333" s="23">
        <v>400</v>
      </c>
      <c r="F333" s="23">
        <v>400</v>
      </c>
      <c r="G333" s="28">
        <f t="shared" si="47"/>
        <v>0</v>
      </c>
      <c r="H333" s="23">
        <v>400</v>
      </c>
      <c r="I333" s="19">
        <f t="shared" si="48"/>
        <v>0</v>
      </c>
      <c r="J333" s="23">
        <v>400</v>
      </c>
      <c r="K333" s="19">
        <f t="shared" si="49"/>
        <v>0</v>
      </c>
      <c r="L333" s="28">
        <v>400</v>
      </c>
      <c r="M333" s="28">
        <f t="shared" si="50"/>
        <v>0</v>
      </c>
      <c r="N333" s="28">
        <v>400</v>
      </c>
      <c r="O333" s="28">
        <f t="shared" si="51"/>
        <v>0</v>
      </c>
      <c r="P333" s="36">
        <v>440</v>
      </c>
      <c r="Q333" s="28">
        <f t="shared" si="45"/>
        <v>40</v>
      </c>
      <c r="R333" s="36">
        <v>440</v>
      </c>
      <c r="S333" s="3">
        <f t="shared" si="46"/>
        <v>0</v>
      </c>
    </row>
    <row r="334" spans="1:19">
      <c r="A334" s="25">
        <v>633004</v>
      </c>
      <c r="B334" s="26" t="s">
        <v>354</v>
      </c>
      <c r="C334" s="26" t="s">
        <v>351</v>
      </c>
      <c r="D334" s="27">
        <v>3521</v>
      </c>
      <c r="E334" s="23">
        <v>380</v>
      </c>
      <c r="F334" s="23">
        <v>380</v>
      </c>
      <c r="G334" s="28">
        <f t="shared" si="47"/>
        <v>0</v>
      </c>
      <c r="H334" s="23">
        <v>380</v>
      </c>
      <c r="I334" s="19">
        <f t="shared" si="48"/>
        <v>0</v>
      </c>
      <c r="J334" s="23">
        <v>380</v>
      </c>
      <c r="K334" s="19">
        <f t="shared" si="49"/>
        <v>0</v>
      </c>
      <c r="L334" s="28">
        <v>380</v>
      </c>
      <c r="M334" s="28">
        <f t="shared" si="50"/>
        <v>0</v>
      </c>
      <c r="N334" s="28">
        <v>380</v>
      </c>
      <c r="O334" s="28">
        <f t="shared" si="51"/>
        <v>0</v>
      </c>
      <c r="P334" s="36">
        <v>380</v>
      </c>
      <c r="Q334" s="28">
        <f t="shared" si="45"/>
        <v>0</v>
      </c>
      <c r="R334" s="36">
        <v>400</v>
      </c>
      <c r="S334" s="3">
        <f t="shared" si="46"/>
        <v>20</v>
      </c>
    </row>
    <row r="335" spans="1:19">
      <c r="A335" s="25">
        <v>633005</v>
      </c>
      <c r="B335" s="26" t="s">
        <v>355</v>
      </c>
      <c r="C335" s="26" t="s">
        <v>351</v>
      </c>
      <c r="D335" s="27">
        <v>7568</v>
      </c>
      <c r="E335" s="23">
        <v>365</v>
      </c>
      <c r="F335" s="23">
        <v>395</v>
      </c>
      <c r="G335" s="28">
        <f t="shared" si="47"/>
        <v>30</v>
      </c>
      <c r="H335" s="23">
        <v>395</v>
      </c>
      <c r="I335" s="19">
        <f t="shared" si="48"/>
        <v>0</v>
      </c>
      <c r="J335" s="23">
        <v>395</v>
      </c>
      <c r="K335" s="19">
        <f t="shared" si="49"/>
        <v>0</v>
      </c>
      <c r="L335" s="28">
        <v>395</v>
      </c>
      <c r="M335" s="28">
        <f t="shared" si="50"/>
        <v>0</v>
      </c>
      <c r="N335" s="28">
        <v>395</v>
      </c>
      <c r="O335" s="28">
        <f t="shared" si="51"/>
        <v>0</v>
      </c>
      <c r="P335" s="36">
        <v>395</v>
      </c>
      <c r="Q335" s="28">
        <f t="shared" si="45"/>
        <v>0</v>
      </c>
      <c r="R335" s="36">
        <v>395</v>
      </c>
      <c r="S335" s="3">
        <f t="shared" si="46"/>
        <v>0</v>
      </c>
    </row>
    <row r="336" spans="1:19">
      <c r="A336" s="32">
        <v>633006</v>
      </c>
      <c r="B336" s="33" t="s">
        <v>356</v>
      </c>
      <c r="C336" s="33" t="s">
        <v>351</v>
      </c>
      <c r="D336" s="27">
        <v>5926</v>
      </c>
      <c r="E336" s="23">
        <v>380</v>
      </c>
      <c r="F336" s="23">
        <v>350</v>
      </c>
      <c r="G336" s="28">
        <f t="shared" si="47"/>
        <v>-30</v>
      </c>
      <c r="H336" s="23">
        <v>380</v>
      </c>
      <c r="I336" s="19">
        <f t="shared" si="48"/>
        <v>30</v>
      </c>
      <c r="J336" s="23">
        <v>380</v>
      </c>
      <c r="K336" s="19">
        <f t="shared" si="49"/>
        <v>0</v>
      </c>
      <c r="L336" s="28">
        <v>380</v>
      </c>
      <c r="M336" s="28">
        <f t="shared" si="50"/>
        <v>0</v>
      </c>
      <c r="N336" s="28">
        <v>380</v>
      </c>
      <c r="O336" s="28">
        <f t="shared" si="51"/>
        <v>0</v>
      </c>
      <c r="P336" s="36">
        <v>380</v>
      </c>
      <c r="Q336" s="28">
        <f t="shared" si="45"/>
        <v>0</v>
      </c>
      <c r="R336" s="36">
        <v>380</v>
      </c>
      <c r="S336" s="3">
        <f t="shared" si="46"/>
        <v>0</v>
      </c>
    </row>
    <row r="337" spans="1:19">
      <c r="A337" s="25">
        <v>633007</v>
      </c>
      <c r="B337" s="26" t="s">
        <v>357</v>
      </c>
      <c r="C337" s="26" t="s">
        <v>351</v>
      </c>
      <c r="D337" s="27">
        <v>5158</v>
      </c>
      <c r="E337" s="23">
        <v>330</v>
      </c>
      <c r="F337" s="23">
        <v>330</v>
      </c>
      <c r="G337" s="28">
        <f t="shared" si="47"/>
        <v>0</v>
      </c>
      <c r="H337" s="23">
        <v>380</v>
      </c>
      <c r="I337" s="19">
        <f t="shared" si="48"/>
        <v>50</v>
      </c>
      <c r="J337" s="23">
        <v>380</v>
      </c>
      <c r="K337" s="19">
        <f t="shared" si="49"/>
        <v>0</v>
      </c>
      <c r="L337" s="28">
        <v>380</v>
      </c>
      <c r="M337" s="28">
        <f t="shared" si="50"/>
        <v>0</v>
      </c>
      <c r="N337" s="28">
        <v>380</v>
      </c>
      <c r="O337" s="28">
        <f t="shared" si="51"/>
        <v>0</v>
      </c>
      <c r="P337" s="36">
        <v>430</v>
      </c>
      <c r="Q337" s="28">
        <f t="shared" si="45"/>
        <v>50</v>
      </c>
      <c r="R337" s="36">
        <v>430</v>
      </c>
      <c r="S337" s="3">
        <f t="shared" si="46"/>
        <v>0</v>
      </c>
    </row>
    <row r="338" spans="1:19">
      <c r="A338" s="25">
        <v>633008</v>
      </c>
      <c r="B338" s="26" t="s">
        <v>358</v>
      </c>
      <c r="C338" s="26" t="s">
        <v>351</v>
      </c>
      <c r="D338" s="27">
        <v>8763</v>
      </c>
      <c r="E338" s="23">
        <v>410</v>
      </c>
      <c r="F338" s="23">
        <v>430</v>
      </c>
      <c r="G338" s="28">
        <f t="shared" si="47"/>
        <v>20</v>
      </c>
      <c r="H338" s="23">
        <v>430</v>
      </c>
      <c r="I338" s="19">
        <f t="shared" si="48"/>
        <v>0</v>
      </c>
      <c r="J338" s="23">
        <v>475</v>
      </c>
      <c r="K338" s="19">
        <f t="shared" si="49"/>
        <v>45</v>
      </c>
      <c r="L338" s="28">
        <v>475</v>
      </c>
      <c r="M338" s="28">
        <f t="shared" si="50"/>
        <v>0</v>
      </c>
      <c r="N338" s="28">
        <v>475</v>
      </c>
      <c r="O338" s="28">
        <f t="shared" si="51"/>
        <v>0</v>
      </c>
      <c r="P338" s="36">
        <v>475</v>
      </c>
      <c r="Q338" s="28">
        <f t="shared" si="45"/>
        <v>0</v>
      </c>
      <c r="R338" s="36">
        <v>495</v>
      </c>
      <c r="S338" s="3">
        <f t="shared" si="46"/>
        <v>20</v>
      </c>
    </row>
    <row r="339" spans="1:19">
      <c r="A339" s="32">
        <v>633009</v>
      </c>
      <c r="B339" s="33" t="s">
        <v>359</v>
      </c>
      <c r="C339" s="33" t="s">
        <v>351</v>
      </c>
      <c r="D339" s="27">
        <v>12341</v>
      </c>
      <c r="E339" s="23">
        <v>390</v>
      </c>
      <c r="F339" s="23">
        <v>390</v>
      </c>
      <c r="G339" s="28">
        <f t="shared" si="47"/>
        <v>0</v>
      </c>
      <c r="H339" s="23">
        <v>430</v>
      </c>
      <c r="I339" s="19">
        <f t="shared" si="48"/>
        <v>40</v>
      </c>
      <c r="J339" s="23">
        <v>430</v>
      </c>
      <c r="K339" s="19">
        <f t="shared" si="49"/>
        <v>0</v>
      </c>
      <c r="L339" s="28">
        <v>430</v>
      </c>
      <c r="M339" s="28">
        <f t="shared" si="50"/>
        <v>0</v>
      </c>
      <c r="N339" s="28">
        <v>430</v>
      </c>
      <c r="O339" s="28">
        <f t="shared" si="51"/>
        <v>0</v>
      </c>
      <c r="P339" s="36">
        <v>480</v>
      </c>
      <c r="Q339" s="28">
        <f t="shared" si="45"/>
        <v>50</v>
      </c>
      <c r="R339" s="36">
        <v>490</v>
      </c>
      <c r="S339" s="3">
        <f t="shared" si="46"/>
        <v>10</v>
      </c>
    </row>
    <row r="340" spans="1:19">
      <c r="A340" s="25">
        <v>633010</v>
      </c>
      <c r="B340" s="26" t="s">
        <v>360</v>
      </c>
      <c r="C340" s="26" t="s">
        <v>351</v>
      </c>
      <c r="D340" s="27">
        <v>5730</v>
      </c>
      <c r="E340" s="36">
        <v>380</v>
      </c>
      <c r="F340" s="36">
        <v>380</v>
      </c>
      <c r="G340" s="28">
        <f t="shared" si="47"/>
        <v>0</v>
      </c>
      <c r="H340" s="36">
        <v>400</v>
      </c>
      <c r="I340" s="19">
        <f t="shared" si="48"/>
        <v>20</v>
      </c>
      <c r="J340" s="36">
        <v>400</v>
      </c>
      <c r="K340" s="19">
        <f t="shared" si="49"/>
        <v>0</v>
      </c>
      <c r="L340" s="28">
        <v>400</v>
      </c>
      <c r="M340" s="28">
        <f t="shared" si="50"/>
        <v>0</v>
      </c>
      <c r="N340" s="28">
        <v>400</v>
      </c>
      <c r="O340" s="28">
        <f t="shared" si="51"/>
        <v>0</v>
      </c>
      <c r="P340" s="36">
        <v>400</v>
      </c>
      <c r="Q340" s="28">
        <f t="shared" si="45"/>
        <v>0</v>
      </c>
      <c r="R340" s="36">
        <v>400</v>
      </c>
      <c r="S340" s="3">
        <f t="shared" si="46"/>
        <v>0</v>
      </c>
    </row>
    <row r="341" spans="1:19">
      <c r="A341" s="25">
        <v>633011</v>
      </c>
      <c r="B341" s="26" t="s">
        <v>361</v>
      </c>
      <c r="C341" s="26" t="s">
        <v>351</v>
      </c>
      <c r="D341" s="27">
        <v>5114</v>
      </c>
      <c r="E341" s="36">
        <v>380</v>
      </c>
      <c r="F341" s="36">
        <v>390</v>
      </c>
      <c r="G341" s="28">
        <f t="shared" si="47"/>
        <v>10</v>
      </c>
      <c r="H341" s="36">
        <v>390</v>
      </c>
      <c r="I341" s="19">
        <f t="shared" si="48"/>
        <v>0</v>
      </c>
      <c r="J341" s="36">
        <v>390</v>
      </c>
      <c r="K341" s="19">
        <f t="shared" si="49"/>
        <v>0</v>
      </c>
      <c r="L341" s="28">
        <v>390</v>
      </c>
      <c r="M341" s="28">
        <f t="shared" si="50"/>
        <v>0</v>
      </c>
      <c r="N341" s="28">
        <v>390</v>
      </c>
      <c r="O341" s="28">
        <f t="shared" si="51"/>
        <v>0</v>
      </c>
      <c r="P341" s="36">
        <v>390</v>
      </c>
      <c r="Q341" s="28">
        <f t="shared" si="45"/>
        <v>0</v>
      </c>
      <c r="R341" s="36">
        <v>440</v>
      </c>
      <c r="S341" s="3">
        <f t="shared" si="46"/>
        <v>50</v>
      </c>
    </row>
    <row r="342" spans="1:19">
      <c r="A342" s="32">
        <v>633012</v>
      </c>
      <c r="B342" s="33" t="s">
        <v>362</v>
      </c>
      <c r="C342" s="33" t="s">
        <v>351</v>
      </c>
      <c r="D342" s="27">
        <v>5674</v>
      </c>
      <c r="E342" s="23">
        <v>380</v>
      </c>
      <c r="F342" s="23">
        <v>380</v>
      </c>
      <c r="G342" s="28">
        <f t="shared" si="47"/>
        <v>0</v>
      </c>
      <c r="H342" s="23">
        <v>380</v>
      </c>
      <c r="I342" s="19">
        <f t="shared" si="48"/>
        <v>0</v>
      </c>
      <c r="J342" s="23">
        <v>380</v>
      </c>
      <c r="K342" s="19">
        <f t="shared" si="49"/>
        <v>0</v>
      </c>
      <c r="L342" s="28">
        <v>380</v>
      </c>
      <c r="M342" s="28">
        <f t="shared" si="50"/>
        <v>0</v>
      </c>
      <c r="N342" s="28">
        <v>380</v>
      </c>
      <c r="O342" s="28">
        <f t="shared" si="51"/>
        <v>0</v>
      </c>
      <c r="P342" s="36">
        <v>450</v>
      </c>
      <c r="Q342" s="28">
        <f t="shared" si="45"/>
        <v>70</v>
      </c>
      <c r="R342" s="36">
        <v>450</v>
      </c>
      <c r="S342" s="3">
        <f t="shared" si="46"/>
        <v>0</v>
      </c>
    </row>
    <row r="343" spans="1:19">
      <c r="A343" s="25">
        <v>633013</v>
      </c>
      <c r="B343" s="26" t="s">
        <v>363</v>
      </c>
      <c r="C343" s="26" t="s">
        <v>351</v>
      </c>
      <c r="D343" s="27">
        <v>15268</v>
      </c>
      <c r="E343" s="23">
        <v>350</v>
      </c>
      <c r="F343" s="23">
        <v>380</v>
      </c>
      <c r="G343" s="28">
        <f t="shared" si="47"/>
        <v>30</v>
      </c>
      <c r="H343" s="23">
        <v>380</v>
      </c>
      <c r="I343" s="19">
        <f t="shared" si="48"/>
        <v>0</v>
      </c>
      <c r="J343" s="23">
        <v>380</v>
      </c>
      <c r="K343" s="19">
        <f t="shared" si="49"/>
        <v>0</v>
      </c>
      <c r="L343" s="28">
        <v>380</v>
      </c>
      <c r="M343" s="28">
        <f t="shared" si="50"/>
        <v>0</v>
      </c>
      <c r="N343" s="28">
        <v>380</v>
      </c>
      <c r="O343" s="28">
        <f t="shared" si="51"/>
        <v>0</v>
      </c>
      <c r="P343" s="36">
        <v>380</v>
      </c>
      <c r="Q343" s="28">
        <f t="shared" si="45"/>
        <v>0</v>
      </c>
      <c r="R343" s="36">
        <v>380</v>
      </c>
      <c r="S343" s="3">
        <f t="shared" si="46"/>
        <v>0</v>
      </c>
    </row>
    <row r="344" spans="1:19">
      <c r="A344" s="25">
        <v>633014</v>
      </c>
      <c r="B344" s="26" t="s">
        <v>364</v>
      </c>
      <c r="C344" s="26" t="s">
        <v>351</v>
      </c>
      <c r="D344" s="27">
        <v>7053</v>
      </c>
      <c r="E344" s="23">
        <v>360</v>
      </c>
      <c r="F344" s="23">
        <v>380</v>
      </c>
      <c r="G344" s="28">
        <f t="shared" si="47"/>
        <v>20</v>
      </c>
      <c r="H344" s="23">
        <v>380</v>
      </c>
      <c r="I344" s="19">
        <f t="shared" si="48"/>
        <v>0</v>
      </c>
      <c r="J344" s="23">
        <v>380</v>
      </c>
      <c r="K344" s="19">
        <f t="shared" si="49"/>
        <v>0</v>
      </c>
      <c r="L344" s="28">
        <v>380</v>
      </c>
      <c r="M344" s="28">
        <f t="shared" si="50"/>
        <v>0</v>
      </c>
      <c r="N344" s="28">
        <v>380</v>
      </c>
      <c r="O344" s="28">
        <f t="shared" si="51"/>
        <v>0</v>
      </c>
      <c r="P344" s="36">
        <v>430</v>
      </c>
      <c r="Q344" s="28">
        <f t="shared" si="45"/>
        <v>50</v>
      </c>
      <c r="R344" s="36">
        <v>430</v>
      </c>
      <c r="S344" s="3">
        <f t="shared" si="46"/>
        <v>0</v>
      </c>
    </row>
    <row r="345" spans="1:19">
      <c r="A345" s="25">
        <v>633015</v>
      </c>
      <c r="B345" s="26" t="s">
        <v>365</v>
      </c>
      <c r="C345" s="26" t="s">
        <v>351</v>
      </c>
      <c r="D345" s="27">
        <v>12503</v>
      </c>
      <c r="E345" s="23">
        <v>400</v>
      </c>
      <c r="F345" s="23">
        <v>400</v>
      </c>
      <c r="G345" s="28">
        <f t="shared" si="47"/>
        <v>0</v>
      </c>
      <c r="H345" s="23">
        <v>400</v>
      </c>
      <c r="I345" s="19">
        <f t="shared" si="48"/>
        <v>0</v>
      </c>
      <c r="J345" s="23">
        <v>400</v>
      </c>
      <c r="K345" s="19">
        <f t="shared" si="49"/>
        <v>0</v>
      </c>
      <c r="L345" s="28">
        <v>440</v>
      </c>
      <c r="M345" s="28">
        <f t="shared" si="50"/>
        <v>40</v>
      </c>
      <c r="N345" s="28">
        <v>450</v>
      </c>
      <c r="O345" s="28">
        <f t="shared" si="51"/>
        <v>10</v>
      </c>
      <c r="P345" s="36">
        <v>450</v>
      </c>
      <c r="Q345" s="28">
        <f t="shared" si="45"/>
        <v>0</v>
      </c>
      <c r="R345" s="36">
        <v>450</v>
      </c>
      <c r="S345" s="3">
        <f t="shared" si="46"/>
        <v>0</v>
      </c>
    </row>
    <row r="346" spans="1:19">
      <c r="A346" s="25">
        <v>633016</v>
      </c>
      <c r="B346" s="26" t="s">
        <v>366</v>
      </c>
      <c r="C346" s="26" t="s">
        <v>351</v>
      </c>
      <c r="D346" s="27">
        <v>3005</v>
      </c>
      <c r="E346" s="36">
        <v>320</v>
      </c>
      <c r="F346" s="36">
        <v>350</v>
      </c>
      <c r="G346" s="28">
        <f t="shared" si="47"/>
        <v>30</v>
      </c>
      <c r="H346" s="36">
        <v>380</v>
      </c>
      <c r="I346" s="19">
        <f t="shared" si="48"/>
        <v>30</v>
      </c>
      <c r="J346" s="36">
        <v>380</v>
      </c>
      <c r="K346" s="19">
        <f t="shared" si="49"/>
        <v>0</v>
      </c>
      <c r="L346" s="28">
        <v>450</v>
      </c>
      <c r="M346" s="28">
        <f t="shared" si="50"/>
        <v>70</v>
      </c>
      <c r="N346" s="28">
        <v>450</v>
      </c>
      <c r="O346" s="28">
        <f t="shared" si="51"/>
        <v>0</v>
      </c>
      <c r="P346" s="36">
        <v>450</v>
      </c>
      <c r="Q346" s="28">
        <f t="shared" si="45"/>
        <v>0</v>
      </c>
      <c r="R346" s="36">
        <v>450</v>
      </c>
      <c r="S346" s="3">
        <f t="shared" si="46"/>
        <v>0</v>
      </c>
    </row>
    <row r="347" spans="1:19">
      <c r="A347" s="25">
        <v>633017</v>
      </c>
      <c r="B347" s="26" t="s">
        <v>367</v>
      </c>
      <c r="C347" s="26" t="s">
        <v>351</v>
      </c>
      <c r="D347" s="27">
        <v>14220</v>
      </c>
      <c r="E347" s="23">
        <v>400</v>
      </c>
      <c r="F347" s="23">
        <v>440</v>
      </c>
      <c r="G347" s="28">
        <f t="shared" si="47"/>
        <v>40</v>
      </c>
      <c r="H347" s="23">
        <v>440</v>
      </c>
      <c r="I347" s="19">
        <f t="shared" si="48"/>
        <v>0</v>
      </c>
      <c r="J347" s="23">
        <v>440</v>
      </c>
      <c r="K347" s="19">
        <f t="shared" si="49"/>
        <v>0</v>
      </c>
      <c r="L347" s="28">
        <v>440</v>
      </c>
      <c r="M347" s="28">
        <f t="shared" si="50"/>
        <v>0</v>
      </c>
      <c r="N347" s="28">
        <v>475</v>
      </c>
      <c r="O347" s="28">
        <f t="shared" si="51"/>
        <v>35</v>
      </c>
      <c r="P347" s="36">
        <v>475</v>
      </c>
      <c r="Q347" s="28">
        <f t="shared" si="45"/>
        <v>0</v>
      </c>
      <c r="R347" s="36">
        <v>475</v>
      </c>
      <c r="S347" s="3">
        <f t="shared" si="46"/>
        <v>0</v>
      </c>
    </row>
    <row r="348" spans="1:19">
      <c r="A348" s="17">
        <v>633018</v>
      </c>
      <c r="B348" s="18" t="s">
        <v>368</v>
      </c>
      <c r="C348" s="18" t="s">
        <v>351</v>
      </c>
      <c r="D348" s="27">
        <v>5026</v>
      </c>
      <c r="E348" s="23">
        <v>380</v>
      </c>
      <c r="F348" s="23">
        <v>380</v>
      </c>
      <c r="G348" s="28">
        <f t="shared" si="47"/>
        <v>0</v>
      </c>
      <c r="H348" s="23">
        <v>380</v>
      </c>
      <c r="I348" s="19">
        <f t="shared" si="48"/>
        <v>0</v>
      </c>
      <c r="J348" s="23">
        <v>380</v>
      </c>
      <c r="K348" s="19">
        <f t="shared" si="49"/>
        <v>0</v>
      </c>
      <c r="L348" s="28">
        <v>380</v>
      </c>
      <c r="M348" s="28">
        <f t="shared" si="50"/>
        <v>0</v>
      </c>
      <c r="N348" s="28">
        <v>380</v>
      </c>
      <c r="O348" s="28">
        <f t="shared" si="51"/>
        <v>0</v>
      </c>
      <c r="P348" s="36">
        <v>380</v>
      </c>
      <c r="Q348" s="28">
        <f t="shared" si="45"/>
        <v>0</v>
      </c>
      <c r="R348" s="36">
        <v>400</v>
      </c>
      <c r="S348" s="3">
        <f t="shared" si="46"/>
        <v>20</v>
      </c>
    </row>
    <row r="349" spans="1:19">
      <c r="A349" s="25">
        <v>633019</v>
      </c>
      <c r="B349" s="26" t="s">
        <v>369</v>
      </c>
      <c r="C349" s="26" t="s">
        <v>351</v>
      </c>
      <c r="D349" s="27">
        <v>2021</v>
      </c>
      <c r="E349" s="23">
        <v>380</v>
      </c>
      <c r="F349" s="23">
        <v>380</v>
      </c>
      <c r="G349" s="28">
        <f t="shared" si="47"/>
        <v>0</v>
      </c>
      <c r="H349" s="23">
        <v>380</v>
      </c>
      <c r="I349" s="19">
        <f t="shared" si="48"/>
        <v>0</v>
      </c>
      <c r="J349" s="23">
        <v>380</v>
      </c>
      <c r="K349" s="19">
        <f t="shared" si="49"/>
        <v>0</v>
      </c>
      <c r="L349" s="28">
        <v>380</v>
      </c>
      <c r="M349" s="28">
        <f t="shared" si="50"/>
        <v>0</v>
      </c>
      <c r="N349" s="28">
        <v>380</v>
      </c>
      <c r="O349" s="28">
        <f t="shared" si="51"/>
        <v>0</v>
      </c>
      <c r="P349" s="36">
        <v>400</v>
      </c>
      <c r="Q349" s="28">
        <f t="shared" si="45"/>
        <v>20</v>
      </c>
      <c r="R349" s="36">
        <v>450</v>
      </c>
      <c r="S349" s="3">
        <f t="shared" si="46"/>
        <v>50</v>
      </c>
    </row>
    <row r="350" spans="1:19">
      <c r="A350" s="17">
        <v>633020</v>
      </c>
      <c r="B350" s="18" t="s">
        <v>370</v>
      </c>
      <c r="C350" s="18" t="s">
        <v>351</v>
      </c>
      <c r="D350" s="27">
        <v>11149</v>
      </c>
      <c r="E350" s="23">
        <v>400</v>
      </c>
      <c r="F350" s="23">
        <v>400</v>
      </c>
      <c r="G350" s="28">
        <f t="shared" si="47"/>
        <v>0</v>
      </c>
      <c r="H350" s="23">
        <v>400</v>
      </c>
      <c r="I350" s="19">
        <f t="shared" si="48"/>
        <v>0</v>
      </c>
      <c r="J350" s="23">
        <v>400</v>
      </c>
      <c r="K350" s="19">
        <f t="shared" si="49"/>
        <v>0</v>
      </c>
      <c r="L350" s="28">
        <v>400</v>
      </c>
      <c r="M350" s="28">
        <f t="shared" si="50"/>
        <v>0</v>
      </c>
      <c r="N350" s="28">
        <v>400</v>
      </c>
      <c r="O350" s="28">
        <f t="shared" si="51"/>
        <v>0</v>
      </c>
      <c r="P350" s="36">
        <v>527</v>
      </c>
      <c r="Q350" s="28">
        <f t="shared" si="45"/>
        <v>127</v>
      </c>
      <c r="R350" s="36">
        <v>527</v>
      </c>
      <c r="S350" s="3">
        <f t="shared" si="46"/>
        <v>0</v>
      </c>
    </row>
    <row r="351" spans="1:19">
      <c r="A351" s="25">
        <v>633022</v>
      </c>
      <c r="B351" s="26" t="s">
        <v>372</v>
      </c>
      <c r="C351" s="26" t="s">
        <v>351</v>
      </c>
      <c r="D351" s="27">
        <v>4381</v>
      </c>
      <c r="E351" s="23">
        <v>340</v>
      </c>
      <c r="F351" s="23">
        <v>380</v>
      </c>
      <c r="G351" s="28">
        <f t="shared" si="47"/>
        <v>40</v>
      </c>
      <c r="H351" s="23">
        <v>400</v>
      </c>
      <c r="I351" s="19">
        <f t="shared" si="48"/>
        <v>20</v>
      </c>
      <c r="J351" s="23">
        <v>400</v>
      </c>
      <c r="K351" s="19">
        <f t="shared" si="49"/>
        <v>0</v>
      </c>
      <c r="L351" s="28">
        <v>400</v>
      </c>
      <c r="M351" s="28">
        <f t="shared" si="50"/>
        <v>0</v>
      </c>
      <c r="N351" s="28">
        <v>400</v>
      </c>
      <c r="O351" s="28">
        <f t="shared" si="51"/>
        <v>0</v>
      </c>
      <c r="P351" s="36">
        <v>550</v>
      </c>
      <c r="Q351" s="28">
        <f t="shared" si="45"/>
        <v>150</v>
      </c>
      <c r="R351" s="36">
        <v>550</v>
      </c>
      <c r="S351" s="3">
        <f t="shared" si="46"/>
        <v>0</v>
      </c>
    </row>
    <row r="352" spans="1:19">
      <c r="A352" s="25">
        <v>633023</v>
      </c>
      <c r="B352" s="26" t="s">
        <v>373</v>
      </c>
      <c r="C352" s="26" t="s">
        <v>351</v>
      </c>
      <c r="D352" s="27">
        <v>10456</v>
      </c>
      <c r="E352" s="23">
        <v>380</v>
      </c>
      <c r="F352" s="23">
        <v>400</v>
      </c>
      <c r="G352" s="28">
        <f t="shared" si="47"/>
        <v>20</v>
      </c>
      <c r="H352" s="23">
        <v>400</v>
      </c>
      <c r="I352" s="19">
        <f t="shared" si="48"/>
        <v>0</v>
      </c>
      <c r="J352" s="23">
        <v>400</v>
      </c>
      <c r="K352" s="19">
        <f t="shared" si="49"/>
        <v>0</v>
      </c>
      <c r="L352" s="28">
        <v>470</v>
      </c>
      <c r="M352" s="28">
        <f t="shared" si="50"/>
        <v>70</v>
      </c>
      <c r="N352" s="28">
        <v>470</v>
      </c>
      <c r="O352" s="28">
        <f t="shared" si="51"/>
        <v>0</v>
      </c>
      <c r="P352" s="36">
        <v>470</v>
      </c>
      <c r="Q352" s="28">
        <f t="shared" si="45"/>
        <v>0</v>
      </c>
      <c r="R352" s="36">
        <v>470</v>
      </c>
      <c r="S352" s="3">
        <f t="shared" si="46"/>
        <v>0</v>
      </c>
    </row>
    <row r="353" spans="1:19">
      <c r="A353" s="25">
        <v>633024</v>
      </c>
      <c r="B353" s="26" t="s">
        <v>374</v>
      </c>
      <c r="C353" s="26" t="s">
        <v>351</v>
      </c>
      <c r="D353" s="27">
        <v>4686</v>
      </c>
      <c r="E353" s="23">
        <v>390</v>
      </c>
      <c r="F353" s="23">
        <v>410</v>
      </c>
      <c r="G353" s="28">
        <f t="shared" si="47"/>
        <v>20</v>
      </c>
      <c r="H353" s="23">
        <v>410</v>
      </c>
      <c r="I353" s="19">
        <f t="shared" si="48"/>
        <v>0</v>
      </c>
      <c r="J353" s="23">
        <v>410</v>
      </c>
      <c r="K353" s="19">
        <f t="shared" si="49"/>
        <v>0</v>
      </c>
      <c r="L353" s="28">
        <v>440</v>
      </c>
      <c r="M353" s="28">
        <f t="shared" si="50"/>
        <v>30</v>
      </c>
      <c r="N353" s="28">
        <v>440</v>
      </c>
      <c r="O353" s="28">
        <f t="shared" si="51"/>
        <v>0</v>
      </c>
      <c r="P353" s="36">
        <v>475</v>
      </c>
      <c r="Q353" s="28">
        <f t="shared" si="45"/>
        <v>35</v>
      </c>
      <c r="R353" s="36">
        <v>475</v>
      </c>
      <c r="S353" s="3">
        <f t="shared" si="46"/>
        <v>0</v>
      </c>
    </row>
    <row r="354" spans="1:19">
      <c r="A354" s="32">
        <v>633025</v>
      </c>
      <c r="B354" s="33" t="s">
        <v>375</v>
      </c>
      <c r="C354" s="33" t="s">
        <v>351</v>
      </c>
      <c r="D354" s="27">
        <v>4892</v>
      </c>
      <c r="E354" s="23">
        <v>330</v>
      </c>
      <c r="F354" s="23">
        <v>365</v>
      </c>
      <c r="G354" s="28">
        <f t="shared" si="47"/>
        <v>35</v>
      </c>
      <c r="H354" s="23">
        <v>375</v>
      </c>
      <c r="I354" s="19">
        <f t="shared" si="48"/>
        <v>10</v>
      </c>
      <c r="J354" s="23">
        <v>375</v>
      </c>
      <c r="K354" s="19">
        <f t="shared" si="49"/>
        <v>0</v>
      </c>
      <c r="L354" s="28">
        <v>385</v>
      </c>
      <c r="M354" s="28">
        <f t="shared" si="50"/>
        <v>10</v>
      </c>
      <c r="N354" s="28">
        <v>385</v>
      </c>
      <c r="O354" s="28">
        <f t="shared" si="51"/>
        <v>0</v>
      </c>
      <c r="P354" s="36">
        <v>400</v>
      </c>
      <c r="Q354" s="28">
        <f t="shared" si="45"/>
        <v>15</v>
      </c>
      <c r="R354" s="36">
        <v>400</v>
      </c>
      <c r="S354" s="3">
        <f t="shared" si="46"/>
        <v>0</v>
      </c>
    </row>
    <row r="355" spans="1:19">
      <c r="A355" s="17">
        <v>633026</v>
      </c>
      <c r="B355" s="18" t="s">
        <v>376</v>
      </c>
      <c r="C355" s="18" t="s">
        <v>351</v>
      </c>
      <c r="D355" s="27">
        <v>18207</v>
      </c>
      <c r="E355" s="36">
        <v>390</v>
      </c>
      <c r="F355" s="36">
        <v>400</v>
      </c>
      <c r="G355" s="28">
        <f t="shared" si="47"/>
        <v>10</v>
      </c>
      <c r="H355" s="36">
        <v>400</v>
      </c>
      <c r="I355" s="19">
        <f t="shared" si="48"/>
        <v>0</v>
      </c>
      <c r="J355" s="36">
        <v>400</v>
      </c>
      <c r="K355" s="19">
        <f t="shared" si="49"/>
        <v>0</v>
      </c>
      <c r="L355" s="28">
        <v>400</v>
      </c>
      <c r="M355" s="28">
        <f t="shared" si="50"/>
        <v>0</v>
      </c>
      <c r="N355" s="28">
        <v>400</v>
      </c>
      <c r="O355" s="28">
        <f t="shared" si="51"/>
        <v>0</v>
      </c>
      <c r="P355" s="36">
        <v>450</v>
      </c>
      <c r="Q355" s="28">
        <f t="shared" si="45"/>
        <v>50</v>
      </c>
      <c r="R355" s="36">
        <v>450</v>
      </c>
      <c r="S355" s="3">
        <f t="shared" si="46"/>
        <v>0</v>
      </c>
    </row>
    <row r="356" spans="1:19">
      <c r="A356" s="25">
        <v>633028</v>
      </c>
      <c r="B356" s="26" t="s">
        <v>378</v>
      </c>
      <c r="C356" s="26" t="s">
        <v>351</v>
      </c>
      <c r="D356" s="27">
        <v>13022</v>
      </c>
      <c r="E356" s="23">
        <v>380</v>
      </c>
      <c r="F356" s="23">
        <v>380</v>
      </c>
      <c r="G356" s="28">
        <f t="shared" si="47"/>
        <v>0</v>
      </c>
      <c r="H356" s="23">
        <v>380</v>
      </c>
      <c r="I356" s="19">
        <f t="shared" si="48"/>
        <v>0</v>
      </c>
      <c r="J356" s="23">
        <v>390</v>
      </c>
      <c r="K356" s="19">
        <f t="shared" si="49"/>
        <v>10</v>
      </c>
      <c r="L356" s="28">
        <v>390</v>
      </c>
      <c r="M356" s="28">
        <f t="shared" si="50"/>
        <v>0</v>
      </c>
      <c r="N356" s="28">
        <v>390</v>
      </c>
      <c r="O356" s="28">
        <f t="shared" si="51"/>
        <v>0</v>
      </c>
      <c r="P356" s="36">
        <v>390</v>
      </c>
      <c r="Q356" s="28">
        <f t="shared" si="45"/>
        <v>0</v>
      </c>
      <c r="R356" s="36">
        <v>390</v>
      </c>
      <c r="S356" s="3">
        <f t="shared" si="46"/>
        <v>0</v>
      </c>
    </row>
    <row r="357" spans="1:19">
      <c r="A357" s="17">
        <v>633029</v>
      </c>
      <c r="B357" s="18" t="s">
        <v>379</v>
      </c>
      <c r="C357" s="18" t="s">
        <v>351</v>
      </c>
      <c r="D357" s="27">
        <v>6572</v>
      </c>
      <c r="E357" s="23">
        <v>380</v>
      </c>
      <c r="F357" s="23">
        <v>380</v>
      </c>
      <c r="G357" s="28">
        <f t="shared" si="47"/>
        <v>0</v>
      </c>
      <c r="H357" s="23">
        <v>480</v>
      </c>
      <c r="I357" s="19">
        <f t="shared" si="48"/>
        <v>100</v>
      </c>
      <c r="J357" s="23">
        <v>505</v>
      </c>
      <c r="K357" s="19">
        <f t="shared" si="49"/>
        <v>25</v>
      </c>
      <c r="L357" s="28">
        <v>470</v>
      </c>
      <c r="M357" s="28">
        <f t="shared" si="50"/>
        <v>-35</v>
      </c>
      <c r="N357" s="28">
        <v>470</v>
      </c>
      <c r="O357" s="28">
        <f t="shared" si="51"/>
        <v>0</v>
      </c>
      <c r="P357" s="36">
        <v>470</v>
      </c>
      <c r="Q357" s="28">
        <f t="shared" si="45"/>
        <v>0</v>
      </c>
      <c r="R357" s="36">
        <v>470</v>
      </c>
      <c r="S357" s="3">
        <f t="shared" si="46"/>
        <v>0</v>
      </c>
    </row>
    <row r="358" spans="1:19" s="16" customFormat="1">
      <c r="A358" s="334">
        <v>633030</v>
      </c>
      <c r="B358" s="333" t="s">
        <v>656</v>
      </c>
      <c r="C358" s="26" t="s">
        <v>351</v>
      </c>
      <c r="D358" s="27">
        <v>5144</v>
      </c>
      <c r="E358" s="36"/>
      <c r="F358" s="36"/>
      <c r="G358" s="28"/>
      <c r="H358" s="36"/>
      <c r="I358" s="28"/>
      <c r="J358" s="36"/>
      <c r="K358" s="28"/>
      <c r="L358" s="28"/>
      <c r="M358" s="28"/>
      <c r="N358" s="28"/>
      <c r="O358" s="28"/>
      <c r="P358" s="36"/>
      <c r="Q358" s="28"/>
      <c r="R358" s="36">
        <v>390</v>
      </c>
      <c r="S358" s="3">
        <v>0</v>
      </c>
    </row>
    <row r="359" spans="1:19">
      <c r="A359" s="32">
        <v>634001</v>
      </c>
      <c r="B359" s="33" t="s">
        <v>380</v>
      </c>
      <c r="C359" s="33" t="s">
        <v>381</v>
      </c>
      <c r="D359" s="27">
        <v>12610</v>
      </c>
      <c r="E359" s="23">
        <v>420</v>
      </c>
      <c r="F359" s="23">
        <v>420</v>
      </c>
      <c r="G359" s="28">
        <f t="shared" ref="G359:G390" si="52">F359-E359</f>
        <v>0</v>
      </c>
      <c r="H359" s="23">
        <v>420</v>
      </c>
      <c r="I359" s="19">
        <f t="shared" ref="I359:I390" si="53">SUM(H359-F359)</f>
        <v>0</v>
      </c>
      <c r="J359" s="23">
        <v>420</v>
      </c>
      <c r="K359" s="19">
        <f t="shared" ref="K359:K390" si="54">SUM(J359-H359)</f>
        <v>0</v>
      </c>
      <c r="L359" s="28">
        <v>420</v>
      </c>
      <c r="M359" s="28">
        <f t="shared" ref="M359:M390" si="55">L359-J359</f>
        <v>0</v>
      </c>
      <c r="N359" s="28">
        <v>420</v>
      </c>
      <c r="O359" s="28">
        <f t="shared" ref="O359:O390" si="56">SUM(N359-L359)</f>
        <v>0</v>
      </c>
      <c r="P359" s="36">
        <v>420</v>
      </c>
      <c r="Q359" s="28">
        <f t="shared" ref="Q359:Q390" si="57">P359-N359</f>
        <v>0</v>
      </c>
      <c r="R359" s="36">
        <v>420</v>
      </c>
      <c r="S359" s="3">
        <f t="shared" ref="S359:S390" si="58">R359-P359</f>
        <v>0</v>
      </c>
    </row>
    <row r="360" spans="1:19">
      <c r="A360" s="17">
        <v>634002</v>
      </c>
      <c r="B360" s="18" t="s">
        <v>382</v>
      </c>
      <c r="C360" s="18" t="s">
        <v>381</v>
      </c>
      <c r="D360" s="27">
        <v>7332</v>
      </c>
      <c r="E360" s="23">
        <v>380</v>
      </c>
      <c r="F360" s="23">
        <v>380</v>
      </c>
      <c r="G360" s="28">
        <f t="shared" si="52"/>
        <v>0</v>
      </c>
      <c r="H360" s="23">
        <v>400</v>
      </c>
      <c r="I360" s="19">
        <f t="shared" si="53"/>
        <v>20</v>
      </c>
      <c r="J360" s="23">
        <v>400</v>
      </c>
      <c r="K360" s="19">
        <f t="shared" si="54"/>
        <v>0</v>
      </c>
      <c r="L360" s="28">
        <v>400</v>
      </c>
      <c r="M360" s="28">
        <f t="shared" si="55"/>
        <v>0</v>
      </c>
      <c r="N360" s="28">
        <v>400</v>
      </c>
      <c r="O360" s="28">
        <f t="shared" si="56"/>
        <v>0</v>
      </c>
      <c r="P360" s="36">
        <v>400</v>
      </c>
      <c r="Q360" s="28">
        <f t="shared" si="57"/>
        <v>0</v>
      </c>
      <c r="R360" s="36">
        <v>400</v>
      </c>
      <c r="S360" s="3">
        <f t="shared" si="58"/>
        <v>0</v>
      </c>
    </row>
    <row r="361" spans="1:19">
      <c r="A361" s="25">
        <v>634003</v>
      </c>
      <c r="B361" s="26" t="s">
        <v>383</v>
      </c>
      <c r="C361" s="26" t="s">
        <v>381</v>
      </c>
      <c r="D361" s="27">
        <v>10669</v>
      </c>
      <c r="E361" s="23">
        <v>380</v>
      </c>
      <c r="F361" s="23">
        <v>380</v>
      </c>
      <c r="G361" s="28">
        <f t="shared" si="52"/>
        <v>0</v>
      </c>
      <c r="H361" s="23">
        <v>380</v>
      </c>
      <c r="I361" s="19">
        <f t="shared" si="53"/>
        <v>0</v>
      </c>
      <c r="J361" s="23">
        <v>380</v>
      </c>
      <c r="K361" s="19">
        <f t="shared" si="54"/>
        <v>0</v>
      </c>
      <c r="L361" s="28">
        <v>380</v>
      </c>
      <c r="M361" s="28">
        <f t="shared" si="55"/>
        <v>0</v>
      </c>
      <c r="N361" s="28">
        <v>380</v>
      </c>
      <c r="O361" s="28">
        <f t="shared" si="56"/>
        <v>0</v>
      </c>
      <c r="P361" s="36">
        <v>415</v>
      </c>
      <c r="Q361" s="28">
        <f t="shared" si="57"/>
        <v>35</v>
      </c>
      <c r="R361" s="36">
        <v>415</v>
      </c>
      <c r="S361" s="3">
        <f t="shared" si="58"/>
        <v>0</v>
      </c>
    </row>
    <row r="362" spans="1:19">
      <c r="A362" s="32">
        <v>634004</v>
      </c>
      <c r="B362" s="33" t="s">
        <v>384</v>
      </c>
      <c r="C362" s="33" t="s">
        <v>381</v>
      </c>
      <c r="D362" s="27">
        <v>7253</v>
      </c>
      <c r="E362" s="23">
        <v>380</v>
      </c>
      <c r="F362" s="23">
        <v>380</v>
      </c>
      <c r="G362" s="28">
        <f t="shared" si="52"/>
        <v>0</v>
      </c>
      <c r="H362" s="23">
        <v>380</v>
      </c>
      <c r="I362" s="19">
        <f t="shared" si="53"/>
        <v>0</v>
      </c>
      <c r="J362" s="23">
        <v>380</v>
      </c>
      <c r="K362" s="19">
        <f t="shared" si="54"/>
        <v>0</v>
      </c>
      <c r="L362" s="28">
        <v>380</v>
      </c>
      <c r="M362" s="28">
        <f t="shared" si="55"/>
        <v>0</v>
      </c>
      <c r="N362" s="28">
        <v>380</v>
      </c>
      <c r="O362" s="28">
        <f t="shared" si="56"/>
        <v>0</v>
      </c>
      <c r="P362" s="36">
        <v>380</v>
      </c>
      <c r="Q362" s="28">
        <f t="shared" si="57"/>
        <v>0</v>
      </c>
      <c r="R362" s="36">
        <v>380</v>
      </c>
      <c r="S362" s="3">
        <f t="shared" si="58"/>
        <v>0</v>
      </c>
    </row>
    <row r="363" spans="1:19">
      <c r="A363" s="17">
        <v>634005</v>
      </c>
      <c r="B363" s="18" t="s">
        <v>385</v>
      </c>
      <c r="C363" s="18" t="s">
        <v>381</v>
      </c>
      <c r="D363" s="27">
        <v>14733</v>
      </c>
      <c r="E363" s="23">
        <v>360</v>
      </c>
      <c r="F363" s="23">
        <v>360</v>
      </c>
      <c r="G363" s="28">
        <f t="shared" si="52"/>
        <v>0</v>
      </c>
      <c r="H363" s="23">
        <v>360</v>
      </c>
      <c r="I363" s="19">
        <f t="shared" si="53"/>
        <v>0</v>
      </c>
      <c r="J363" s="23">
        <v>360</v>
      </c>
      <c r="K363" s="19">
        <f t="shared" si="54"/>
        <v>0</v>
      </c>
      <c r="L363" s="28">
        <v>360</v>
      </c>
      <c r="M363" s="28">
        <f t="shared" si="55"/>
        <v>0</v>
      </c>
      <c r="N363" s="28">
        <v>360</v>
      </c>
      <c r="O363" s="28">
        <f t="shared" si="56"/>
        <v>0</v>
      </c>
      <c r="P363" s="36">
        <v>360</v>
      </c>
      <c r="Q363" s="28">
        <f t="shared" si="57"/>
        <v>0</v>
      </c>
      <c r="R363" s="36">
        <v>360</v>
      </c>
      <c r="S363" s="3">
        <f t="shared" si="58"/>
        <v>0</v>
      </c>
    </row>
    <row r="364" spans="1:19">
      <c r="A364" s="25">
        <v>634006</v>
      </c>
      <c r="B364" s="26" t="s">
        <v>386</v>
      </c>
      <c r="C364" s="26" t="s">
        <v>381</v>
      </c>
      <c r="D364" s="27">
        <v>2943</v>
      </c>
      <c r="E364" s="23">
        <v>340</v>
      </c>
      <c r="F364" s="23">
        <v>360</v>
      </c>
      <c r="G364" s="28">
        <f t="shared" si="52"/>
        <v>20</v>
      </c>
      <c r="H364" s="23">
        <v>390</v>
      </c>
      <c r="I364" s="19">
        <f t="shared" si="53"/>
        <v>30</v>
      </c>
      <c r="J364" s="23">
        <v>390</v>
      </c>
      <c r="K364" s="19">
        <f t="shared" si="54"/>
        <v>0</v>
      </c>
      <c r="L364" s="28">
        <v>390</v>
      </c>
      <c r="M364" s="28">
        <f t="shared" si="55"/>
        <v>0</v>
      </c>
      <c r="N364" s="28">
        <v>390</v>
      </c>
      <c r="O364" s="28">
        <f t="shared" si="56"/>
        <v>0</v>
      </c>
      <c r="P364" s="36">
        <v>390</v>
      </c>
      <c r="Q364" s="28">
        <f t="shared" si="57"/>
        <v>0</v>
      </c>
      <c r="R364" s="36">
        <v>390</v>
      </c>
      <c r="S364" s="3">
        <f t="shared" si="58"/>
        <v>0</v>
      </c>
    </row>
    <row r="365" spans="1:19">
      <c r="A365" s="17">
        <v>634007</v>
      </c>
      <c r="B365" s="18" t="s">
        <v>387</v>
      </c>
      <c r="C365" s="18" t="s">
        <v>381</v>
      </c>
      <c r="D365" s="27">
        <v>9710</v>
      </c>
      <c r="E365" s="23">
        <v>310</v>
      </c>
      <c r="F365" s="23">
        <v>350</v>
      </c>
      <c r="G365" s="28">
        <f t="shared" si="52"/>
        <v>40</v>
      </c>
      <c r="H365" s="23">
        <v>350</v>
      </c>
      <c r="I365" s="19">
        <f t="shared" si="53"/>
        <v>0</v>
      </c>
      <c r="J365" s="23">
        <v>380</v>
      </c>
      <c r="K365" s="19">
        <f t="shared" si="54"/>
        <v>30</v>
      </c>
      <c r="L365" s="28">
        <v>380</v>
      </c>
      <c r="M365" s="28">
        <f t="shared" si="55"/>
        <v>0</v>
      </c>
      <c r="N365" s="28">
        <v>380</v>
      </c>
      <c r="O365" s="28">
        <f t="shared" si="56"/>
        <v>0</v>
      </c>
      <c r="P365" s="36">
        <v>380</v>
      </c>
      <c r="Q365" s="28">
        <f t="shared" si="57"/>
        <v>0</v>
      </c>
      <c r="R365" s="36">
        <v>380</v>
      </c>
      <c r="S365" s="3">
        <f t="shared" si="58"/>
        <v>0</v>
      </c>
    </row>
    <row r="366" spans="1:19">
      <c r="A366" s="25">
        <v>634008</v>
      </c>
      <c r="B366" s="26" t="s">
        <v>388</v>
      </c>
      <c r="C366" s="18" t="s">
        <v>381</v>
      </c>
      <c r="D366" s="27">
        <v>5358</v>
      </c>
      <c r="E366" s="23">
        <v>335</v>
      </c>
      <c r="F366" s="23">
        <v>335</v>
      </c>
      <c r="G366" s="28">
        <f t="shared" si="52"/>
        <v>0</v>
      </c>
      <c r="H366" s="23">
        <v>360</v>
      </c>
      <c r="I366" s="19">
        <f t="shared" si="53"/>
        <v>25</v>
      </c>
      <c r="J366" s="23">
        <v>360</v>
      </c>
      <c r="K366" s="19">
        <f t="shared" si="54"/>
        <v>0</v>
      </c>
      <c r="L366" s="28">
        <v>360</v>
      </c>
      <c r="M366" s="28">
        <f t="shared" si="55"/>
        <v>0</v>
      </c>
      <c r="N366" s="28">
        <v>360</v>
      </c>
      <c r="O366" s="28">
        <f t="shared" si="56"/>
        <v>0</v>
      </c>
      <c r="P366" s="36">
        <v>360</v>
      </c>
      <c r="Q366" s="28">
        <f t="shared" si="57"/>
        <v>0</v>
      </c>
      <c r="R366" s="36">
        <v>360</v>
      </c>
      <c r="S366" s="3">
        <f t="shared" si="58"/>
        <v>0</v>
      </c>
    </row>
    <row r="367" spans="1:19">
      <c r="A367" s="32">
        <v>634009</v>
      </c>
      <c r="B367" s="33" t="s">
        <v>389</v>
      </c>
      <c r="C367" s="33" t="s">
        <v>381</v>
      </c>
      <c r="D367" s="27">
        <v>14001</v>
      </c>
      <c r="E367" s="23">
        <v>380</v>
      </c>
      <c r="F367" s="23">
        <v>390</v>
      </c>
      <c r="G367" s="28">
        <f t="shared" si="52"/>
        <v>10</v>
      </c>
      <c r="H367" s="23">
        <v>390</v>
      </c>
      <c r="I367" s="19">
        <f t="shared" si="53"/>
        <v>0</v>
      </c>
      <c r="J367" s="23">
        <v>390</v>
      </c>
      <c r="K367" s="19">
        <f t="shared" si="54"/>
        <v>0</v>
      </c>
      <c r="L367" s="28">
        <v>390</v>
      </c>
      <c r="M367" s="28">
        <f t="shared" si="55"/>
        <v>0</v>
      </c>
      <c r="N367" s="28">
        <v>390</v>
      </c>
      <c r="O367" s="28">
        <f t="shared" si="56"/>
        <v>0</v>
      </c>
      <c r="P367" s="36">
        <v>390</v>
      </c>
      <c r="Q367" s="28">
        <f t="shared" si="57"/>
        <v>0</v>
      </c>
      <c r="R367" s="36">
        <v>390</v>
      </c>
      <c r="S367" s="3">
        <f t="shared" si="58"/>
        <v>0</v>
      </c>
    </row>
    <row r="368" spans="1:19">
      <c r="A368" s="17">
        <v>634010</v>
      </c>
      <c r="B368" s="18" t="s">
        <v>390</v>
      </c>
      <c r="C368" s="18" t="s">
        <v>381</v>
      </c>
      <c r="D368" s="27">
        <v>2237</v>
      </c>
      <c r="E368" s="23">
        <v>380</v>
      </c>
      <c r="F368" s="23">
        <v>380</v>
      </c>
      <c r="G368" s="28">
        <f t="shared" si="52"/>
        <v>0</v>
      </c>
      <c r="H368" s="23">
        <v>400</v>
      </c>
      <c r="I368" s="19">
        <f t="shared" si="53"/>
        <v>20</v>
      </c>
      <c r="J368" s="23">
        <v>400</v>
      </c>
      <c r="K368" s="19">
        <f t="shared" si="54"/>
        <v>0</v>
      </c>
      <c r="L368" s="28">
        <v>400</v>
      </c>
      <c r="M368" s="28">
        <f t="shared" si="55"/>
        <v>0</v>
      </c>
      <c r="N368" s="28">
        <v>400</v>
      </c>
      <c r="O368" s="28">
        <f t="shared" si="56"/>
        <v>0</v>
      </c>
      <c r="P368" s="36">
        <v>400</v>
      </c>
      <c r="Q368" s="28">
        <f t="shared" si="57"/>
        <v>0</v>
      </c>
      <c r="R368" s="36">
        <v>400</v>
      </c>
      <c r="S368" s="3">
        <f t="shared" si="58"/>
        <v>0</v>
      </c>
    </row>
    <row r="369" spans="1:19">
      <c r="A369" s="25">
        <v>634011</v>
      </c>
      <c r="B369" s="26" t="s">
        <v>391</v>
      </c>
      <c r="C369" s="26" t="s">
        <v>381</v>
      </c>
      <c r="D369" s="236">
        <v>4289</v>
      </c>
      <c r="E369" s="23">
        <v>380</v>
      </c>
      <c r="F369" s="23">
        <v>380</v>
      </c>
      <c r="G369" s="28">
        <f t="shared" si="52"/>
        <v>0</v>
      </c>
      <c r="H369" s="23">
        <v>430</v>
      </c>
      <c r="I369" s="19">
        <f t="shared" si="53"/>
        <v>50</v>
      </c>
      <c r="J369" s="23">
        <v>430</v>
      </c>
      <c r="K369" s="19">
        <f t="shared" si="54"/>
        <v>0</v>
      </c>
      <c r="L369" s="28">
        <v>430</v>
      </c>
      <c r="M369" s="28">
        <f t="shared" si="55"/>
        <v>0</v>
      </c>
      <c r="N369" s="28">
        <v>430</v>
      </c>
      <c r="O369" s="28">
        <f t="shared" si="56"/>
        <v>0</v>
      </c>
      <c r="P369" s="201">
        <v>440</v>
      </c>
      <c r="Q369" s="28">
        <f t="shared" si="57"/>
        <v>10</v>
      </c>
      <c r="R369" s="36">
        <v>440</v>
      </c>
      <c r="S369" s="3">
        <f t="shared" si="58"/>
        <v>0</v>
      </c>
    </row>
    <row r="370" spans="1:19">
      <c r="A370" s="25">
        <v>634012</v>
      </c>
      <c r="B370" s="26" t="s">
        <v>392</v>
      </c>
      <c r="C370" s="26" t="s">
        <v>381</v>
      </c>
      <c r="D370" s="236">
        <v>3027</v>
      </c>
      <c r="E370" s="23">
        <v>330</v>
      </c>
      <c r="F370" s="23">
        <v>350</v>
      </c>
      <c r="G370" s="28">
        <f t="shared" si="52"/>
        <v>20</v>
      </c>
      <c r="H370" s="23">
        <v>350</v>
      </c>
      <c r="I370" s="19">
        <f t="shared" si="53"/>
        <v>0</v>
      </c>
      <c r="J370" s="23">
        <v>430</v>
      </c>
      <c r="K370" s="19">
        <f t="shared" si="54"/>
        <v>80</v>
      </c>
      <c r="L370" s="28">
        <v>380</v>
      </c>
      <c r="M370" s="28">
        <f t="shared" si="55"/>
        <v>-50</v>
      </c>
      <c r="N370" s="28">
        <v>380</v>
      </c>
      <c r="O370" s="28">
        <f t="shared" si="56"/>
        <v>0</v>
      </c>
      <c r="P370" s="201">
        <v>380</v>
      </c>
      <c r="Q370" s="28">
        <f t="shared" si="57"/>
        <v>0</v>
      </c>
      <c r="R370" s="36">
        <v>380</v>
      </c>
      <c r="S370" s="3">
        <f t="shared" si="58"/>
        <v>0</v>
      </c>
    </row>
    <row r="371" spans="1:19">
      <c r="A371" s="25">
        <v>634013</v>
      </c>
      <c r="B371" s="26" t="s">
        <v>393</v>
      </c>
      <c r="C371" s="26" t="s">
        <v>381</v>
      </c>
      <c r="D371" s="27">
        <v>3895</v>
      </c>
      <c r="E371" s="23">
        <v>380</v>
      </c>
      <c r="F371" s="23">
        <v>380</v>
      </c>
      <c r="G371" s="28">
        <f t="shared" si="52"/>
        <v>0</v>
      </c>
      <c r="H371" s="23">
        <v>380</v>
      </c>
      <c r="I371" s="19">
        <f t="shared" si="53"/>
        <v>0</v>
      </c>
      <c r="J371" s="23">
        <v>380</v>
      </c>
      <c r="K371" s="19">
        <f t="shared" si="54"/>
        <v>0</v>
      </c>
      <c r="L371" s="28">
        <v>380</v>
      </c>
      <c r="M371" s="28">
        <f t="shared" si="55"/>
        <v>0</v>
      </c>
      <c r="N371" s="28">
        <v>380</v>
      </c>
      <c r="O371" s="28">
        <f t="shared" si="56"/>
        <v>0</v>
      </c>
      <c r="P371" s="36">
        <v>380</v>
      </c>
      <c r="Q371" s="28">
        <f t="shared" si="57"/>
        <v>0</v>
      </c>
      <c r="R371" s="36">
        <v>390</v>
      </c>
      <c r="S371" s="3">
        <f t="shared" si="58"/>
        <v>10</v>
      </c>
    </row>
    <row r="372" spans="1:19">
      <c r="A372" s="25">
        <v>634014</v>
      </c>
      <c r="B372" s="26" t="s">
        <v>394</v>
      </c>
      <c r="C372" s="26" t="s">
        <v>381</v>
      </c>
      <c r="D372" s="27">
        <v>13689</v>
      </c>
      <c r="E372" s="23">
        <v>340</v>
      </c>
      <c r="F372" s="23">
        <v>340</v>
      </c>
      <c r="G372" s="28">
        <f t="shared" si="52"/>
        <v>0</v>
      </c>
      <c r="H372" s="23">
        <v>380</v>
      </c>
      <c r="I372" s="19">
        <f t="shared" si="53"/>
        <v>40</v>
      </c>
      <c r="J372" s="23">
        <v>380</v>
      </c>
      <c r="K372" s="19">
        <f t="shared" si="54"/>
        <v>0</v>
      </c>
      <c r="L372" s="28">
        <v>380</v>
      </c>
      <c r="M372" s="28">
        <f t="shared" si="55"/>
        <v>0</v>
      </c>
      <c r="N372" s="28">
        <v>390</v>
      </c>
      <c r="O372" s="28">
        <f t="shared" si="56"/>
        <v>10</v>
      </c>
      <c r="P372" s="36">
        <v>390</v>
      </c>
      <c r="Q372" s="28">
        <f t="shared" si="57"/>
        <v>0</v>
      </c>
      <c r="R372" s="36">
        <v>395</v>
      </c>
      <c r="S372" s="3">
        <f t="shared" si="58"/>
        <v>5</v>
      </c>
    </row>
    <row r="373" spans="1:19">
      <c r="A373" s="25">
        <v>634015</v>
      </c>
      <c r="B373" s="26" t="s">
        <v>395</v>
      </c>
      <c r="C373" s="26" t="s">
        <v>381</v>
      </c>
      <c r="D373" s="27">
        <v>3214</v>
      </c>
      <c r="E373" s="23">
        <v>320</v>
      </c>
      <c r="F373" s="23">
        <v>380</v>
      </c>
      <c r="G373" s="28">
        <f t="shared" si="52"/>
        <v>60</v>
      </c>
      <c r="H373" s="23">
        <v>380</v>
      </c>
      <c r="I373" s="19">
        <f t="shared" si="53"/>
        <v>0</v>
      </c>
      <c r="J373" s="23">
        <v>380</v>
      </c>
      <c r="K373" s="19">
        <f t="shared" si="54"/>
        <v>0</v>
      </c>
      <c r="L373" s="28">
        <v>400</v>
      </c>
      <c r="M373" s="28">
        <f t="shared" si="55"/>
        <v>20</v>
      </c>
      <c r="N373" s="28">
        <v>400</v>
      </c>
      <c r="O373" s="28">
        <f t="shared" si="56"/>
        <v>0</v>
      </c>
      <c r="P373" s="36">
        <v>400</v>
      </c>
      <c r="Q373" s="28">
        <f t="shared" si="57"/>
        <v>0</v>
      </c>
      <c r="R373" s="36">
        <v>400</v>
      </c>
      <c r="S373" s="3">
        <f t="shared" si="58"/>
        <v>0</v>
      </c>
    </row>
    <row r="374" spans="1:19">
      <c r="A374" s="32">
        <v>634016</v>
      </c>
      <c r="B374" s="33" t="s">
        <v>396</v>
      </c>
      <c r="C374" s="33" t="s">
        <v>381</v>
      </c>
      <c r="D374" s="27">
        <v>3005</v>
      </c>
      <c r="E374" s="23">
        <v>380</v>
      </c>
      <c r="F374" s="23">
        <v>380</v>
      </c>
      <c r="G374" s="28">
        <f t="shared" si="52"/>
        <v>0</v>
      </c>
      <c r="H374" s="23">
        <v>380</v>
      </c>
      <c r="I374" s="19">
        <f t="shared" si="53"/>
        <v>0</v>
      </c>
      <c r="J374" s="23">
        <v>380</v>
      </c>
      <c r="K374" s="19">
        <f t="shared" si="54"/>
        <v>0</v>
      </c>
      <c r="L374" s="28">
        <v>380</v>
      </c>
      <c r="M374" s="28">
        <f t="shared" si="55"/>
        <v>0</v>
      </c>
      <c r="N374" s="28">
        <v>380</v>
      </c>
      <c r="O374" s="28">
        <f t="shared" si="56"/>
        <v>0</v>
      </c>
      <c r="P374" s="36">
        <v>380</v>
      </c>
      <c r="Q374" s="28">
        <f t="shared" si="57"/>
        <v>0</v>
      </c>
      <c r="R374" s="36">
        <v>380</v>
      </c>
      <c r="S374" s="3">
        <f t="shared" si="58"/>
        <v>0</v>
      </c>
    </row>
    <row r="375" spans="1:19">
      <c r="A375" s="25">
        <v>634017</v>
      </c>
      <c r="B375" s="26" t="s">
        <v>397</v>
      </c>
      <c r="C375" s="26" t="s">
        <v>381</v>
      </c>
      <c r="D375" s="27">
        <v>6946</v>
      </c>
      <c r="E375" s="23">
        <v>380</v>
      </c>
      <c r="F375" s="23">
        <v>380</v>
      </c>
      <c r="G375" s="28">
        <f t="shared" si="52"/>
        <v>0</v>
      </c>
      <c r="H375" s="23">
        <v>380</v>
      </c>
      <c r="I375" s="19">
        <f t="shared" si="53"/>
        <v>0</v>
      </c>
      <c r="J375" s="23">
        <v>380</v>
      </c>
      <c r="K375" s="19">
        <f t="shared" si="54"/>
        <v>0</v>
      </c>
      <c r="L375" s="28">
        <v>400</v>
      </c>
      <c r="M375" s="28">
        <f t="shared" si="55"/>
        <v>20</v>
      </c>
      <c r="N375" s="28">
        <v>400</v>
      </c>
      <c r="O375" s="28">
        <f t="shared" si="56"/>
        <v>0</v>
      </c>
      <c r="P375" s="36">
        <v>400</v>
      </c>
      <c r="Q375" s="28">
        <f t="shared" si="57"/>
        <v>0</v>
      </c>
      <c r="R375" s="36">
        <v>400</v>
      </c>
      <c r="S375" s="3">
        <f t="shared" si="58"/>
        <v>0</v>
      </c>
    </row>
    <row r="376" spans="1:19">
      <c r="A376" s="25">
        <v>634018</v>
      </c>
      <c r="B376" s="26" t="s">
        <v>398</v>
      </c>
      <c r="C376" s="26" t="s">
        <v>381</v>
      </c>
      <c r="D376" s="27">
        <v>5299</v>
      </c>
      <c r="E376" s="23">
        <v>380</v>
      </c>
      <c r="F376" s="23">
        <v>380</v>
      </c>
      <c r="G376" s="28">
        <f t="shared" si="52"/>
        <v>0</v>
      </c>
      <c r="H376" s="23">
        <v>380</v>
      </c>
      <c r="I376" s="19">
        <f t="shared" si="53"/>
        <v>0</v>
      </c>
      <c r="J376" s="23">
        <v>380</v>
      </c>
      <c r="K376" s="19">
        <f t="shared" si="54"/>
        <v>0</v>
      </c>
      <c r="L376" s="28">
        <v>380</v>
      </c>
      <c r="M376" s="28">
        <f t="shared" si="55"/>
        <v>0</v>
      </c>
      <c r="N376" s="28">
        <v>380</v>
      </c>
      <c r="O376" s="28">
        <f t="shared" si="56"/>
        <v>0</v>
      </c>
      <c r="P376" s="36">
        <v>380</v>
      </c>
      <c r="Q376" s="28">
        <f t="shared" si="57"/>
        <v>0</v>
      </c>
      <c r="R376" s="36">
        <v>380</v>
      </c>
      <c r="S376" s="3">
        <f t="shared" si="58"/>
        <v>0</v>
      </c>
    </row>
    <row r="377" spans="1:19">
      <c r="A377" s="25">
        <v>634019</v>
      </c>
      <c r="B377" s="26" t="s">
        <v>399</v>
      </c>
      <c r="C377" s="26" t="s">
        <v>381</v>
      </c>
      <c r="D377" s="27">
        <v>3208</v>
      </c>
      <c r="E377" s="23">
        <v>380</v>
      </c>
      <c r="F377" s="23">
        <v>380</v>
      </c>
      <c r="G377" s="28">
        <f t="shared" si="52"/>
        <v>0</v>
      </c>
      <c r="H377" s="23">
        <v>400</v>
      </c>
      <c r="I377" s="19">
        <f t="shared" si="53"/>
        <v>20</v>
      </c>
      <c r="J377" s="23">
        <v>380</v>
      </c>
      <c r="K377" s="19">
        <f t="shared" si="54"/>
        <v>-20</v>
      </c>
      <c r="L377" s="28">
        <v>380</v>
      </c>
      <c r="M377" s="28">
        <f t="shared" si="55"/>
        <v>0</v>
      </c>
      <c r="N377" s="28">
        <v>380</v>
      </c>
      <c r="O377" s="28">
        <f t="shared" si="56"/>
        <v>0</v>
      </c>
      <c r="P377" s="36">
        <v>380</v>
      </c>
      <c r="Q377" s="28">
        <f t="shared" si="57"/>
        <v>0</v>
      </c>
      <c r="R377" s="36">
        <v>380</v>
      </c>
      <c r="S377" s="3">
        <f t="shared" si="58"/>
        <v>0</v>
      </c>
    </row>
    <row r="378" spans="1:19">
      <c r="A378" s="25">
        <v>634020</v>
      </c>
      <c r="B378" s="26" t="s">
        <v>400</v>
      </c>
      <c r="C378" s="26" t="s">
        <v>381</v>
      </c>
      <c r="D378" s="27">
        <v>2128</v>
      </c>
      <c r="E378" s="23">
        <v>380</v>
      </c>
      <c r="F378" s="23">
        <v>380</v>
      </c>
      <c r="G378" s="28">
        <f t="shared" si="52"/>
        <v>0</v>
      </c>
      <c r="H378" s="23">
        <v>380</v>
      </c>
      <c r="I378" s="19">
        <f t="shared" si="53"/>
        <v>0</v>
      </c>
      <c r="J378" s="23">
        <v>380</v>
      </c>
      <c r="K378" s="19">
        <f t="shared" si="54"/>
        <v>0</v>
      </c>
      <c r="L378" s="28">
        <v>380</v>
      </c>
      <c r="M378" s="28">
        <f t="shared" si="55"/>
        <v>0</v>
      </c>
      <c r="N378" s="28">
        <v>380</v>
      </c>
      <c r="O378" s="28">
        <f t="shared" si="56"/>
        <v>0</v>
      </c>
      <c r="P378" s="36">
        <v>410</v>
      </c>
      <c r="Q378" s="28">
        <f t="shared" si="57"/>
        <v>30</v>
      </c>
      <c r="R378" s="36">
        <v>410</v>
      </c>
      <c r="S378" s="3">
        <f t="shared" si="58"/>
        <v>0</v>
      </c>
    </row>
    <row r="379" spans="1:19">
      <c r="A379" s="25">
        <v>634021</v>
      </c>
      <c r="B379" s="26" t="s">
        <v>401</v>
      </c>
      <c r="C379" s="26" t="s">
        <v>381</v>
      </c>
      <c r="D379" s="27">
        <v>3024</v>
      </c>
      <c r="E379" s="23">
        <v>340</v>
      </c>
      <c r="F379" s="23">
        <v>400</v>
      </c>
      <c r="G379" s="28">
        <f t="shared" si="52"/>
        <v>60</v>
      </c>
      <c r="H379" s="23">
        <v>400</v>
      </c>
      <c r="I379" s="19">
        <f t="shared" si="53"/>
        <v>0</v>
      </c>
      <c r="J379" s="23">
        <v>400</v>
      </c>
      <c r="K379" s="19">
        <f t="shared" si="54"/>
        <v>0</v>
      </c>
      <c r="L379" s="28">
        <v>400</v>
      </c>
      <c r="M379" s="28">
        <f t="shared" si="55"/>
        <v>0</v>
      </c>
      <c r="N379" s="28">
        <v>400</v>
      </c>
      <c r="O379" s="28">
        <f t="shared" si="56"/>
        <v>0</v>
      </c>
      <c r="P379" s="36">
        <v>400</v>
      </c>
      <c r="Q379" s="28">
        <f t="shared" si="57"/>
        <v>0</v>
      </c>
      <c r="R379" s="36">
        <v>400</v>
      </c>
      <c r="S379" s="3">
        <f t="shared" si="58"/>
        <v>0</v>
      </c>
    </row>
    <row r="380" spans="1:19">
      <c r="A380" s="25">
        <v>634022</v>
      </c>
      <c r="B380" s="26" t="s">
        <v>402</v>
      </c>
      <c r="C380" s="26" t="s">
        <v>381</v>
      </c>
      <c r="D380" s="27">
        <v>18019</v>
      </c>
      <c r="E380" s="23">
        <v>380</v>
      </c>
      <c r="F380" s="23">
        <v>380</v>
      </c>
      <c r="G380" s="28">
        <f t="shared" si="52"/>
        <v>0</v>
      </c>
      <c r="H380" s="23">
        <v>380</v>
      </c>
      <c r="I380" s="19">
        <f t="shared" si="53"/>
        <v>0</v>
      </c>
      <c r="J380" s="23">
        <v>380</v>
      </c>
      <c r="K380" s="19">
        <f t="shared" si="54"/>
        <v>0</v>
      </c>
      <c r="L380" s="28">
        <v>380</v>
      </c>
      <c r="M380" s="28">
        <f t="shared" si="55"/>
        <v>0</v>
      </c>
      <c r="N380" s="28">
        <v>380</v>
      </c>
      <c r="O380" s="28">
        <f t="shared" si="56"/>
        <v>0</v>
      </c>
      <c r="P380" s="36">
        <v>380</v>
      </c>
      <c r="Q380" s="28">
        <f t="shared" si="57"/>
        <v>0</v>
      </c>
      <c r="R380" s="36">
        <v>380</v>
      </c>
      <c r="S380" s="3">
        <f t="shared" si="58"/>
        <v>0</v>
      </c>
    </row>
    <row r="381" spans="1:19">
      <c r="A381" s="17">
        <v>634023</v>
      </c>
      <c r="B381" s="18" t="s">
        <v>403</v>
      </c>
      <c r="C381" s="18" t="s">
        <v>381</v>
      </c>
      <c r="D381" s="27">
        <v>1159</v>
      </c>
      <c r="E381" s="23">
        <v>360</v>
      </c>
      <c r="F381" s="23">
        <v>360</v>
      </c>
      <c r="G381" s="28">
        <f t="shared" si="52"/>
        <v>0</v>
      </c>
      <c r="H381" s="23">
        <v>360</v>
      </c>
      <c r="I381" s="19">
        <f t="shared" si="53"/>
        <v>0</v>
      </c>
      <c r="J381" s="23">
        <v>360</v>
      </c>
      <c r="K381" s="19">
        <f t="shared" si="54"/>
        <v>0</v>
      </c>
      <c r="L381" s="28">
        <v>360</v>
      </c>
      <c r="M381" s="28">
        <f t="shared" si="55"/>
        <v>0</v>
      </c>
      <c r="N381" s="28">
        <v>360</v>
      </c>
      <c r="O381" s="28">
        <f t="shared" si="56"/>
        <v>0</v>
      </c>
      <c r="P381" s="36">
        <v>360</v>
      </c>
      <c r="Q381" s="28">
        <f t="shared" si="57"/>
        <v>0</v>
      </c>
      <c r="R381" s="36">
        <v>360</v>
      </c>
      <c r="S381" s="3">
        <f t="shared" si="58"/>
        <v>0</v>
      </c>
    </row>
    <row r="382" spans="1:19">
      <c r="A382" s="32">
        <v>634024</v>
      </c>
      <c r="B382" s="33" t="s">
        <v>404</v>
      </c>
      <c r="C382" s="33" t="s">
        <v>381</v>
      </c>
      <c r="D382" s="27">
        <v>6046</v>
      </c>
      <c r="E382" s="23">
        <v>380</v>
      </c>
      <c r="F382" s="23">
        <v>400</v>
      </c>
      <c r="G382" s="28">
        <f t="shared" si="52"/>
        <v>20</v>
      </c>
      <c r="H382" s="23">
        <v>400</v>
      </c>
      <c r="I382" s="19">
        <f t="shared" si="53"/>
        <v>0</v>
      </c>
      <c r="J382" s="23">
        <v>400</v>
      </c>
      <c r="K382" s="19">
        <f t="shared" si="54"/>
        <v>0</v>
      </c>
      <c r="L382" s="28">
        <v>425</v>
      </c>
      <c r="M382" s="28">
        <f t="shared" si="55"/>
        <v>25</v>
      </c>
      <c r="N382" s="28">
        <v>425</v>
      </c>
      <c r="O382" s="28">
        <f t="shared" si="56"/>
        <v>0</v>
      </c>
      <c r="P382" s="36">
        <v>425</v>
      </c>
      <c r="Q382" s="28">
        <f t="shared" si="57"/>
        <v>0</v>
      </c>
      <c r="R382" s="36">
        <v>450</v>
      </c>
      <c r="S382" s="3">
        <f t="shared" si="58"/>
        <v>25</v>
      </c>
    </row>
    <row r="383" spans="1:19">
      <c r="A383" s="17">
        <v>634025</v>
      </c>
      <c r="B383" s="18" t="s">
        <v>405</v>
      </c>
      <c r="C383" s="18" t="s">
        <v>381</v>
      </c>
      <c r="D383" s="27">
        <v>7303</v>
      </c>
      <c r="E383" s="23">
        <v>380</v>
      </c>
      <c r="F383" s="23">
        <v>380</v>
      </c>
      <c r="G383" s="28">
        <f t="shared" si="52"/>
        <v>0</v>
      </c>
      <c r="H383" s="23">
        <v>380</v>
      </c>
      <c r="I383" s="19">
        <f t="shared" si="53"/>
        <v>0</v>
      </c>
      <c r="J383" s="23">
        <v>380</v>
      </c>
      <c r="K383" s="19">
        <f t="shared" si="54"/>
        <v>0</v>
      </c>
      <c r="L383" s="28">
        <v>380</v>
      </c>
      <c r="M383" s="28">
        <f t="shared" si="55"/>
        <v>0</v>
      </c>
      <c r="N383" s="28">
        <v>380</v>
      </c>
      <c r="O383" s="28">
        <f t="shared" si="56"/>
        <v>0</v>
      </c>
      <c r="P383" s="36">
        <v>380</v>
      </c>
      <c r="Q383" s="28">
        <f t="shared" si="57"/>
        <v>0</v>
      </c>
      <c r="R383" s="36">
        <v>380</v>
      </c>
      <c r="S383" s="3">
        <f t="shared" si="58"/>
        <v>0</v>
      </c>
    </row>
    <row r="384" spans="1:19">
      <c r="A384" s="25">
        <v>634026</v>
      </c>
      <c r="B384" s="26" t="s">
        <v>406</v>
      </c>
      <c r="C384" s="26" t="s">
        <v>381</v>
      </c>
      <c r="D384" s="27">
        <v>4763</v>
      </c>
      <c r="E384" s="23">
        <v>380</v>
      </c>
      <c r="F384" s="23">
        <v>380</v>
      </c>
      <c r="G384" s="28">
        <f t="shared" si="52"/>
        <v>0</v>
      </c>
      <c r="H384" s="23">
        <v>380</v>
      </c>
      <c r="I384" s="19">
        <f t="shared" si="53"/>
        <v>0</v>
      </c>
      <c r="J384" s="23">
        <v>380</v>
      </c>
      <c r="K384" s="19">
        <f t="shared" si="54"/>
        <v>0</v>
      </c>
      <c r="L384" s="28">
        <v>380</v>
      </c>
      <c r="M384" s="28">
        <f t="shared" si="55"/>
        <v>0</v>
      </c>
      <c r="N384" s="28">
        <v>400</v>
      </c>
      <c r="O384" s="28">
        <f t="shared" si="56"/>
        <v>20</v>
      </c>
      <c r="P384" s="36">
        <v>400</v>
      </c>
      <c r="Q384" s="28">
        <f t="shared" si="57"/>
        <v>0</v>
      </c>
      <c r="R384" s="36">
        <v>400</v>
      </c>
      <c r="S384" s="3">
        <f t="shared" si="58"/>
        <v>0</v>
      </c>
    </row>
    <row r="385" spans="1:19">
      <c r="A385" s="25">
        <v>634027</v>
      </c>
      <c r="B385" s="26" t="s">
        <v>407</v>
      </c>
      <c r="C385" s="26" t="s">
        <v>381</v>
      </c>
      <c r="D385" s="27">
        <v>3813</v>
      </c>
      <c r="E385" s="23">
        <v>380</v>
      </c>
      <c r="F385" s="23">
        <v>380</v>
      </c>
      <c r="G385" s="28">
        <f t="shared" si="52"/>
        <v>0</v>
      </c>
      <c r="H385" s="23">
        <v>380</v>
      </c>
      <c r="I385" s="19">
        <f t="shared" si="53"/>
        <v>0</v>
      </c>
      <c r="J385" s="23">
        <v>380</v>
      </c>
      <c r="K385" s="19">
        <f t="shared" si="54"/>
        <v>0</v>
      </c>
      <c r="L385" s="28">
        <v>380</v>
      </c>
      <c r="M385" s="28">
        <f t="shared" si="55"/>
        <v>0</v>
      </c>
      <c r="N385" s="28">
        <v>380</v>
      </c>
      <c r="O385" s="28">
        <f t="shared" si="56"/>
        <v>0</v>
      </c>
      <c r="P385" s="36">
        <v>380</v>
      </c>
      <c r="Q385" s="28">
        <f t="shared" si="57"/>
        <v>0</v>
      </c>
      <c r="R385" s="36">
        <v>380</v>
      </c>
      <c r="S385" s="3">
        <f t="shared" si="58"/>
        <v>0</v>
      </c>
    </row>
    <row r="386" spans="1:19">
      <c r="A386" s="25">
        <v>635001</v>
      </c>
      <c r="B386" s="26" t="s">
        <v>408</v>
      </c>
      <c r="C386" s="26" t="s">
        <v>409</v>
      </c>
      <c r="D386" s="27">
        <v>5581</v>
      </c>
      <c r="E386" s="23">
        <v>280</v>
      </c>
      <c r="F386" s="23">
        <v>295</v>
      </c>
      <c r="G386" s="28">
        <f t="shared" si="52"/>
        <v>15</v>
      </c>
      <c r="H386" s="23">
        <v>310</v>
      </c>
      <c r="I386" s="19">
        <f t="shared" si="53"/>
        <v>15</v>
      </c>
      <c r="J386" s="23">
        <v>335</v>
      </c>
      <c r="K386" s="19">
        <f t="shared" si="54"/>
        <v>25</v>
      </c>
      <c r="L386" s="28">
        <v>335</v>
      </c>
      <c r="M386" s="28">
        <f t="shared" si="55"/>
        <v>0</v>
      </c>
      <c r="N386" s="28">
        <v>346</v>
      </c>
      <c r="O386" s="28">
        <f t="shared" si="56"/>
        <v>11</v>
      </c>
      <c r="P386" s="36">
        <v>357</v>
      </c>
      <c r="Q386" s="28">
        <f t="shared" si="57"/>
        <v>11</v>
      </c>
      <c r="R386" s="36">
        <v>357</v>
      </c>
      <c r="S386" s="3">
        <f t="shared" si="58"/>
        <v>0</v>
      </c>
    </row>
    <row r="387" spans="1:19">
      <c r="A387" s="32">
        <v>635002</v>
      </c>
      <c r="B387" s="33" t="s">
        <v>410</v>
      </c>
      <c r="C387" s="33" t="s">
        <v>409</v>
      </c>
      <c r="D387" s="27">
        <v>15382</v>
      </c>
      <c r="E387" s="36">
        <v>350</v>
      </c>
      <c r="F387" s="36">
        <v>350</v>
      </c>
      <c r="G387" s="28">
        <f t="shared" si="52"/>
        <v>0</v>
      </c>
      <c r="H387" s="36">
        <v>370</v>
      </c>
      <c r="I387" s="19">
        <f t="shared" si="53"/>
        <v>20</v>
      </c>
      <c r="J387" s="36">
        <v>370</v>
      </c>
      <c r="K387" s="19">
        <f t="shared" si="54"/>
        <v>0</v>
      </c>
      <c r="L387" s="28">
        <v>370</v>
      </c>
      <c r="M387" s="28">
        <f t="shared" si="55"/>
        <v>0</v>
      </c>
      <c r="N387" s="28">
        <v>370</v>
      </c>
      <c r="O387" s="28">
        <f t="shared" si="56"/>
        <v>0</v>
      </c>
      <c r="P387" s="36">
        <v>370</v>
      </c>
      <c r="Q387" s="28">
        <f t="shared" si="57"/>
        <v>0</v>
      </c>
      <c r="R387" s="36">
        <v>370</v>
      </c>
      <c r="S387" s="3">
        <f t="shared" si="58"/>
        <v>0</v>
      </c>
    </row>
    <row r="388" spans="1:19">
      <c r="A388" s="25">
        <v>635003</v>
      </c>
      <c r="B388" s="26" t="s">
        <v>411</v>
      </c>
      <c r="C388" s="26" t="s">
        <v>409</v>
      </c>
      <c r="D388" s="27">
        <v>17264</v>
      </c>
      <c r="E388" s="23">
        <v>320</v>
      </c>
      <c r="F388" s="23">
        <v>380</v>
      </c>
      <c r="G388" s="28">
        <f t="shared" si="52"/>
        <v>60</v>
      </c>
      <c r="H388" s="23">
        <v>380</v>
      </c>
      <c r="I388" s="19">
        <f t="shared" si="53"/>
        <v>0</v>
      </c>
      <c r="J388" s="23">
        <v>380</v>
      </c>
      <c r="K388" s="19">
        <f t="shared" si="54"/>
        <v>0</v>
      </c>
      <c r="L388" s="28">
        <v>380</v>
      </c>
      <c r="M388" s="28">
        <f t="shared" si="55"/>
        <v>0</v>
      </c>
      <c r="N388" s="28">
        <v>380</v>
      </c>
      <c r="O388" s="28">
        <f t="shared" si="56"/>
        <v>0</v>
      </c>
      <c r="P388" s="36">
        <v>380</v>
      </c>
      <c r="Q388" s="28">
        <f t="shared" si="57"/>
        <v>0</v>
      </c>
      <c r="R388" s="36">
        <v>380</v>
      </c>
      <c r="S388" s="3">
        <f t="shared" si="58"/>
        <v>0</v>
      </c>
    </row>
    <row r="389" spans="1:19">
      <c r="A389" s="25">
        <v>635004</v>
      </c>
      <c r="B389" s="26" t="s">
        <v>412</v>
      </c>
      <c r="C389" s="26" t="s">
        <v>409</v>
      </c>
      <c r="D389" s="27">
        <v>5325</v>
      </c>
      <c r="E389" s="23">
        <v>290</v>
      </c>
      <c r="F389" s="23">
        <v>310</v>
      </c>
      <c r="G389" s="28">
        <f t="shared" si="52"/>
        <v>20</v>
      </c>
      <c r="H389" s="23">
        <v>310</v>
      </c>
      <c r="I389" s="19">
        <f t="shared" si="53"/>
        <v>0</v>
      </c>
      <c r="J389" s="23">
        <v>340</v>
      </c>
      <c r="K389" s="19">
        <f t="shared" si="54"/>
        <v>30</v>
      </c>
      <c r="L389" s="28">
        <v>340</v>
      </c>
      <c r="M389" s="28">
        <f t="shared" si="55"/>
        <v>0</v>
      </c>
      <c r="N389" s="28">
        <v>340</v>
      </c>
      <c r="O389" s="28">
        <f t="shared" si="56"/>
        <v>0</v>
      </c>
      <c r="P389" s="36">
        <v>357</v>
      </c>
      <c r="Q389" s="28">
        <f t="shared" si="57"/>
        <v>17</v>
      </c>
      <c r="R389" s="36">
        <v>357</v>
      </c>
      <c r="S389" s="3">
        <f t="shared" si="58"/>
        <v>0</v>
      </c>
    </row>
    <row r="390" spans="1:19">
      <c r="A390" s="25">
        <v>635005</v>
      </c>
      <c r="B390" s="26" t="s">
        <v>413</v>
      </c>
      <c r="C390" s="26" t="s">
        <v>409</v>
      </c>
      <c r="D390" s="27">
        <v>1927</v>
      </c>
      <c r="E390" s="23">
        <v>290</v>
      </c>
      <c r="F390" s="23">
        <v>310</v>
      </c>
      <c r="G390" s="28">
        <f t="shared" si="52"/>
        <v>20</v>
      </c>
      <c r="H390" s="23">
        <v>380</v>
      </c>
      <c r="I390" s="19">
        <f t="shared" si="53"/>
        <v>70</v>
      </c>
      <c r="J390" s="23">
        <v>380</v>
      </c>
      <c r="K390" s="19">
        <f t="shared" si="54"/>
        <v>0</v>
      </c>
      <c r="L390" s="28">
        <v>380</v>
      </c>
      <c r="M390" s="28">
        <f t="shared" si="55"/>
        <v>0</v>
      </c>
      <c r="N390" s="28">
        <v>380</v>
      </c>
      <c r="O390" s="28">
        <f t="shared" si="56"/>
        <v>0</v>
      </c>
      <c r="P390" s="36">
        <v>380</v>
      </c>
      <c r="Q390" s="28">
        <f t="shared" si="57"/>
        <v>0</v>
      </c>
      <c r="R390" s="36">
        <v>380</v>
      </c>
      <c r="S390" s="3">
        <f t="shared" si="58"/>
        <v>0</v>
      </c>
    </row>
    <row r="391" spans="1:19">
      <c r="A391" s="17">
        <v>635006</v>
      </c>
      <c r="B391" s="18" t="s">
        <v>414</v>
      </c>
      <c r="C391" s="18" t="s">
        <v>409</v>
      </c>
      <c r="D391" s="27">
        <v>4919</v>
      </c>
      <c r="E391" s="23">
        <v>295</v>
      </c>
      <c r="F391" s="23">
        <v>310</v>
      </c>
      <c r="G391" s="28">
        <f t="shared" ref="G391:G422" si="59">F391-E391</f>
        <v>15</v>
      </c>
      <c r="H391" s="23">
        <v>330</v>
      </c>
      <c r="I391" s="19">
        <f t="shared" ref="I391:I422" si="60">SUM(H391-F391)</f>
        <v>20</v>
      </c>
      <c r="J391" s="23">
        <v>360</v>
      </c>
      <c r="K391" s="19">
        <f t="shared" ref="K391:K422" si="61">SUM(J391-H391)</f>
        <v>30</v>
      </c>
      <c r="L391" s="28">
        <v>360</v>
      </c>
      <c r="M391" s="28">
        <f t="shared" ref="M391:M422" si="62">L391-J391</f>
        <v>0</v>
      </c>
      <c r="N391" s="28">
        <v>370</v>
      </c>
      <c r="O391" s="28">
        <f t="shared" ref="O391:O422" si="63">SUM(N391-L391)</f>
        <v>10</v>
      </c>
      <c r="P391" s="36">
        <v>380</v>
      </c>
      <c r="Q391" s="28">
        <f t="shared" ref="Q391:Q422" si="64">P391-N391</f>
        <v>10</v>
      </c>
      <c r="R391" s="36">
        <v>380</v>
      </c>
      <c r="S391" s="3">
        <f t="shared" ref="S391:S422" si="65">R391-P391</f>
        <v>0</v>
      </c>
    </row>
    <row r="392" spans="1:19">
      <c r="A392" s="25">
        <v>635007</v>
      </c>
      <c r="B392" s="26" t="s">
        <v>415</v>
      </c>
      <c r="C392" s="26" t="s">
        <v>409</v>
      </c>
      <c r="D392" s="27">
        <v>4709</v>
      </c>
      <c r="E392" s="23">
        <v>320</v>
      </c>
      <c r="F392" s="23">
        <v>320</v>
      </c>
      <c r="G392" s="28">
        <f t="shared" si="59"/>
        <v>0</v>
      </c>
      <c r="H392" s="23">
        <v>360</v>
      </c>
      <c r="I392" s="19">
        <f t="shared" si="60"/>
        <v>40</v>
      </c>
      <c r="J392" s="23">
        <v>360</v>
      </c>
      <c r="K392" s="19">
        <f t="shared" si="61"/>
        <v>0</v>
      </c>
      <c r="L392" s="28">
        <v>360</v>
      </c>
      <c r="M392" s="28">
        <f t="shared" si="62"/>
        <v>0</v>
      </c>
      <c r="N392" s="28">
        <v>360</v>
      </c>
      <c r="O392" s="28">
        <f t="shared" si="63"/>
        <v>0</v>
      </c>
      <c r="P392" s="36">
        <v>365</v>
      </c>
      <c r="Q392" s="28">
        <f t="shared" si="64"/>
        <v>5</v>
      </c>
      <c r="R392" s="36">
        <v>365</v>
      </c>
      <c r="S392" s="3">
        <f t="shared" si="65"/>
        <v>0</v>
      </c>
    </row>
    <row r="393" spans="1:19">
      <c r="A393" s="17">
        <v>635008</v>
      </c>
      <c r="B393" s="18" t="s">
        <v>416</v>
      </c>
      <c r="C393" s="18" t="s">
        <v>409</v>
      </c>
      <c r="D393" s="27">
        <v>5203</v>
      </c>
      <c r="E393" s="23">
        <v>300</v>
      </c>
      <c r="F393" s="23">
        <v>300</v>
      </c>
      <c r="G393" s="28">
        <f t="shared" si="59"/>
        <v>0</v>
      </c>
      <c r="H393" s="23">
        <v>300</v>
      </c>
      <c r="I393" s="19">
        <f t="shared" si="60"/>
        <v>0</v>
      </c>
      <c r="J393" s="23">
        <v>357</v>
      </c>
      <c r="K393" s="19">
        <f t="shared" si="61"/>
        <v>57</v>
      </c>
      <c r="L393" s="28">
        <v>357</v>
      </c>
      <c r="M393" s="28">
        <f t="shared" si="62"/>
        <v>0</v>
      </c>
      <c r="N393" s="28">
        <v>357</v>
      </c>
      <c r="O393" s="28">
        <f t="shared" si="63"/>
        <v>0</v>
      </c>
      <c r="P393" s="36">
        <v>357</v>
      </c>
      <c r="Q393" s="28">
        <f t="shared" si="64"/>
        <v>0</v>
      </c>
      <c r="R393" s="36">
        <v>357</v>
      </c>
      <c r="S393" s="3">
        <f t="shared" si="65"/>
        <v>0</v>
      </c>
    </row>
    <row r="394" spans="1:19">
      <c r="A394" s="17">
        <v>635009</v>
      </c>
      <c r="B394" s="18" t="s">
        <v>417</v>
      </c>
      <c r="C394" s="18" t="s">
        <v>409</v>
      </c>
      <c r="D394" s="27">
        <v>6210</v>
      </c>
      <c r="E394" s="23">
        <v>330</v>
      </c>
      <c r="F394" s="23">
        <v>330</v>
      </c>
      <c r="G394" s="28">
        <f t="shared" si="59"/>
        <v>0</v>
      </c>
      <c r="H394" s="23">
        <v>360</v>
      </c>
      <c r="I394" s="19">
        <f t="shared" si="60"/>
        <v>30</v>
      </c>
      <c r="J394" s="23">
        <v>360</v>
      </c>
      <c r="K394" s="19">
        <f t="shared" si="61"/>
        <v>0</v>
      </c>
      <c r="L394" s="28">
        <v>360</v>
      </c>
      <c r="M394" s="28">
        <f t="shared" si="62"/>
        <v>0</v>
      </c>
      <c r="N394" s="28">
        <v>360</v>
      </c>
      <c r="O394" s="28">
        <f t="shared" si="63"/>
        <v>0</v>
      </c>
      <c r="P394" s="36">
        <v>370</v>
      </c>
      <c r="Q394" s="28">
        <f t="shared" si="64"/>
        <v>10</v>
      </c>
      <c r="R394" s="36">
        <v>380</v>
      </c>
      <c r="S394" s="3">
        <f t="shared" si="65"/>
        <v>10</v>
      </c>
    </row>
    <row r="395" spans="1:19">
      <c r="A395" s="32">
        <v>635010</v>
      </c>
      <c r="B395" s="33" t="s">
        <v>418</v>
      </c>
      <c r="C395" s="33" t="s">
        <v>409</v>
      </c>
      <c r="D395" s="27">
        <v>2902</v>
      </c>
      <c r="E395" s="23">
        <v>320</v>
      </c>
      <c r="F395" s="23">
        <v>320</v>
      </c>
      <c r="G395" s="28">
        <f t="shared" si="59"/>
        <v>0</v>
      </c>
      <c r="H395" s="23">
        <v>320</v>
      </c>
      <c r="I395" s="19">
        <f t="shared" si="60"/>
        <v>0</v>
      </c>
      <c r="J395" s="23">
        <v>360</v>
      </c>
      <c r="K395" s="19">
        <f t="shared" si="61"/>
        <v>40</v>
      </c>
      <c r="L395" s="28">
        <v>360</v>
      </c>
      <c r="M395" s="28">
        <f t="shared" si="62"/>
        <v>0</v>
      </c>
      <c r="N395" s="28">
        <v>360</v>
      </c>
      <c r="O395" s="28">
        <f t="shared" si="63"/>
        <v>0</v>
      </c>
      <c r="P395" s="36">
        <v>380</v>
      </c>
      <c r="Q395" s="28">
        <f t="shared" si="64"/>
        <v>20</v>
      </c>
      <c r="R395" s="36">
        <v>380</v>
      </c>
      <c r="S395" s="3">
        <f t="shared" si="65"/>
        <v>0</v>
      </c>
    </row>
    <row r="396" spans="1:19">
      <c r="A396" s="17">
        <v>635011</v>
      </c>
      <c r="B396" s="18" t="s">
        <v>419</v>
      </c>
      <c r="C396" s="18" t="s">
        <v>409</v>
      </c>
      <c r="D396" s="27">
        <v>17689</v>
      </c>
      <c r="E396" s="23">
        <v>330</v>
      </c>
      <c r="F396" s="23">
        <v>330</v>
      </c>
      <c r="G396" s="28">
        <f t="shared" si="59"/>
        <v>0</v>
      </c>
      <c r="H396" s="23">
        <v>330</v>
      </c>
      <c r="I396" s="19">
        <f t="shared" si="60"/>
        <v>0</v>
      </c>
      <c r="J396" s="23">
        <v>357</v>
      </c>
      <c r="K396" s="19">
        <f t="shared" si="61"/>
        <v>27</v>
      </c>
      <c r="L396" s="28">
        <v>357</v>
      </c>
      <c r="M396" s="28">
        <f t="shared" si="62"/>
        <v>0</v>
      </c>
      <c r="N396" s="28">
        <v>357</v>
      </c>
      <c r="O396" s="28">
        <f t="shared" si="63"/>
        <v>0</v>
      </c>
      <c r="P396" s="36">
        <v>357</v>
      </c>
      <c r="Q396" s="28">
        <f t="shared" si="64"/>
        <v>0</v>
      </c>
      <c r="R396" s="36">
        <v>357</v>
      </c>
      <c r="S396" s="3">
        <f t="shared" si="65"/>
        <v>0</v>
      </c>
    </row>
    <row r="397" spans="1:19">
      <c r="A397" s="17">
        <v>635012</v>
      </c>
      <c r="B397" s="18" t="s">
        <v>420</v>
      </c>
      <c r="C397" s="18" t="s">
        <v>409</v>
      </c>
      <c r="D397" s="27">
        <v>3830</v>
      </c>
      <c r="E397" s="23">
        <v>310</v>
      </c>
      <c r="F397" s="23">
        <v>360</v>
      </c>
      <c r="G397" s="28">
        <f t="shared" si="59"/>
        <v>50</v>
      </c>
      <c r="H397" s="23">
        <v>360</v>
      </c>
      <c r="I397" s="19">
        <f t="shared" si="60"/>
        <v>0</v>
      </c>
      <c r="J397" s="23">
        <v>360</v>
      </c>
      <c r="K397" s="19">
        <f t="shared" si="61"/>
        <v>0</v>
      </c>
      <c r="L397" s="28">
        <v>360</v>
      </c>
      <c r="M397" s="28">
        <f t="shared" si="62"/>
        <v>0</v>
      </c>
      <c r="N397" s="28">
        <v>385</v>
      </c>
      <c r="O397" s="28">
        <f t="shared" si="63"/>
        <v>25</v>
      </c>
      <c r="P397" s="36">
        <v>385</v>
      </c>
      <c r="Q397" s="28">
        <f t="shared" si="64"/>
        <v>0</v>
      </c>
      <c r="R397" s="36">
        <v>385</v>
      </c>
      <c r="S397" s="3">
        <f t="shared" si="65"/>
        <v>0</v>
      </c>
    </row>
    <row r="398" spans="1:19">
      <c r="A398" s="17">
        <v>635013</v>
      </c>
      <c r="B398" s="18" t="s">
        <v>421</v>
      </c>
      <c r="C398" s="18" t="s">
        <v>409</v>
      </c>
      <c r="D398" s="27">
        <v>3444</v>
      </c>
      <c r="E398" s="23">
        <v>330</v>
      </c>
      <c r="F398" s="23">
        <v>340</v>
      </c>
      <c r="G398" s="28">
        <f t="shared" si="59"/>
        <v>10</v>
      </c>
      <c r="H398" s="23">
        <v>360</v>
      </c>
      <c r="I398" s="19">
        <f t="shared" si="60"/>
        <v>20</v>
      </c>
      <c r="J398" s="23">
        <v>380</v>
      </c>
      <c r="K398" s="19">
        <f t="shared" si="61"/>
        <v>20</v>
      </c>
      <c r="L398" s="28">
        <v>400</v>
      </c>
      <c r="M398" s="28">
        <f t="shared" si="62"/>
        <v>20</v>
      </c>
      <c r="N398" s="28">
        <v>400</v>
      </c>
      <c r="O398" s="28">
        <f t="shared" si="63"/>
        <v>0</v>
      </c>
      <c r="P398" s="36">
        <v>400</v>
      </c>
      <c r="Q398" s="28">
        <f t="shared" si="64"/>
        <v>0</v>
      </c>
      <c r="R398" s="36">
        <v>400</v>
      </c>
      <c r="S398" s="3">
        <f t="shared" si="65"/>
        <v>0</v>
      </c>
    </row>
    <row r="399" spans="1:19">
      <c r="A399" s="32">
        <v>635014</v>
      </c>
      <c r="B399" s="33" t="s">
        <v>422</v>
      </c>
      <c r="C399" s="33" t="s">
        <v>409</v>
      </c>
      <c r="D399" s="27">
        <v>2940</v>
      </c>
      <c r="E399" s="23">
        <v>310</v>
      </c>
      <c r="F399" s="23">
        <v>310</v>
      </c>
      <c r="G399" s="28">
        <f t="shared" si="59"/>
        <v>0</v>
      </c>
      <c r="H399" s="23">
        <v>310</v>
      </c>
      <c r="I399" s="19">
        <f t="shared" si="60"/>
        <v>0</v>
      </c>
      <c r="J399" s="23">
        <v>357</v>
      </c>
      <c r="K399" s="19">
        <f t="shared" si="61"/>
        <v>47</v>
      </c>
      <c r="L399" s="28">
        <v>357</v>
      </c>
      <c r="M399" s="28">
        <f t="shared" si="62"/>
        <v>0</v>
      </c>
      <c r="N399" s="28">
        <v>357</v>
      </c>
      <c r="O399" s="28">
        <f t="shared" si="63"/>
        <v>0</v>
      </c>
      <c r="P399" s="36">
        <v>357</v>
      </c>
      <c r="Q399" s="28">
        <f t="shared" si="64"/>
        <v>0</v>
      </c>
      <c r="R399" s="36">
        <v>380</v>
      </c>
      <c r="S399" s="3">
        <f t="shared" si="65"/>
        <v>23</v>
      </c>
    </row>
    <row r="400" spans="1:19">
      <c r="A400" s="17">
        <v>635015</v>
      </c>
      <c r="B400" s="18" t="s">
        <v>423</v>
      </c>
      <c r="C400" s="18" t="s">
        <v>409</v>
      </c>
      <c r="D400" s="27">
        <v>23458</v>
      </c>
      <c r="E400" s="23">
        <v>350</v>
      </c>
      <c r="F400" s="23">
        <v>385</v>
      </c>
      <c r="G400" s="28">
        <f t="shared" si="59"/>
        <v>35</v>
      </c>
      <c r="H400" s="23">
        <v>395</v>
      </c>
      <c r="I400" s="19">
        <f t="shared" si="60"/>
        <v>10</v>
      </c>
      <c r="J400" s="23">
        <v>395</v>
      </c>
      <c r="K400" s="19">
        <f t="shared" si="61"/>
        <v>0</v>
      </c>
      <c r="L400" s="28">
        <v>395</v>
      </c>
      <c r="M400" s="28">
        <f t="shared" si="62"/>
        <v>0</v>
      </c>
      <c r="N400" s="28">
        <v>395</v>
      </c>
      <c r="O400" s="28">
        <f t="shared" si="63"/>
        <v>0</v>
      </c>
      <c r="P400" s="36">
        <v>395</v>
      </c>
      <c r="Q400" s="28">
        <f t="shared" si="64"/>
        <v>0</v>
      </c>
      <c r="R400" s="36">
        <v>410</v>
      </c>
      <c r="S400" s="3">
        <f t="shared" si="65"/>
        <v>15</v>
      </c>
    </row>
    <row r="401" spans="1:19">
      <c r="A401" s="25">
        <v>635016</v>
      </c>
      <c r="B401" s="26" t="s">
        <v>424</v>
      </c>
      <c r="C401" s="26" t="s">
        <v>409</v>
      </c>
      <c r="D401" s="27">
        <v>4100</v>
      </c>
      <c r="E401" s="23">
        <v>330</v>
      </c>
      <c r="F401" s="23">
        <v>360</v>
      </c>
      <c r="G401" s="28">
        <f t="shared" si="59"/>
        <v>30</v>
      </c>
      <c r="H401" s="23">
        <v>380</v>
      </c>
      <c r="I401" s="19">
        <f t="shared" si="60"/>
        <v>20</v>
      </c>
      <c r="J401" s="23">
        <v>380</v>
      </c>
      <c r="K401" s="19">
        <f t="shared" si="61"/>
        <v>0</v>
      </c>
      <c r="L401" s="28">
        <v>380</v>
      </c>
      <c r="M401" s="28">
        <f t="shared" si="62"/>
        <v>0</v>
      </c>
      <c r="N401" s="28">
        <v>380</v>
      </c>
      <c r="O401" s="28">
        <f t="shared" si="63"/>
        <v>0</v>
      </c>
      <c r="P401" s="36">
        <v>380</v>
      </c>
      <c r="Q401" s="28">
        <f t="shared" si="64"/>
        <v>0</v>
      </c>
      <c r="R401" s="36">
        <v>410</v>
      </c>
      <c r="S401" s="3">
        <f t="shared" si="65"/>
        <v>30</v>
      </c>
    </row>
    <row r="402" spans="1:19">
      <c r="A402" s="25">
        <v>635017</v>
      </c>
      <c r="B402" s="26" t="s">
        <v>425</v>
      </c>
      <c r="C402" s="26" t="s">
        <v>409</v>
      </c>
      <c r="D402" s="27">
        <v>2165</v>
      </c>
      <c r="E402" s="23">
        <v>285</v>
      </c>
      <c r="F402" s="23">
        <v>285</v>
      </c>
      <c r="G402" s="28">
        <f t="shared" si="59"/>
        <v>0</v>
      </c>
      <c r="H402" s="23">
        <v>320</v>
      </c>
      <c r="I402" s="19">
        <f t="shared" si="60"/>
        <v>35</v>
      </c>
      <c r="J402" s="23">
        <v>360</v>
      </c>
      <c r="K402" s="19">
        <f t="shared" si="61"/>
        <v>40</v>
      </c>
      <c r="L402" s="28">
        <v>360</v>
      </c>
      <c r="M402" s="28">
        <f t="shared" si="62"/>
        <v>0</v>
      </c>
      <c r="N402" s="28">
        <v>360</v>
      </c>
      <c r="O402" s="28">
        <f t="shared" si="63"/>
        <v>0</v>
      </c>
      <c r="P402" s="36">
        <v>360</v>
      </c>
      <c r="Q402" s="28">
        <f t="shared" si="64"/>
        <v>0</v>
      </c>
      <c r="R402" s="36">
        <v>360</v>
      </c>
      <c r="S402" s="3">
        <f t="shared" si="65"/>
        <v>0</v>
      </c>
    </row>
    <row r="403" spans="1:19">
      <c r="A403" s="25">
        <v>635018</v>
      </c>
      <c r="B403" s="26" t="s">
        <v>426</v>
      </c>
      <c r="C403" s="26" t="s">
        <v>409</v>
      </c>
      <c r="D403" s="27">
        <v>4222</v>
      </c>
      <c r="E403" s="36">
        <v>310</v>
      </c>
      <c r="F403" s="36">
        <v>320</v>
      </c>
      <c r="G403" s="28">
        <f t="shared" si="59"/>
        <v>10</v>
      </c>
      <c r="H403" s="36">
        <v>330</v>
      </c>
      <c r="I403" s="19">
        <f t="shared" si="60"/>
        <v>10</v>
      </c>
      <c r="J403" s="36">
        <v>380</v>
      </c>
      <c r="K403" s="19">
        <f t="shared" si="61"/>
        <v>50</v>
      </c>
      <c r="L403" s="28">
        <v>380</v>
      </c>
      <c r="M403" s="28">
        <f t="shared" si="62"/>
        <v>0</v>
      </c>
      <c r="N403" s="28">
        <v>380</v>
      </c>
      <c r="O403" s="28">
        <f t="shared" si="63"/>
        <v>0</v>
      </c>
      <c r="P403" s="36">
        <v>380</v>
      </c>
      <c r="Q403" s="28">
        <f t="shared" si="64"/>
        <v>0</v>
      </c>
      <c r="R403" s="36">
        <v>380</v>
      </c>
      <c r="S403" s="3">
        <f t="shared" si="65"/>
        <v>0</v>
      </c>
    </row>
    <row r="404" spans="1:19">
      <c r="A404" s="17">
        <v>635019</v>
      </c>
      <c r="B404" s="18" t="s">
        <v>427</v>
      </c>
      <c r="C404" s="18" t="s">
        <v>409</v>
      </c>
      <c r="D404" s="27">
        <v>5552</v>
      </c>
      <c r="E404" s="23">
        <v>310</v>
      </c>
      <c r="F404" s="23">
        <v>350</v>
      </c>
      <c r="G404" s="28">
        <f t="shared" si="59"/>
        <v>40</v>
      </c>
      <c r="H404" s="23">
        <v>390</v>
      </c>
      <c r="I404" s="19">
        <f t="shared" si="60"/>
        <v>40</v>
      </c>
      <c r="J404" s="23">
        <v>390</v>
      </c>
      <c r="K404" s="19">
        <f t="shared" si="61"/>
        <v>0</v>
      </c>
      <c r="L404" s="28">
        <v>390</v>
      </c>
      <c r="M404" s="28">
        <f t="shared" si="62"/>
        <v>0</v>
      </c>
      <c r="N404" s="28">
        <v>390</v>
      </c>
      <c r="O404" s="28">
        <f t="shared" si="63"/>
        <v>0</v>
      </c>
      <c r="P404" s="36">
        <v>390</v>
      </c>
      <c r="Q404" s="28">
        <f t="shared" si="64"/>
        <v>0</v>
      </c>
      <c r="R404" s="36">
        <v>390</v>
      </c>
      <c r="S404" s="3">
        <f t="shared" si="65"/>
        <v>0</v>
      </c>
    </row>
    <row r="405" spans="1:19">
      <c r="A405" s="32">
        <v>635020</v>
      </c>
      <c r="B405" s="33" t="s">
        <v>428</v>
      </c>
      <c r="C405" s="33" t="s">
        <v>409</v>
      </c>
      <c r="D405" s="27">
        <v>6746</v>
      </c>
      <c r="E405" s="23">
        <v>360</v>
      </c>
      <c r="F405" s="23">
        <v>360</v>
      </c>
      <c r="G405" s="28">
        <f t="shared" si="59"/>
        <v>0</v>
      </c>
      <c r="H405" s="23">
        <v>380</v>
      </c>
      <c r="I405" s="19">
        <f t="shared" si="60"/>
        <v>20</v>
      </c>
      <c r="J405" s="23">
        <v>380</v>
      </c>
      <c r="K405" s="19">
        <f t="shared" si="61"/>
        <v>0</v>
      </c>
      <c r="L405" s="28">
        <v>380</v>
      </c>
      <c r="M405" s="28">
        <f t="shared" si="62"/>
        <v>0</v>
      </c>
      <c r="N405" s="28">
        <v>380</v>
      </c>
      <c r="O405" s="28">
        <f t="shared" si="63"/>
        <v>0</v>
      </c>
      <c r="P405" s="36">
        <v>380</v>
      </c>
      <c r="Q405" s="28">
        <f t="shared" si="64"/>
        <v>0</v>
      </c>
      <c r="R405" s="36">
        <v>380</v>
      </c>
      <c r="S405" s="3">
        <f t="shared" si="65"/>
        <v>0</v>
      </c>
    </row>
    <row r="406" spans="1:19">
      <c r="A406" s="25">
        <v>635021</v>
      </c>
      <c r="B406" s="26" t="s">
        <v>429</v>
      </c>
      <c r="C406" s="26" t="s">
        <v>409</v>
      </c>
      <c r="D406" s="27">
        <v>6742</v>
      </c>
      <c r="E406" s="23">
        <v>310</v>
      </c>
      <c r="F406" s="23">
        <v>310</v>
      </c>
      <c r="G406" s="28">
        <f t="shared" si="59"/>
        <v>0</v>
      </c>
      <c r="H406" s="23">
        <v>310</v>
      </c>
      <c r="I406" s="19">
        <f t="shared" si="60"/>
        <v>0</v>
      </c>
      <c r="J406" s="23">
        <v>331</v>
      </c>
      <c r="K406" s="19">
        <f t="shared" si="61"/>
        <v>21</v>
      </c>
      <c r="L406" s="28">
        <v>357</v>
      </c>
      <c r="M406" s="28">
        <f t="shared" si="62"/>
        <v>26</v>
      </c>
      <c r="N406" s="28">
        <v>357</v>
      </c>
      <c r="O406" s="28">
        <f t="shared" si="63"/>
        <v>0</v>
      </c>
      <c r="P406" s="36">
        <v>357</v>
      </c>
      <c r="Q406" s="28">
        <f t="shared" si="64"/>
        <v>0</v>
      </c>
      <c r="R406" s="36">
        <v>357</v>
      </c>
      <c r="S406" s="3">
        <f t="shared" si="65"/>
        <v>0</v>
      </c>
    </row>
    <row r="407" spans="1:19">
      <c r="A407" s="32">
        <v>635022</v>
      </c>
      <c r="B407" s="33" t="s">
        <v>430</v>
      </c>
      <c r="C407" s="33" t="s">
        <v>409</v>
      </c>
      <c r="D407" s="27">
        <v>6096</v>
      </c>
      <c r="E407" s="23">
        <v>320</v>
      </c>
      <c r="F407" s="23">
        <v>360</v>
      </c>
      <c r="G407" s="28">
        <f t="shared" si="59"/>
        <v>40</v>
      </c>
      <c r="H407" s="23">
        <v>360</v>
      </c>
      <c r="I407" s="19">
        <f t="shared" si="60"/>
        <v>0</v>
      </c>
      <c r="J407" s="23">
        <v>360</v>
      </c>
      <c r="K407" s="19">
        <f t="shared" si="61"/>
        <v>0</v>
      </c>
      <c r="L407" s="28">
        <v>360</v>
      </c>
      <c r="M407" s="28">
        <f t="shared" si="62"/>
        <v>0</v>
      </c>
      <c r="N407" s="28">
        <v>360</v>
      </c>
      <c r="O407" s="28">
        <f t="shared" si="63"/>
        <v>0</v>
      </c>
      <c r="P407" s="36">
        <v>360</v>
      </c>
      <c r="Q407" s="28">
        <f t="shared" si="64"/>
        <v>0</v>
      </c>
      <c r="R407" s="36">
        <v>380</v>
      </c>
      <c r="S407" s="3">
        <f t="shared" si="65"/>
        <v>20</v>
      </c>
    </row>
    <row r="408" spans="1:19">
      <c r="A408" s="32">
        <v>636001</v>
      </c>
      <c r="B408" s="33" t="s">
        <v>431</v>
      </c>
      <c r="C408" s="33" t="s">
        <v>432</v>
      </c>
      <c r="D408" s="27">
        <v>8631</v>
      </c>
      <c r="E408" s="23">
        <v>380</v>
      </c>
      <c r="F408" s="23">
        <v>380</v>
      </c>
      <c r="G408" s="28">
        <f t="shared" si="59"/>
        <v>0</v>
      </c>
      <c r="H408" s="23">
        <v>380</v>
      </c>
      <c r="I408" s="19">
        <f t="shared" si="60"/>
        <v>0</v>
      </c>
      <c r="J408" s="23">
        <v>380</v>
      </c>
      <c r="K408" s="19">
        <f t="shared" si="61"/>
        <v>0</v>
      </c>
      <c r="L408" s="28">
        <v>400</v>
      </c>
      <c r="M408" s="28">
        <f t="shared" si="62"/>
        <v>20</v>
      </c>
      <c r="N408" s="28">
        <v>400</v>
      </c>
      <c r="O408" s="28">
        <f t="shared" si="63"/>
        <v>0</v>
      </c>
      <c r="P408" s="36">
        <v>400</v>
      </c>
      <c r="Q408" s="28">
        <f t="shared" si="64"/>
        <v>0</v>
      </c>
      <c r="R408" s="36">
        <v>400</v>
      </c>
      <c r="S408" s="3">
        <f t="shared" si="65"/>
        <v>0</v>
      </c>
    </row>
    <row r="409" spans="1:19">
      <c r="A409" s="32">
        <v>636002</v>
      </c>
      <c r="B409" s="33" t="s">
        <v>433</v>
      </c>
      <c r="C409" s="33" t="s">
        <v>432</v>
      </c>
      <c r="D409" s="27">
        <v>1463</v>
      </c>
      <c r="E409" s="36">
        <v>380</v>
      </c>
      <c r="F409" s="36">
        <v>380</v>
      </c>
      <c r="G409" s="28">
        <f t="shared" si="59"/>
        <v>0</v>
      </c>
      <c r="H409" s="36">
        <v>400</v>
      </c>
      <c r="I409" s="19">
        <f t="shared" si="60"/>
        <v>20</v>
      </c>
      <c r="J409" s="36">
        <v>400</v>
      </c>
      <c r="K409" s="19">
        <f t="shared" si="61"/>
        <v>0</v>
      </c>
      <c r="L409" s="28">
        <v>400</v>
      </c>
      <c r="M409" s="28">
        <f t="shared" si="62"/>
        <v>0</v>
      </c>
      <c r="N409" s="28">
        <v>400</v>
      </c>
      <c r="O409" s="28">
        <f t="shared" si="63"/>
        <v>0</v>
      </c>
      <c r="P409" s="36">
        <v>400</v>
      </c>
      <c r="Q409" s="28">
        <f t="shared" si="64"/>
        <v>0</v>
      </c>
      <c r="R409" s="36">
        <v>400</v>
      </c>
      <c r="S409" s="3">
        <f t="shared" si="65"/>
        <v>0</v>
      </c>
    </row>
    <row r="410" spans="1:19">
      <c r="A410" s="25">
        <v>636003</v>
      </c>
      <c r="B410" s="26" t="s">
        <v>434</v>
      </c>
      <c r="C410" s="26" t="s">
        <v>432</v>
      </c>
      <c r="D410" s="27">
        <v>19412</v>
      </c>
      <c r="E410" s="23">
        <v>380</v>
      </c>
      <c r="F410" s="23">
        <v>410</v>
      </c>
      <c r="G410" s="28">
        <f t="shared" si="59"/>
        <v>30</v>
      </c>
      <c r="H410" s="23">
        <v>410</v>
      </c>
      <c r="I410" s="19">
        <f t="shared" si="60"/>
        <v>0</v>
      </c>
      <c r="J410" s="23">
        <v>410</v>
      </c>
      <c r="K410" s="19">
        <f t="shared" si="61"/>
        <v>0</v>
      </c>
      <c r="L410" s="28">
        <v>410</v>
      </c>
      <c r="M410" s="28">
        <f t="shared" si="62"/>
        <v>0</v>
      </c>
      <c r="N410" s="28">
        <v>410</v>
      </c>
      <c r="O410" s="28">
        <f t="shared" si="63"/>
        <v>0</v>
      </c>
      <c r="P410" s="36">
        <v>410</v>
      </c>
      <c r="Q410" s="28">
        <f t="shared" si="64"/>
        <v>0</v>
      </c>
      <c r="R410" s="36">
        <v>430</v>
      </c>
      <c r="S410" s="3">
        <f t="shared" si="65"/>
        <v>20</v>
      </c>
    </row>
    <row r="411" spans="1:19">
      <c r="A411" s="25">
        <v>636004</v>
      </c>
      <c r="B411" s="26" t="s">
        <v>435</v>
      </c>
      <c r="C411" s="26" t="s">
        <v>432</v>
      </c>
      <c r="D411" s="27">
        <v>6408</v>
      </c>
      <c r="E411" s="23">
        <v>380</v>
      </c>
      <c r="F411" s="23">
        <v>380</v>
      </c>
      <c r="G411" s="28">
        <f t="shared" si="59"/>
        <v>0</v>
      </c>
      <c r="H411" s="23">
        <v>410</v>
      </c>
      <c r="I411" s="19">
        <f t="shared" si="60"/>
        <v>30</v>
      </c>
      <c r="J411" s="23">
        <v>410</v>
      </c>
      <c r="K411" s="19">
        <f t="shared" si="61"/>
        <v>0</v>
      </c>
      <c r="L411" s="28">
        <v>410</v>
      </c>
      <c r="M411" s="28">
        <f t="shared" si="62"/>
        <v>0</v>
      </c>
      <c r="N411" s="28">
        <v>410</v>
      </c>
      <c r="O411" s="28">
        <f t="shared" si="63"/>
        <v>0</v>
      </c>
      <c r="P411" s="36">
        <v>410</v>
      </c>
      <c r="Q411" s="28">
        <f t="shared" si="64"/>
        <v>0</v>
      </c>
      <c r="R411" s="36">
        <v>410</v>
      </c>
      <c r="S411" s="3">
        <f t="shared" si="65"/>
        <v>0</v>
      </c>
    </row>
    <row r="412" spans="1:19">
      <c r="A412" s="32">
        <v>636005</v>
      </c>
      <c r="B412" s="33" t="s">
        <v>436</v>
      </c>
      <c r="C412" s="33" t="s">
        <v>432</v>
      </c>
      <c r="D412" s="27">
        <v>2790</v>
      </c>
      <c r="E412" s="23">
        <v>380</v>
      </c>
      <c r="F412" s="23">
        <v>380</v>
      </c>
      <c r="G412" s="28">
        <f t="shared" si="59"/>
        <v>0</v>
      </c>
      <c r="H412" s="23">
        <v>380</v>
      </c>
      <c r="I412" s="19">
        <f t="shared" si="60"/>
        <v>0</v>
      </c>
      <c r="J412" s="23">
        <v>380</v>
      </c>
      <c r="K412" s="19">
        <f t="shared" si="61"/>
        <v>0</v>
      </c>
      <c r="L412" s="28">
        <v>380</v>
      </c>
      <c r="M412" s="28">
        <f t="shared" si="62"/>
        <v>0</v>
      </c>
      <c r="N412" s="28">
        <v>380</v>
      </c>
      <c r="O412" s="28">
        <f t="shared" si="63"/>
        <v>0</v>
      </c>
      <c r="P412" s="36">
        <v>380</v>
      </c>
      <c r="Q412" s="28">
        <f t="shared" si="64"/>
        <v>0</v>
      </c>
      <c r="R412" s="36">
        <v>380</v>
      </c>
      <c r="S412" s="3">
        <f t="shared" si="65"/>
        <v>0</v>
      </c>
    </row>
    <row r="413" spans="1:19">
      <c r="A413" s="32">
        <v>636006</v>
      </c>
      <c r="B413" s="33" t="s">
        <v>437</v>
      </c>
      <c r="C413" s="33" t="s">
        <v>432</v>
      </c>
      <c r="D413" s="27">
        <v>12431</v>
      </c>
      <c r="E413" s="36">
        <v>380</v>
      </c>
      <c r="F413" s="36">
        <v>390</v>
      </c>
      <c r="G413" s="28">
        <f t="shared" si="59"/>
        <v>10</v>
      </c>
      <c r="H413" s="36">
        <v>390</v>
      </c>
      <c r="I413" s="19">
        <f t="shared" si="60"/>
        <v>0</v>
      </c>
      <c r="J413" s="36">
        <v>390</v>
      </c>
      <c r="K413" s="19">
        <f t="shared" si="61"/>
        <v>0</v>
      </c>
      <c r="L413" s="28">
        <v>390</v>
      </c>
      <c r="M413" s="28">
        <f t="shared" si="62"/>
        <v>0</v>
      </c>
      <c r="N413" s="28">
        <v>390</v>
      </c>
      <c r="O413" s="28">
        <f t="shared" si="63"/>
        <v>0</v>
      </c>
      <c r="P413" s="36">
        <v>390</v>
      </c>
      <c r="Q413" s="28">
        <f t="shared" si="64"/>
        <v>0</v>
      </c>
      <c r="R413" s="36">
        <v>390</v>
      </c>
      <c r="S413" s="3">
        <f t="shared" si="65"/>
        <v>0</v>
      </c>
    </row>
    <row r="414" spans="1:19">
      <c r="A414" s="32">
        <v>636007</v>
      </c>
      <c r="B414" s="33" t="s">
        <v>438</v>
      </c>
      <c r="C414" s="33" t="s">
        <v>432</v>
      </c>
      <c r="D414" s="27">
        <v>4568</v>
      </c>
      <c r="E414" s="23">
        <v>410</v>
      </c>
      <c r="F414" s="23">
        <v>410</v>
      </c>
      <c r="G414" s="28">
        <f t="shared" si="59"/>
        <v>0</v>
      </c>
      <c r="H414" s="23">
        <v>450</v>
      </c>
      <c r="I414" s="19">
        <f t="shared" si="60"/>
        <v>40</v>
      </c>
      <c r="J414" s="23">
        <v>450</v>
      </c>
      <c r="K414" s="19">
        <f t="shared" si="61"/>
        <v>0</v>
      </c>
      <c r="L414" s="28">
        <v>450</v>
      </c>
      <c r="M414" s="28">
        <f t="shared" si="62"/>
        <v>0</v>
      </c>
      <c r="N414" s="28">
        <v>450</v>
      </c>
      <c r="O414" s="28">
        <f t="shared" si="63"/>
        <v>0</v>
      </c>
      <c r="P414" s="36">
        <v>450</v>
      </c>
      <c r="Q414" s="28">
        <f t="shared" si="64"/>
        <v>0</v>
      </c>
      <c r="R414" s="36">
        <v>450</v>
      </c>
      <c r="S414" s="3">
        <f t="shared" si="65"/>
        <v>0</v>
      </c>
    </row>
    <row r="415" spans="1:19">
      <c r="A415" s="32">
        <v>636008</v>
      </c>
      <c r="B415" s="33" t="s">
        <v>439</v>
      </c>
      <c r="C415" s="33" t="s">
        <v>432</v>
      </c>
      <c r="D415" s="27">
        <v>2943</v>
      </c>
      <c r="E415" s="23">
        <v>380</v>
      </c>
      <c r="F415" s="23">
        <v>380</v>
      </c>
      <c r="G415" s="28">
        <f t="shared" si="59"/>
        <v>0</v>
      </c>
      <c r="H415" s="23">
        <v>380</v>
      </c>
      <c r="I415" s="19">
        <f t="shared" si="60"/>
        <v>0</v>
      </c>
      <c r="J415" s="23">
        <v>380</v>
      </c>
      <c r="K415" s="19">
        <f t="shared" si="61"/>
        <v>0</v>
      </c>
      <c r="L415" s="28">
        <v>380</v>
      </c>
      <c r="M415" s="28">
        <f t="shared" si="62"/>
        <v>0</v>
      </c>
      <c r="N415" s="28">
        <v>380</v>
      </c>
      <c r="O415" s="28">
        <f t="shared" si="63"/>
        <v>0</v>
      </c>
      <c r="P415" s="36">
        <v>380</v>
      </c>
      <c r="Q415" s="28">
        <f t="shared" si="64"/>
        <v>0</v>
      </c>
      <c r="R415" s="36">
        <v>380</v>
      </c>
      <c r="S415" s="3">
        <f t="shared" si="65"/>
        <v>0</v>
      </c>
    </row>
    <row r="416" spans="1:19">
      <c r="A416" s="25">
        <v>636009</v>
      </c>
      <c r="B416" s="26" t="s">
        <v>440</v>
      </c>
      <c r="C416" s="26" t="s">
        <v>432</v>
      </c>
      <c r="D416" s="27">
        <v>1818</v>
      </c>
      <c r="E416" s="23">
        <v>300</v>
      </c>
      <c r="F416" s="23">
        <v>380</v>
      </c>
      <c r="G416" s="28">
        <f t="shared" si="59"/>
        <v>80</v>
      </c>
      <c r="H416" s="23">
        <v>380</v>
      </c>
      <c r="I416" s="19">
        <f t="shared" si="60"/>
        <v>0</v>
      </c>
      <c r="J416" s="23">
        <v>380</v>
      </c>
      <c r="K416" s="19">
        <f t="shared" si="61"/>
        <v>0</v>
      </c>
      <c r="L416" s="28">
        <v>380</v>
      </c>
      <c r="M416" s="28">
        <f t="shared" si="62"/>
        <v>0</v>
      </c>
      <c r="N416" s="28">
        <v>380</v>
      </c>
      <c r="O416" s="28">
        <f t="shared" si="63"/>
        <v>0</v>
      </c>
      <c r="P416" s="36">
        <v>380</v>
      </c>
      <c r="Q416" s="28">
        <f t="shared" si="64"/>
        <v>0</v>
      </c>
      <c r="R416" s="36">
        <v>380</v>
      </c>
      <c r="S416" s="3">
        <f t="shared" si="65"/>
        <v>0</v>
      </c>
    </row>
    <row r="417" spans="1:19">
      <c r="A417" s="32">
        <v>636010</v>
      </c>
      <c r="B417" s="33" t="s">
        <v>441</v>
      </c>
      <c r="C417" s="33" t="s">
        <v>432</v>
      </c>
      <c r="D417" s="27">
        <v>2871</v>
      </c>
      <c r="E417" s="23">
        <v>380</v>
      </c>
      <c r="F417" s="23">
        <v>380</v>
      </c>
      <c r="G417" s="28">
        <f t="shared" si="59"/>
        <v>0</v>
      </c>
      <c r="H417" s="23">
        <v>430</v>
      </c>
      <c r="I417" s="19">
        <f t="shared" si="60"/>
        <v>50</v>
      </c>
      <c r="J417" s="23">
        <v>430</v>
      </c>
      <c r="K417" s="19">
        <f t="shared" si="61"/>
        <v>0</v>
      </c>
      <c r="L417" s="28">
        <v>480</v>
      </c>
      <c r="M417" s="28">
        <f t="shared" si="62"/>
        <v>50</v>
      </c>
      <c r="N417" s="28">
        <v>480</v>
      </c>
      <c r="O417" s="28">
        <f t="shared" si="63"/>
        <v>0</v>
      </c>
      <c r="P417" s="36">
        <v>480</v>
      </c>
      <c r="Q417" s="28">
        <f t="shared" si="64"/>
        <v>0</v>
      </c>
      <c r="R417" s="36">
        <v>480</v>
      </c>
      <c r="S417" s="3">
        <f t="shared" si="65"/>
        <v>0</v>
      </c>
    </row>
    <row r="418" spans="1:19">
      <c r="A418" s="25">
        <v>636011</v>
      </c>
      <c r="B418" s="26" t="s">
        <v>442</v>
      </c>
      <c r="C418" s="26" t="s">
        <v>432</v>
      </c>
      <c r="D418" s="27">
        <v>7826</v>
      </c>
      <c r="E418" s="23">
        <v>320</v>
      </c>
      <c r="F418" s="23">
        <v>380</v>
      </c>
      <c r="G418" s="28">
        <f t="shared" si="59"/>
        <v>60</v>
      </c>
      <c r="H418" s="23">
        <v>380</v>
      </c>
      <c r="I418" s="19">
        <f t="shared" si="60"/>
        <v>0</v>
      </c>
      <c r="J418" s="23">
        <v>380</v>
      </c>
      <c r="K418" s="19">
        <f t="shared" si="61"/>
        <v>0</v>
      </c>
      <c r="L418" s="28">
        <v>380</v>
      </c>
      <c r="M418" s="28">
        <f t="shared" si="62"/>
        <v>0</v>
      </c>
      <c r="N418" s="28">
        <v>380</v>
      </c>
      <c r="O418" s="28">
        <f t="shared" si="63"/>
        <v>0</v>
      </c>
      <c r="P418" s="36">
        <v>380</v>
      </c>
      <c r="Q418" s="28">
        <f t="shared" si="64"/>
        <v>0</v>
      </c>
      <c r="R418" s="36">
        <v>380</v>
      </c>
      <c r="S418" s="3">
        <f t="shared" si="65"/>
        <v>0</v>
      </c>
    </row>
    <row r="419" spans="1:19">
      <c r="A419" s="32">
        <v>636012</v>
      </c>
      <c r="B419" s="33" t="s">
        <v>443</v>
      </c>
      <c r="C419" s="33" t="s">
        <v>432</v>
      </c>
      <c r="D419" s="27">
        <v>4234</v>
      </c>
      <c r="E419" s="23">
        <v>450</v>
      </c>
      <c r="F419" s="23">
        <v>450</v>
      </c>
      <c r="G419" s="28">
        <f t="shared" si="59"/>
        <v>0</v>
      </c>
      <c r="H419" s="23">
        <v>450</v>
      </c>
      <c r="I419" s="19">
        <f t="shared" si="60"/>
        <v>0</v>
      </c>
      <c r="J419" s="23">
        <v>450</v>
      </c>
      <c r="K419" s="19">
        <f t="shared" si="61"/>
        <v>0</v>
      </c>
      <c r="L419" s="28">
        <v>450</v>
      </c>
      <c r="M419" s="28">
        <f t="shared" si="62"/>
        <v>0</v>
      </c>
      <c r="N419" s="28">
        <v>450</v>
      </c>
      <c r="O419" s="28">
        <f t="shared" si="63"/>
        <v>0</v>
      </c>
      <c r="P419" s="36">
        <v>450</v>
      </c>
      <c r="Q419" s="28">
        <f t="shared" si="64"/>
        <v>0</v>
      </c>
      <c r="R419" s="36">
        <v>450</v>
      </c>
      <c r="S419" s="3">
        <f t="shared" si="65"/>
        <v>0</v>
      </c>
    </row>
    <row r="420" spans="1:19">
      <c r="A420" s="32">
        <v>636013</v>
      </c>
      <c r="B420" s="33" t="s">
        <v>444</v>
      </c>
      <c r="C420" s="33" t="s">
        <v>432</v>
      </c>
      <c r="D420" s="27">
        <v>4174</v>
      </c>
      <c r="E420" s="36">
        <v>400</v>
      </c>
      <c r="F420" s="36">
        <v>400</v>
      </c>
      <c r="G420" s="28">
        <f t="shared" si="59"/>
        <v>0</v>
      </c>
      <c r="H420" s="36">
        <v>450</v>
      </c>
      <c r="I420" s="19">
        <f t="shared" si="60"/>
        <v>50</v>
      </c>
      <c r="J420" s="36">
        <v>450</v>
      </c>
      <c r="K420" s="19">
        <f t="shared" si="61"/>
        <v>0</v>
      </c>
      <c r="L420" s="28">
        <v>450</v>
      </c>
      <c r="M420" s="28">
        <f t="shared" si="62"/>
        <v>0</v>
      </c>
      <c r="N420" s="28">
        <v>440</v>
      </c>
      <c r="O420" s="28">
        <f t="shared" si="63"/>
        <v>-10</v>
      </c>
      <c r="P420" s="36">
        <v>440</v>
      </c>
      <c r="Q420" s="28">
        <f t="shared" si="64"/>
        <v>0</v>
      </c>
      <c r="R420" s="36">
        <v>440</v>
      </c>
      <c r="S420" s="3">
        <f t="shared" si="65"/>
        <v>0</v>
      </c>
    </row>
    <row r="421" spans="1:19">
      <c r="A421" s="25">
        <v>636014</v>
      </c>
      <c r="B421" s="26" t="s">
        <v>445</v>
      </c>
      <c r="C421" s="26" t="s">
        <v>432</v>
      </c>
      <c r="D421" s="27">
        <v>4960</v>
      </c>
      <c r="E421" s="36">
        <v>330</v>
      </c>
      <c r="F421" s="36">
        <v>350</v>
      </c>
      <c r="G421" s="28">
        <f t="shared" si="59"/>
        <v>20</v>
      </c>
      <c r="H421" s="36">
        <v>380</v>
      </c>
      <c r="I421" s="19">
        <f t="shared" si="60"/>
        <v>30</v>
      </c>
      <c r="J421" s="36">
        <v>380</v>
      </c>
      <c r="K421" s="19">
        <f t="shared" si="61"/>
        <v>0</v>
      </c>
      <c r="L421" s="28">
        <v>380</v>
      </c>
      <c r="M421" s="28">
        <f t="shared" si="62"/>
        <v>0</v>
      </c>
      <c r="N421" s="28">
        <v>380</v>
      </c>
      <c r="O421" s="28">
        <f t="shared" si="63"/>
        <v>0</v>
      </c>
      <c r="P421" s="36">
        <v>380</v>
      </c>
      <c r="Q421" s="28">
        <f t="shared" si="64"/>
        <v>0</v>
      </c>
      <c r="R421" s="36">
        <v>400</v>
      </c>
      <c r="S421" s="3">
        <f t="shared" si="65"/>
        <v>20</v>
      </c>
    </row>
    <row r="422" spans="1:19">
      <c r="A422" s="32">
        <v>636015</v>
      </c>
      <c r="B422" s="33" t="s">
        <v>446</v>
      </c>
      <c r="C422" s="33" t="s">
        <v>432</v>
      </c>
      <c r="D422" s="27">
        <v>974</v>
      </c>
      <c r="E422" s="36">
        <v>380</v>
      </c>
      <c r="F422" s="36">
        <v>380</v>
      </c>
      <c r="G422" s="28">
        <f t="shared" si="59"/>
        <v>0</v>
      </c>
      <c r="H422" s="36">
        <v>380</v>
      </c>
      <c r="I422" s="28">
        <f t="shared" si="60"/>
        <v>0</v>
      </c>
      <c r="J422" s="36">
        <v>380</v>
      </c>
      <c r="K422" s="28">
        <f t="shared" si="61"/>
        <v>0</v>
      </c>
      <c r="L422" s="28">
        <v>380</v>
      </c>
      <c r="M422" s="28">
        <f t="shared" si="62"/>
        <v>0</v>
      </c>
      <c r="N422" s="28">
        <v>380</v>
      </c>
      <c r="O422" s="28">
        <f t="shared" si="63"/>
        <v>0</v>
      </c>
      <c r="P422" s="36">
        <v>380</v>
      </c>
      <c r="Q422" s="28">
        <f t="shared" si="64"/>
        <v>0</v>
      </c>
      <c r="R422" s="36">
        <v>380</v>
      </c>
      <c r="S422" s="3">
        <f t="shared" si="65"/>
        <v>0</v>
      </c>
    </row>
    <row r="423" spans="1:19">
      <c r="A423" s="32">
        <v>636016</v>
      </c>
      <c r="B423" s="33" t="s">
        <v>447</v>
      </c>
      <c r="C423" s="33" t="s">
        <v>432</v>
      </c>
      <c r="D423" s="27">
        <v>15126</v>
      </c>
      <c r="E423" s="36">
        <v>380</v>
      </c>
      <c r="F423" s="36">
        <v>380</v>
      </c>
      <c r="G423" s="28">
        <f t="shared" ref="G423" si="66">F423-E423</f>
        <v>0</v>
      </c>
      <c r="H423" s="36">
        <v>420</v>
      </c>
      <c r="I423" s="19">
        <f t="shared" ref="I423" si="67">SUM(H423-F423)</f>
        <v>40</v>
      </c>
      <c r="J423" s="36">
        <v>420</v>
      </c>
      <c r="K423" s="19">
        <f t="shared" ref="K423" si="68">SUM(J423-H423)</f>
        <v>0</v>
      </c>
      <c r="L423" s="28">
        <v>420</v>
      </c>
      <c r="M423" s="28">
        <f t="shared" ref="M423" si="69">L423-J423</f>
        <v>0</v>
      </c>
      <c r="N423" s="28">
        <v>420</v>
      </c>
      <c r="O423" s="28">
        <f t="shared" ref="O423" si="70">SUM(N423-L423)</f>
        <v>0</v>
      </c>
      <c r="P423" s="36">
        <v>420</v>
      </c>
      <c r="Q423" s="28">
        <f t="shared" ref="Q423" si="71">P423-N423</f>
        <v>0</v>
      </c>
      <c r="R423" s="36">
        <v>420</v>
      </c>
      <c r="S423" s="3">
        <f t="shared" ref="S423" si="72">R423-P423</f>
        <v>0</v>
      </c>
    </row>
    <row r="424" spans="1:19">
      <c r="A424" s="14"/>
      <c r="B424" s="239">
        <v>422</v>
      </c>
      <c r="C424" s="14"/>
      <c r="D424" s="293">
        <f>SUM(D423:D423)</f>
        <v>15126</v>
      </c>
      <c r="E424" s="14"/>
      <c r="F424" s="14"/>
      <c r="G424" s="14"/>
      <c r="H424" s="14"/>
      <c r="I424" s="14"/>
      <c r="J424" s="14"/>
      <c r="K424" s="14"/>
      <c r="L424" s="14"/>
      <c r="M424" s="14"/>
      <c r="N424" s="14"/>
      <c r="O424" s="14"/>
      <c r="P424" s="186">
        <f>SUM(P423:P423)</f>
        <v>420</v>
      </c>
      <c r="Q424" s="14"/>
      <c r="R424" s="340">
        <f>SUM(R423:R423)</f>
        <v>420</v>
      </c>
      <c r="S424" s="339">
        <f>SUM(S423:S423)</f>
        <v>0</v>
      </c>
    </row>
    <row r="425" spans="1:19">
      <c r="C425" s="332"/>
      <c r="D425" s="14"/>
      <c r="E425" s="251">
        <f>SUM(E2:E424)/423</f>
        <v>348.45153664302603</v>
      </c>
      <c r="N425" s="251">
        <f>SUM(N2:N424)/423</f>
        <v>379.80378250591019</v>
      </c>
    </row>
    <row r="426" spans="1:19">
      <c r="D426" s="10"/>
      <c r="R426" s="336">
        <f>S424+P424</f>
        <v>420</v>
      </c>
    </row>
    <row r="427" spans="1:19">
      <c r="D427" s="10"/>
    </row>
    <row r="428" spans="1:19">
      <c r="D428" s="10"/>
    </row>
  </sheetData>
  <autoFilter ref="A1:S1">
    <sortState ref="A2:S426">
      <sortCondition ref="A1"/>
    </sortState>
  </autoFilter>
  <pageMargins left="0.70866141732283472" right="0.70866141732283472" top="0.78740157480314965" bottom="0.78740157480314965" header="0.31496062992125984" footer="0.31496062992125984"/>
  <pageSetup paperSize="9" scale="58"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1"/>
  <sheetViews>
    <sheetView tabSelected="1" topLeftCell="V1" workbookViewId="0">
      <selection activeCell="AA19" sqref="AA19"/>
    </sheetView>
  </sheetViews>
  <sheetFormatPr baseColWidth="10" defaultColWidth="11.54296875" defaultRowHeight="14.5"/>
  <cols>
    <col min="1" max="1" width="25.7265625" style="16" customWidth="1"/>
    <col min="2" max="5" width="0" style="16" hidden="1" customWidth="1"/>
    <col min="6" max="6" width="11.54296875" style="16" hidden="1" customWidth="1"/>
    <col min="7" max="13" width="0" style="16" hidden="1" customWidth="1"/>
    <col min="14" max="16" width="11.54296875" style="16"/>
    <col min="17" max="17" width="0" style="16" hidden="1" customWidth="1"/>
    <col min="18" max="16384" width="11.54296875" style="16"/>
  </cols>
  <sheetData>
    <row r="1" spans="1:30">
      <c r="A1" s="269"/>
      <c r="B1" s="270"/>
      <c r="C1" s="270"/>
      <c r="D1" s="270"/>
      <c r="E1" s="270"/>
      <c r="F1" s="270"/>
      <c r="G1" s="270"/>
      <c r="H1" s="270"/>
      <c r="I1" s="270"/>
      <c r="J1" s="270"/>
      <c r="K1" s="270"/>
      <c r="L1" s="270"/>
      <c r="M1" s="270"/>
      <c r="N1" s="270"/>
      <c r="O1" s="270"/>
      <c r="P1" s="270"/>
      <c r="Q1" s="271"/>
      <c r="R1" s="271"/>
      <c r="S1" s="271"/>
      <c r="T1" s="271"/>
      <c r="U1" s="271"/>
      <c r="V1" s="271"/>
      <c r="W1" s="271"/>
    </row>
    <row r="2" spans="1:30">
      <c r="A2" s="272" t="s">
        <v>642</v>
      </c>
      <c r="B2" s="270"/>
      <c r="C2" s="270"/>
      <c r="D2" s="270"/>
      <c r="E2" s="270"/>
      <c r="F2" s="270"/>
      <c r="G2" s="270"/>
      <c r="H2" s="270"/>
      <c r="I2" s="270"/>
      <c r="J2" s="270"/>
      <c r="K2" s="270"/>
      <c r="L2" s="270"/>
      <c r="M2" s="270"/>
      <c r="N2" s="270"/>
      <c r="O2" s="270"/>
      <c r="P2" s="270"/>
      <c r="Q2" s="271"/>
      <c r="R2" s="271"/>
      <c r="S2" s="271"/>
      <c r="T2" s="271"/>
      <c r="U2" s="271"/>
      <c r="V2" s="271"/>
      <c r="W2" s="271"/>
    </row>
    <row r="3" spans="1:30">
      <c r="A3" s="271"/>
      <c r="B3" s="271"/>
      <c r="C3" s="271"/>
      <c r="D3" s="271"/>
      <c r="E3" s="271"/>
      <c r="F3" s="271"/>
      <c r="G3" s="271"/>
      <c r="H3" s="271"/>
      <c r="I3" s="271"/>
      <c r="J3" s="271"/>
      <c r="K3" s="271"/>
      <c r="L3" s="271"/>
      <c r="M3" s="271"/>
      <c r="N3" s="271"/>
      <c r="O3" s="271"/>
      <c r="P3" s="271"/>
      <c r="Q3" s="271"/>
      <c r="R3" s="271"/>
      <c r="S3" s="271"/>
      <c r="T3" s="271"/>
      <c r="U3" s="271"/>
      <c r="V3" s="271"/>
      <c r="W3" s="271"/>
    </row>
    <row r="4" spans="1:30" ht="39">
      <c r="A4" s="118" t="s">
        <v>534</v>
      </c>
      <c r="B4" s="119" t="s">
        <v>535</v>
      </c>
      <c r="C4" s="119" t="s">
        <v>536</v>
      </c>
      <c r="D4" s="119" t="s">
        <v>537</v>
      </c>
      <c r="E4" s="119" t="s">
        <v>538</v>
      </c>
      <c r="F4" s="119" t="s">
        <v>539</v>
      </c>
      <c r="G4" s="120" t="s">
        <v>540</v>
      </c>
      <c r="H4" s="119" t="s">
        <v>541</v>
      </c>
      <c r="I4" s="120" t="s">
        <v>542</v>
      </c>
      <c r="J4" s="121" t="s">
        <v>543</v>
      </c>
      <c r="K4" s="122" t="s">
        <v>544</v>
      </c>
      <c r="L4" s="122" t="s">
        <v>545</v>
      </c>
      <c r="M4" s="122" t="s">
        <v>546</v>
      </c>
      <c r="N4" s="230" t="s">
        <v>604</v>
      </c>
      <c r="O4" s="231" t="s">
        <v>605</v>
      </c>
      <c r="P4" s="304" t="s">
        <v>547</v>
      </c>
      <c r="Q4" s="231" t="s">
        <v>548</v>
      </c>
      <c r="R4" s="261" t="s">
        <v>623</v>
      </c>
      <c r="S4" s="262" t="s">
        <v>624</v>
      </c>
      <c r="T4" s="123" t="s">
        <v>549</v>
      </c>
      <c r="U4" s="297" t="s">
        <v>631</v>
      </c>
      <c r="V4" s="298" t="s">
        <v>630</v>
      </c>
      <c r="W4" s="263" t="s">
        <v>608</v>
      </c>
      <c r="X4" s="327" t="s">
        <v>649</v>
      </c>
      <c r="Y4" s="328" t="s">
        <v>650</v>
      </c>
      <c r="Z4" s="301" t="s">
        <v>632</v>
      </c>
      <c r="AA4" s="355" t="s">
        <v>685</v>
      </c>
      <c r="AB4" s="356" t="s">
        <v>686</v>
      </c>
      <c r="AC4" s="324" t="s">
        <v>641</v>
      </c>
      <c r="AD4" s="348" t="s">
        <v>668</v>
      </c>
    </row>
    <row r="5" spans="1:30">
      <c r="A5" s="124" t="s">
        <v>550</v>
      </c>
      <c r="B5" s="125">
        <v>335</v>
      </c>
      <c r="C5" s="125">
        <v>288</v>
      </c>
      <c r="D5" s="126">
        <v>316.8</v>
      </c>
      <c r="E5" s="126">
        <v>340</v>
      </c>
      <c r="F5" s="126">
        <v>332</v>
      </c>
      <c r="G5" s="127">
        <v>334</v>
      </c>
      <c r="H5" s="127">
        <v>348</v>
      </c>
      <c r="I5" s="127">
        <v>334</v>
      </c>
      <c r="J5" s="128">
        <v>332</v>
      </c>
      <c r="K5" s="129">
        <v>365.20000000000005</v>
      </c>
      <c r="L5" s="380">
        <v>326</v>
      </c>
      <c r="M5" s="383">
        <v>358.6</v>
      </c>
      <c r="N5" s="232">
        <v>353</v>
      </c>
      <c r="O5" s="232">
        <v>373</v>
      </c>
      <c r="P5" s="386">
        <v>376</v>
      </c>
      <c r="Q5" s="389">
        <v>413.6</v>
      </c>
      <c r="R5" s="306">
        <v>357</v>
      </c>
      <c r="S5" s="306">
        <v>372</v>
      </c>
      <c r="T5" s="376">
        <v>393.75868211046765</v>
      </c>
      <c r="U5" s="299">
        <v>360</v>
      </c>
      <c r="V5" s="299">
        <v>372</v>
      </c>
      <c r="W5" s="373">
        <v>412</v>
      </c>
      <c r="X5" s="329">
        <v>364</v>
      </c>
      <c r="Y5" s="329" t="s">
        <v>651</v>
      </c>
      <c r="Z5" s="366">
        <v>422</v>
      </c>
      <c r="AA5" s="352"/>
      <c r="AB5" s="352"/>
      <c r="AC5" s="369">
        <v>441</v>
      </c>
      <c r="AD5" s="363">
        <v>457</v>
      </c>
    </row>
    <row r="6" spans="1:30">
      <c r="A6" s="124" t="s">
        <v>551</v>
      </c>
      <c r="B6" s="125">
        <v>343</v>
      </c>
      <c r="C6" s="125">
        <v>275</v>
      </c>
      <c r="D6" s="126">
        <v>302.5</v>
      </c>
      <c r="E6" s="126">
        <v>346</v>
      </c>
      <c r="F6" s="126">
        <v>319</v>
      </c>
      <c r="G6" s="127">
        <v>315</v>
      </c>
      <c r="H6" s="127">
        <v>350</v>
      </c>
      <c r="I6" s="127">
        <v>330</v>
      </c>
      <c r="J6" s="128">
        <v>338</v>
      </c>
      <c r="K6" s="129">
        <v>371.8</v>
      </c>
      <c r="L6" s="381"/>
      <c r="M6" s="384"/>
      <c r="N6" s="232">
        <v>355</v>
      </c>
      <c r="O6" s="232">
        <v>389</v>
      </c>
      <c r="P6" s="387"/>
      <c r="Q6" s="390"/>
      <c r="R6" s="306">
        <v>359</v>
      </c>
      <c r="S6" s="306">
        <v>404</v>
      </c>
      <c r="T6" s="377"/>
      <c r="U6" s="299">
        <v>362</v>
      </c>
      <c r="V6" s="299">
        <v>419</v>
      </c>
      <c r="W6" s="374"/>
      <c r="X6" s="329">
        <v>365</v>
      </c>
      <c r="Y6" s="329">
        <v>429</v>
      </c>
      <c r="Z6" s="367"/>
      <c r="AA6" s="353"/>
      <c r="AB6" s="353"/>
      <c r="AC6" s="370"/>
      <c r="AD6" s="364"/>
    </row>
    <row r="7" spans="1:30">
      <c r="A7" s="124" t="s">
        <v>552</v>
      </c>
      <c r="B7" s="125">
        <v>337</v>
      </c>
      <c r="C7" s="125">
        <v>277</v>
      </c>
      <c r="D7" s="126">
        <v>304.70000000000005</v>
      </c>
      <c r="E7" s="126">
        <v>342</v>
      </c>
      <c r="F7" s="126">
        <v>304</v>
      </c>
      <c r="G7" s="127">
        <v>302</v>
      </c>
      <c r="H7" s="127">
        <v>346</v>
      </c>
      <c r="I7" s="127">
        <v>331</v>
      </c>
      <c r="J7" s="130">
        <v>335</v>
      </c>
      <c r="K7" s="129">
        <v>368.50000000000006</v>
      </c>
      <c r="L7" s="381"/>
      <c r="M7" s="384"/>
      <c r="N7" s="232">
        <v>352</v>
      </c>
      <c r="O7" s="232">
        <v>392</v>
      </c>
      <c r="P7" s="387"/>
      <c r="Q7" s="390"/>
      <c r="R7" s="306">
        <v>358</v>
      </c>
      <c r="S7" s="306">
        <v>414</v>
      </c>
      <c r="T7" s="377"/>
      <c r="U7" s="299">
        <v>362</v>
      </c>
      <c r="V7" s="299">
        <v>437</v>
      </c>
      <c r="W7" s="374"/>
      <c r="X7" s="329">
        <v>364</v>
      </c>
      <c r="Y7" s="329">
        <v>446</v>
      </c>
      <c r="Z7" s="367"/>
      <c r="AA7" s="353"/>
      <c r="AB7" s="353"/>
      <c r="AC7" s="370"/>
      <c r="AD7" s="364"/>
    </row>
    <row r="8" spans="1:30">
      <c r="A8" s="124" t="s">
        <v>553</v>
      </c>
      <c r="B8" s="125">
        <v>341</v>
      </c>
      <c r="C8" s="125">
        <v>275</v>
      </c>
      <c r="D8" s="126">
        <v>302.5</v>
      </c>
      <c r="E8" s="126">
        <v>348</v>
      </c>
      <c r="F8" s="126">
        <v>298</v>
      </c>
      <c r="G8" s="127">
        <v>300</v>
      </c>
      <c r="H8" s="127">
        <v>353</v>
      </c>
      <c r="I8" s="127">
        <v>320</v>
      </c>
      <c r="J8" s="130">
        <v>322</v>
      </c>
      <c r="K8" s="129">
        <v>354.20000000000005</v>
      </c>
      <c r="L8" s="382"/>
      <c r="M8" s="385"/>
      <c r="N8" s="232">
        <v>362</v>
      </c>
      <c r="O8" s="232">
        <v>367</v>
      </c>
      <c r="P8" s="388"/>
      <c r="Q8" s="391"/>
      <c r="R8" s="306">
        <v>368</v>
      </c>
      <c r="S8" s="306">
        <v>387</v>
      </c>
      <c r="T8" s="378"/>
      <c r="U8" s="299">
        <v>373</v>
      </c>
      <c r="V8" s="299">
        <v>403</v>
      </c>
      <c r="W8" s="375"/>
      <c r="X8" s="329">
        <v>376</v>
      </c>
      <c r="Y8" s="329">
        <v>412</v>
      </c>
      <c r="Z8" s="368"/>
      <c r="AA8" s="354"/>
      <c r="AB8" s="354"/>
      <c r="AC8" s="371"/>
      <c r="AD8" s="365"/>
    </row>
    <row r="9" spans="1:30">
      <c r="A9" s="124" t="s">
        <v>554</v>
      </c>
      <c r="B9" s="125">
        <v>352</v>
      </c>
      <c r="C9" s="125">
        <v>294</v>
      </c>
      <c r="D9" s="126">
        <v>323.40000000000003</v>
      </c>
      <c r="E9" s="126">
        <v>361</v>
      </c>
      <c r="F9" s="126">
        <v>322</v>
      </c>
      <c r="G9" s="127">
        <v>325</v>
      </c>
      <c r="H9" s="127">
        <v>368</v>
      </c>
      <c r="I9" s="127">
        <v>355</v>
      </c>
      <c r="J9" s="130">
        <v>360</v>
      </c>
      <c r="K9" s="131">
        <v>396.00000000000006</v>
      </c>
      <c r="L9" s="225">
        <v>360</v>
      </c>
      <c r="M9" s="226">
        <v>396.00000000000006</v>
      </c>
      <c r="N9" s="232">
        <v>384</v>
      </c>
      <c r="O9" s="232">
        <v>410</v>
      </c>
      <c r="P9" s="305">
        <v>412</v>
      </c>
      <c r="Q9" s="232">
        <v>453.20000000000005</v>
      </c>
      <c r="R9" s="306">
        <v>393</v>
      </c>
      <c r="S9" s="306">
        <v>427</v>
      </c>
      <c r="T9" s="132">
        <v>429</v>
      </c>
      <c r="U9" s="299">
        <v>400</v>
      </c>
      <c r="V9" s="299">
        <v>441</v>
      </c>
      <c r="W9" s="264">
        <v>443</v>
      </c>
      <c r="X9" s="329">
        <v>404</v>
      </c>
      <c r="Y9" s="329">
        <v>447</v>
      </c>
      <c r="Z9" s="302">
        <v>459</v>
      </c>
      <c r="AA9" s="325">
        <v>408</v>
      </c>
      <c r="AB9" s="325">
        <v>460</v>
      </c>
      <c r="AC9" s="325">
        <v>462</v>
      </c>
      <c r="AD9" s="349">
        <v>476</v>
      </c>
    </row>
    <row r="10" spans="1:30">
      <c r="A10" s="124" t="s">
        <v>555</v>
      </c>
      <c r="B10" s="125">
        <v>379</v>
      </c>
      <c r="C10" s="125">
        <v>309</v>
      </c>
      <c r="D10" s="126">
        <v>339.90000000000003</v>
      </c>
      <c r="E10" s="126">
        <v>391</v>
      </c>
      <c r="F10" s="126">
        <v>341</v>
      </c>
      <c r="G10" s="127">
        <v>339</v>
      </c>
      <c r="H10" s="127">
        <v>398</v>
      </c>
      <c r="I10" s="127">
        <v>381</v>
      </c>
      <c r="J10" s="130">
        <v>392</v>
      </c>
      <c r="K10" s="129">
        <v>431.20000000000005</v>
      </c>
      <c r="L10" s="225">
        <v>392</v>
      </c>
      <c r="M10" s="227">
        <v>431.20000000000005</v>
      </c>
      <c r="N10" s="232">
        <v>419</v>
      </c>
      <c r="O10" s="232">
        <v>441</v>
      </c>
      <c r="P10" s="305">
        <v>456</v>
      </c>
      <c r="Q10" s="232">
        <v>501.6</v>
      </c>
      <c r="R10" s="306">
        <v>430</v>
      </c>
      <c r="S10" s="306">
        <v>452</v>
      </c>
      <c r="T10" s="132">
        <v>465</v>
      </c>
      <c r="U10" s="299">
        <v>438</v>
      </c>
      <c r="V10" s="299">
        <v>473</v>
      </c>
      <c r="W10" s="264">
        <v>486</v>
      </c>
      <c r="X10" s="329">
        <v>441</v>
      </c>
      <c r="Y10" s="329">
        <v>473</v>
      </c>
      <c r="Z10" s="302">
        <v>484</v>
      </c>
      <c r="AA10" s="325">
        <v>444</v>
      </c>
      <c r="AB10" s="325">
        <v>483</v>
      </c>
      <c r="AC10" s="325">
        <v>495</v>
      </c>
      <c r="AD10" s="349">
        <v>511</v>
      </c>
    </row>
    <row r="11" spans="1:30">
      <c r="A11" s="124" t="s">
        <v>556</v>
      </c>
      <c r="B11" s="125">
        <v>425</v>
      </c>
      <c r="C11" s="125">
        <v>357</v>
      </c>
      <c r="D11" s="126">
        <v>392.70000000000005</v>
      </c>
      <c r="E11" s="126">
        <v>456</v>
      </c>
      <c r="F11" s="126">
        <v>428</v>
      </c>
      <c r="G11" s="127">
        <v>428</v>
      </c>
      <c r="H11" s="127">
        <v>463</v>
      </c>
      <c r="I11" s="127">
        <v>465</v>
      </c>
      <c r="J11" s="130">
        <v>470</v>
      </c>
      <c r="K11" s="131">
        <v>517</v>
      </c>
      <c r="L11" s="225">
        <v>470</v>
      </c>
      <c r="M11" s="226">
        <v>517</v>
      </c>
      <c r="N11" s="267">
        <v>478</v>
      </c>
      <c r="O11" s="232">
        <v>473</v>
      </c>
      <c r="P11" s="305">
        <v>487</v>
      </c>
      <c r="Q11" s="232">
        <v>535.70000000000005</v>
      </c>
      <c r="R11" s="306">
        <v>502</v>
      </c>
      <c r="S11" s="306">
        <v>483</v>
      </c>
      <c r="T11" s="132">
        <v>491</v>
      </c>
      <c r="U11" s="299">
        <v>512</v>
      </c>
      <c r="V11" s="299">
        <v>518</v>
      </c>
      <c r="W11" s="264">
        <v>527</v>
      </c>
      <c r="X11" s="329">
        <v>510</v>
      </c>
      <c r="Y11" s="329">
        <v>521</v>
      </c>
      <c r="Z11" s="302">
        <v>528</v>
      </c>
      <c r="AA11" s="325">
        <v>516</v>
      </c>
      <c r="AB11" s="325">
        <v>538</v>
      </c>
      <c r="AC11" s="325">
        <v>548</v>
      </c>
      <c r="AD11" s="349">
        <v>549</v>
      </c>
    </row>
    <row r="12" spans="1:30">
      <c r="A12" s="379"/>
      <c r="B12" s="379"/>
      <c r="C12" s="379"/>
      <c r="D12" s="379"/>
      <c r="E12" s="379"/>
      <c r="F12" s="379"/>
      <c r="G12" s="379"/>
      <c r="H12" s="379"/>
      <c r="I12" s="379"/>
      <c r="J12" s="379"/>
      <c r="K12" s="379"/>
      <c r="L12" s="379"/>
      <c r="M12" s="379"/>
      <c r="N12" s="273"/>
      <c r="O12" s="270"/>
      <c r="P12" s="270"/>
      <c r="Q12" s="270"/>
      <c r="R12" s="274"/>
      <c r="S12" s="274"/>
      <c r="T12" s="271"/>
      <c r="U12" s="271"/>
      <c r="V12" s="271"/>
      <c r="W12" s="271"/>
      <c r="X12" s="179"/>
      <c r="Y12" s="179"/>
      <c r="Z12" s="271"/>
      <c r="AA12" s="271"/>
      <c r="AB12" s="271"/>
      <c r="AC12" s="271"/>
      <c r="AD12" s="271"/>
    </row>
    <row r="13" spans="1:30">
      <c r="A13" s="134" t="s">
        <v>557</v>
      </c>
      <c r="B13" s="119"/>
      <c r="C13" s="133"/>
      <c r="D13" s="133"/>
      <c r="E13" s="119"/>
      <c r="F13" s="119"/>
      <c r="G13" s="120"/>
      <c r="H13" s="120"/>
      <c r="I13" s="120"/>
      <c r="J13" s="121"/>
      <c r="K13" s="131"/>
      <c r="L13" s="228"/>
      <c r="M13" s="228"/>
      <c r="N13" s="268"/>
      <c r="O13" s="266"/>
      <c r="P13" s="228"/>
      <c r="Q13" s="228"/>
      <c r="R13" s="307"/>
      <c r="S13" s="307"/>
      <c r="T13" s="228"/>
      <c r="U13" s="228"/>
      <c r="V13" s="228"/>
      <c r="W13" s="228"/>
      <c r="X13" s="228"/>
      <c r="Y13" s="228"/>
      <c r="Z13" s="228"/>
      <c r="AA13" s="228"/>
      <c r="AB13" s="228"/>
      <c r="AC13" s="228"/>
      <c r="AD13" s="228"/>
    </row>
    <row r="14" spans="1:30">
      <c r="A14" s="124" t="s">
        <v>558</v>
      </c>
      <c r="B14" s="125">
        <v>473</v>
      </c>
      <c r="C14" s="125">
        <v>456</v>
      </c>
      <c r="D14" s="126">
        <v>501.6</v>
      </c>
      <c r="E14" s="126">
        <v>496</v>
      </c>
      <c r="F14" s="126">
        <v>483</v>
      </c>
      <c r="G14" s="127">
        <v>482</v>
      </c>
      <c r="H14" s="127">
        <v>496</v>
      </c>
      <c r="I14" s="127">
        <v>481</v>
      </c>
      <c r="J14" s="130">
        <v>483</v>
      </c>
      <c r="K14" s="129">
        <v>531.30000000000007</v>
      </c>
      <c r="L14" s="225">
        <v>483</v>
      </c>
      <c r="M14" s="227">
        <v>531.30000000000007</v>
      </c>
      <c r="N14" s="232">
        <v>514</v>
      </c>
      <c r="O14" s="232">
        <v>533</v>
      </c>
      <c r="P14" s="305">
        <v>533</v>
      </c>
      <c r="Q14" s="232">
        <v>586.30000000000007</v>
      </c>
      <c r="R14" s="306">
        <v>519</v>
      </c>
      <c r="S14" s="306">
        <v>533</v>
      </c>
      <c r="T14" s="132">
        <v>533</v>
      </c>
      <c r="U14" s="299">
        <v>525</v>
      </c>
      <c r="V14" s="264">
        <v>533</v>
      </c>
      <c r="W14" s="264">
        <v>533</v>
      </c>
      <c r="X14" s="329">
        <v>535</v>
      </c>
      <c r="Y14" s="302">
        <v>562</v>
      </c>
      <c r="Z14" s="302">
        <v>564</v>
      </c>
      <c r="AA14" s="325">
        <v>564</v>
      </c>
      <c r="AB14" s="325">
        <v>720</v>
      </c>
      <c r="AC14" s="325">
        <v>741</v>
      </c>
      <c r="AD14" s="349">
        <v>742</v>
      </c>
    </row>
    <row r="15" spans="1:30">
      <c r="A15" s="124" t="s">
        <v>559</v>
      </c>
      <c r="B15" s="125">
        <v>500</v>
      </c>
      <c r="C15" s="125">
        <v>475</v>
      </c>
      <c r="D15" s="126">
        <v>522.5</v>
      </c>
      <c r="E15" s="126">
        <v>523</v>
      </c>
      <c r="F15" s="133">
        <v>475</v>
      </c>
      <c r="G15" s="135">
        <v>475</v>
      </c>
      <c r="H15" s="135">
        <v>525</v>
      </c>
      <c r="I15" s="135">
        <v>475</v>
      </c>
      <c r="J15" s="136">
        <v>475</v>
      </c>
      <c r="K15" s="129">
        <v>522.5</v>
      </c>
      <c r="L15" s="229">
        <v>475</v>
      </c>
      <c r="M15" s="227">
        <v>522.5</v>
      </c>
      <c r="N15" s="233">
        <v>555</v>
      </c>
      <c r="O15" s="233">
        <v>475</v>
      </c>
      <c r="P15" s="305">
        <v>475</v>
      </c>
      <c r="Q15" s="232">
        <v>522.5</v>
      </c>
      <c r="R15" s="306">
        <v>572</v>
      </c>
      <c r="S15" s="306">
        <v>492</v>
      </c>
      <c r="T15" s="137">
        <v>492</v>
      </c>
      <c r="U15" s="300">
        <v>577</v>
      </c>
      <c r="V15" s="264">
        <v>492</v>
      </c>
      <c r="W15" s="265">
        <v>492</v>
      </c>
      <c r="X15" s="330">
        <v>574</v>
      </c>
      <c r="Y15" s="302">
        <v>491</v>
      </c>
      <c r="Z15" s="303">
        <v>491</v>
      </c>
      <c r="AA15" s="326">
        <v>577</v>
      </c>
      <c r="AB15" s="326">
        <v>491</v>
      </c>
      <c r="AC15" s="326">
        <v>491</v>
      </c>
      <c r="AD15" s="350">
        <v>491</v>
      </c>
    </row>
    <row r="16" spans="1:30">
      <c r="A16" s="124" t="s">
        <v>560</v>
      </c>
      <c r="B16" s="125">
        <v>586</v>
      </c>
      <c r="C16" s="125">
        <v>460</v>
      </c>
      <c r="D16" s="133">
        <v>506.00000000000006</v>
      </c>
      <c r="E16" s="133">
        <v>592</v>
      </c>
      <c r="F16" s="133">
        <v>500</v>
      </c>
      <c r="G16" s="135">
        <v>500</v>
      </c>
      <c r="H16" s="135">
        <v>590</v>
      </c>
      <c r="I16" s="135">
        <v>500</v>
      </c>
      <c r="J16" s="136">
        <v>500</v>
      </c>
      <c r="K16" s="131">
        <v>550</v>
      </c>
      <c r="L16" s="229">
        <v>500</v>
      </c>
      <c r="M16" s="226">
        <v>550</v>
      </c>
      <c r="N16" s="233">
        <v>594</v>
      </c>
      <c r="O16" s="233">
        <v>500</v>
      </c>
      <c r="P16" s="305">
        <v>500</v>
      </c>
      <c r="Q16" s="232">
        <v>550</v>
      </c>
      <c r="R16" s="306">
        <v>599</v>
      </c>
      <c r="S16" s="306">
        <v>500</v>
      </c>
      <c r="T16" s="137">
        <v>500</v>
      </c>
      <c r="U16" s="300">
        <v>600</v>
      </c>
      <c r="V16" s="264">
        <v>500</v>
      </c>
      <c r="W16" s="265">
        <v>500</v>
      </c>
      <c r="X16" s="330">
        <v>601</v>
      </c>
      <c r="Y16" s="302">
        <v>500</v>
      </c>
      <c r="Z16" s="303">
        <v>500</v>
      </c>
      <c r="AA16" s="326">
        <v>596</v>
      </c>
      <c r="AB16" s="326">
        <v>500</v>
      </c>
      <c r="AC16" s="326">
        <v>500</v>
      </c>
      <c r="AD16" s="350">
        <v>500</v>
      </c>
    </row>
    <row r="17" spans="1:23">
      <c r="A17" s="271"/>
      <c r="B17" s="271"/>
      <c r="C17" s="271"/>
      <c r="D17" s="271"/>
      <c r="E17" s="271"/>
      <c r="F17" s="271"/>
      <c r="G17" s="271"/>
      <c r="H17" s="271"/>
      <c r="I17" s="271"/>
      <c r="J17" s="271"/>
      <c r="K17" s="271"/>
      <c r="L17" s="271"/>
      <c r="M17" s="271"/>
      <c r="N17" s="271"/>
      <c r="O17" s="271"/>
      <c r="P17" s="271"/>
      <c r="Q17" s="271"/>
      <c r="R17" s="271"/>
      <c r="S17" s="271"/>
      <c r="T17" s="271"/>
      <c r="U17" s="271"/>
      <c r="V17" s="271"/>
      <c r="W17" s="271"/>
    </row>
    <row r="18" spans="1:23">
      <c r="A18" s="274" t="s">
        <v>669</v>
      </c>
      <c r="B18" s="270"/>
      <c r="C18" s="270"/>
      <c r="D18" s="270"/>
      <c r="E18" s="270"/>
      <c r="F18" s="270"/>
      <c r="G18" s="270"/>
      <c r="H18" s="270"/>
      <c r="I18" s="270"/>
      <c r="J18" s="270"/>
      <c r="K18" s="270"/>
      <c r="L18" s="270"/>
      <c r="M18" s="270"/>
      <c r="N18" s="270"/>
      <c r="O18" s="270"/>
      <c r="P18" s="271"/>
      <c r="Q18" s="271"/>
      <c r="R18" s="271"/>
      <c r="S18" s="271"/>
      <c r="T18" s="271"/>
      <c r="U18" s="271"/>
      <c r="V18" s="271"/>
      <c r="W18" s="271"/>
    </row>
    <row r="19" spans="1:23" ht="37.5" customHeight="1">
      <c r="A19" s="372" t="s">
        <v>670</v>
      </c>
      <c r="B19" s="372"/>
      <c r="C19" s="372"/>
      <c r="D19" s="372"/>
      <c r="E19" s="372"/>
      <c r="F19" s="372"/>
      <c r="G19" s="372"/>
      <c r="H19" s="372"/>
      <c r="I19" s="372"/>
      <c r="J19" s="372"/>
      <c r="K19" s="372"/>
      <c r="L19" s="372"/>
      <c r="M19" s="372"/>
      <c r="N19" s="372"/>
      <c r="O19" s="372"/>
      <c r="P19" s="372"/>
      <c r="Q19" s="372"/>
      <c r="R19" s="372"/>
      <c r="S19" s="372"/>
      <c r="T19" s="372"/>
      <c r="U19" s="372"/>
      <c r="V19" s="372"/>
      <c r="W19" s="372"/>
    </row>
    <row r="20" spans="1:23">
      <c r="A20" s="275" t="s">
        <v>652</v>
      </c>
      <c r="B20" s="275"/>
      <c r="C20" s="275"/>
      <c r="D20" s="275"/>
      <c r="E20" s="275"/>
      <c r="F20" s="275"/>
      <c r="G20" s="275"/>
      <c r="H20" s="275"/>
      <c r="I20" s="275"/>
      <c r="J20" s="275"/>
      <c r="K20" s="276"/>
      <c r="L20" s="275"/>
      <c r="M20" s="275"/>
      <c r="N20" s="270"/>
      <c r="O20" s="270"/>
      <c r="P20" s="271"/>
      <c r="Q20" s="271"/>
      <c r="R20" s="271"/>
      <c r="S20" s="271"/>
      <c r="T20" s="271"/>
      <c r="U20" s="271"/>
      <c r="V20" s="271"/>
      <c r="W20" s="271"/>
    </row>
    <row r="21" spans="1:23">
      <c r="A21" s="276" t="s">
        <v>684</v>
      </c>
      <c r="B21" s="275"/>
      <c r="C21" s="275"/>
      <c r="D21" s="275"/>
      <c r="E21" s="275"/>
      <c r="F21" s="275"/>
      <c r="G21" s="275"/>
      <c r="H21" s="275"/>
      <c r="I21" s="275"/>
      <c r="J21" s="275"/>
      <c r="K21" s="276"/>
      <c r="L21" s="275"/>
      <c r="M21" s="275"/>
      <c r="N21" s="270"/>
      <c r="O21" s="270"/>
      <c r="P21" s="271"/>
      <c r="Q21" s="271"/>
      <c r="R21" s="271"/>
      <c r="S21" s="271"/>
      <c r="T21" s="271"/>
      <c r="U21" s="271"/>
      <c r="V21" s="271"/>
      <c r="W21" s="271"/>
    </row>
  </sheetData>
  <mergeCells count="11">
    <mergeCell ref="AD5:AD8"/>
    <mergeCell ref="Z5:Z8"/>
    <mergeCell ref="AC5:AC8"/>
    <mergeCell ref="A19:W19"/>
    <mergeCell ref="W5:W8"/>
    <mergeCell ref="T5:T8"/>
    <mergeCell ref="A12:M12"/>
    <mergeCell ref="L5:L8"/>
    <mergeCell ref="M5:M8"/>
    <mergeCell ref="P5:P8"/>
    <mergeCell ref="Q5:Q8"/>
  </mergeCells>
  <pageMargins left="0.7" right="0.7" top="0.78740157499999996" bottom="0.78740157499999996" header="0.3" footer="0.3"/>
  <pageSetup paperSize="9"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1"/>
  <sheetViews>
    <sheetView topLeftCell="C1" zoomScaleNormal="100" workbookViewId="0">
      <selection activeCell="N106" sqref="N106"/>
    </sheetView>
  </sheetViews>
  <sheetFormatPr baseColWidth="10" defaultColWidth="11.54296875" defaultRowHeight="14.5"/>
  <cols>
    <col min="1" max="1" width="16.81640625" style="16" customWidth="1"/>
    <col min="2" max="2" width="17.453125" style="16" customWidth="1"/>
    <col min="3" max="3" width="15.81640625" style="16" customWidth="1"/>
    <col min="4" max="4" width="13.81640625" style="16" customWidth="1"/>
    <col min="5" max="5" width="15.7265625" style="16" customWidth="1"/>
    <col min="6" max="6" width="12.453125" style="16" customWidth="1"/>
    <col min="7" max="7" width="13.453125" style="16" customWidth="1"/>
    <col min="8" max="8" width="11.54296875" style="16"/>
    <col min="9" max="11" width="13.1796875" style="16" customWidth="1"/>
    <col min="12" max="13" width="11.54296875" style="16"/>
    <col min="14" max="14" width="17.54296875" style="16" customWidth="1"/>
    <col min="15" max="15" width="11.54296875" style="16" customWidth="1"/>
    <col min="16" max="16384" width="11.54296875" style="16"/>
  </cols>
  <sheetData>
    <row r="1" spans="1:18" ht="70.150000000000006" customHeight="1">
      <c r="A1" s="362" t="s">
        <v>664</v>
      </c>
      <c r="B1" s="362"/>
      <c r="C1" s="362"/>
      <c r="D1" s="362"/>
      <c r="E1" s="362"/>
      <c r="F1" s="277"/>
      <c r="G1" s="277"/>
      <c r="H1" s="277"/>
      <c r="I1" s="277"/>
      <c r="J1" s="277"/>
      <c r="K1" s="277"/>
      <c r="L1" s="278"/>
      <c r="M1" s="278"/>
      <c r="N1" s="145"/>
      <c r="O1" s="145"/>
    </row>
    <row r="2" spans="1:18" ht="46.15" customHeight="1">
      <c r="A2" s="12" t="s">
        <v>453</v>
      </c>
      <c r="B2" s="12" t="s">
        <v>640</v>
      </c>
      <c r="C2" s="15" t="s">
        <v>643</v>
      </c>
      <c r="D2" s="15" t="s">
        <v>665</v>
      </c>
      <c r="E2" s="15" t="s">
        <v>659</v>
      </c>
      <c r="F2" s="271"/>
      <c r="G2" s="279"/>
      <c r="H2" s="279"/>
      <c r="I2" s="279"/>
      <c r="J2" s="344"/>
      <c r="K2" s="344"/>
      <c r="L2" s="279"/>
      <c r="M2" s="278"/>
      <c r="N2" s="282"/>
      <c r="O2" s="158"/>
      <c r="P2" s="158"/>
      <c r="Q2" s="158"/>
      <c r="R2" s="145"/>
    </row>
    <row r="3" spans="1:18">
      <c r="A3" s="11" t="s">
        <v>454</v>
      </c>
      <c r="B3" s="318">
        <v>252</v>
      </c>
      <c r="C3" s="36">
        <v>441</v>
      </c>
      <c r="D3" s="36">
        <v>457</v>
      </c>
      <c r="E3" s="242">
        <f>D3-C3</f>
        <v>16</v>
      </c>
      <c r="F3" s="271"/>
      <c r="G3" s="279"/>
      <c r="H3" s="279"/>
      <c r="I3" s="279"/>
      <c r="J3" s="344"/>
      <c r="K3" s="344"/>
      <c r="L3" s="279"/>
      <c r="M3" s="278"/>
      <c r="N3" s="282"/>
      <c r="O3" s="158"/>
      <c r="P3" s="158"/>
      <c r="Q3" s="158"/>
      <c r="R3" s="145"/>
    </row>
    <row r="4" spans="1:18">
      <c r="A4" s="11" t="s">
        <v>456</v>
      </c>
      <c r="B4" s="318">
        <v>111</v>
      </c>
      <c r="C4" s="36">
        <v>462</v>
      </c>
      <c r="D4" s="36">
        <v>476</v>
      </c>
      <c r="E4" s="242">
        <f t="shared" ref="E4:E10" si="0">D4-C4</f>
        <v>14</v>
      </c>
      <c r="F4" s="271"/>
      <c r="G4" s="279"/>
      <c r="H4" s="279"/>
      <c r="I4" s="279"/>
      <c r="J4" s="344"/>
      <c r="K4" s="344"/>
      <c r="L4" s="279"/>
      <c r="M4" s="278"/>
      <c r="N4" s="283"/>
      <c r="O4" s="159"/>
      <c r="P4" s="159"/>
      <c r="Q4" s="159"/>
      <c r="R4" s="145"/>
    </row>
    <row r="5" spans="1:18">
      <c r="A5" s="11" t="s">
        <v>455</v>
      </c>
      <c r="B5" s="318">
        <v>47</v>
      </c>
      <c r="C5" s="36">
        <v>495</v>
      </c>
      <c r="D5" s="36">
        <v>511</v>
      </c>
      <c r="E5" s="242">
        <f t="shared" si="0"/>
        <v>16</v>
      </c>
      <c r="F5" s="271"/>
      <c r="G5" s="279"/>
      <c r="H5" s="279"/>
      <c r="I5" s="279"/>
      <c r="J5" s="344"/>
      <c r="K5" s="344"/>
      <c r="L5" s="279"/>
      <c r="M5" s="278"/>
      <c r="N5" s="283"/>
      <c r="O5" s="159"/>
      <c r="P5" s="159"/>
      <c r="Q5" s="159"/>
      <c r="R5" s="145"/>
    </row>
    <row r="6" spans="1:18">
      <c r="A6" s="11" t="s">
        <v>457</v>
      </c>
      <c r="B6" s="318">
        <v>7</v>
      </c>
      <c r="C6" s="36">
        <v>548</v>
      </c>
      <c r="D6" s="36">
        <v>549</v>
      </c>
      <c r="E6" s="242">
        <f t="shared" si="0"/>
        <v>1</v>
      </c>
      <c r="F6" s="271"/>
      <c r="G6" s="278"/>
      <c r="H6" s="278"/>
      <c r="I6" s="278"/>
      <c r="J6" s="278"/>
      <c r="K6" s="278"/>
      <c r="L6" s="278"/>
      <c r="M6" s="278"/>
      <c r="N6" s="278"/>
      <c r="O6" s="145"/>
      <c r="P6" s="145"/>
    </row>
    <row r="7" spans="1:18">
      <c r="A7" s="11"/>
      <c r="B7" s="318"/>
      <c r="C7" s="36"/>
      <c r="D7" s="36"/>
      <c r="E7" s="242"/>
      <c r="F7" s="271"/>
      <c r="G7" s="280"/>
      <c r="H7" s="280"/>
      <c r="I7" s="280"/>
      <c r="J7" s="342"/>
      <c r="K7" s="342"/>
      <c r="L7" s="280"/>
      <c r="M7" s="278"/>
      <c r="N7" s="278"/>
      <c r="O7" s="246"/>
      <c r="P7" s="145"/>
    </row>
    <row r="8" spans="1:18">
      <c r="A8" s="11" t="s">
        <v>458</v>
      </c>
      <c r="B8" s="318">
        <v>2</v>
      </c>
      <c r="C8" s="36">
        <v>741</v>
      </c>
      <c r="D8" s="36">
        <v>742</v>
      </c>
      <c r="E8" s="242">
        <f t="shared" si="0"/>
        <v>1</v>
      </c>
      <c r="F8" s="271"/>
      <c r="G8" s="280"/>
      <c r="H8" s="280"/>
      <c r="I8" s="280"/>
      <c r="J8" s="342"/>
      <c r="K8" s="342"/>
      <c r="L8" s="280"/>
      <c r="M8" s="278"/>
      <c r="N8" s="278"/>
      <c r="O8" s="246"/>
      <c r="P8" s="145"/>
    </row>
    <row r="9" spans="1:18">
      <c r="A9" s="11" t="s">
        <v>459</v>
      </c>
      <c r="B9" s="318">
        <v>2</v>
      </c>
      <c r="C9" s="36">
        <v>491</v>
      </c>
      <c r="D9" s="36">
        <v>491</v>
      </c>
      <c r="E9" s="36">
        <f t="shared" si="0"/>
        <v>0</v>
      </c>
      <c r="F9" s="271"/>
      <c r="G9" s="281"/>
      <c r="H9" s="281"/>
      <c r="I9" s="281"/>
      <c r="J9" s="343"/>
      <c r="K9" s="343"/>
      <c r="L9" s="281"/>
      <c r="M9" s="278"/>
      <c r="N9" s="278"/>
      <c r="O9" s="247"/>
      <c r="P9" s="145"/>
    </row>
    <row r="10" spans="1:18">
      <c r="A10" s="11" t="s">
        <v>460</v>
      </c>
      <c r="B10" s="318">
        <v>1</v>
      </c>
      <c r="C10" s="36">
        <v>500</v>
      </c>
      <c r="D10" s="36">
        <v>500</v>
      </c>
      <c r="E10" s="36">
        <f t="shared" si="0"/>
        <v>0</v>
      </c>
      <c r="F10" s="271"/>
      <c r="G10" s="281"/>
      <c r="H10" s="281"/>
      <c r="I10" s="281"/>
      <c r="J10" s="343"/>
      <c r="K10" s="343"/>
      <c r="L10" s="281"/>
      <c r="M10" s="278"/>
      <c r="N10" s="278"/>
      <c r="O10" s="247"/>
      <c r="P10" s="145"/>
    </row>
    <row r="11" spans="1:18">
      <c r="A11" s="248"/>
      <c r="B11" s="278"/>
      <c r="C11" s="278"/>
      <c r="D11" s="278"/>
      <c r="E11" s="271"/>
      <c r="F11" s="278"/>
      <c r="G11" s="278"/>
      <c r="H11" s="278"/>
      <c r="I11" s="278"/>
      <c r="J11" s="278"/>
      <c r="K11" s="278"/>
      <c r="L11" s="278"/>
      <c r="M11" s="278"/>
      <c r="N11" s="247"/>
      <c r="O11" s="145"/>
    </row>
    <row r="12" spans="1:18" ht="15" customHeight="1">
      <c r="A12" s="248"/>
      <c r="B12" s="278"/>
      <c r="C12" s="278"/>
      <c r="D12" s="278"/>
      <c r="E12" s="271"/>
      <c r="F12" s="392"/>
      <c r="G12" s="392"/>
      <c r="H12" s="392"/>
      <c r="I12" s="392"/>
      <c r="J12" s="344"/>
      <c r="K12" s="344"/>
      <c r="L12" s="278"/>
      <c r="M12" s="278"/>
      <c r="N12" s="247"/>
      <c r="O12" s="145"/>
    </row>
    <row r="13" spans="1:18" ht="21" customHeight="1">
      <c r="A13" s="248"/>
      <c r="B13" s="278"/>
      <c r="C13" s="278"/>
      <c r="D13" s="278"/>
      <c r="E13" s="271"/>
      <c r="F13" s="360"/>
      <c r="G13" s="360"/>
      <c r="H13" s="360"/>
      <c r="I13" s="360"/>
      <c r="J13" s="342"/>
      <c r="K13" s="342"/>
      <c r="L13" s="278"/>
      <c r="M13" s="278"/>
      <c r="N13" s="247"/>
      <c r="O13" s="145"/>
    </row>
    <row r="14" spans="1:18" ht="16.899999999999999" customHeight="1">
      <c r="A14" s="248"/>
      <c r="B14" s="278"/>
      <c r="C14" s="278"/>
      <c r="D14" s="278"/>
      <c r="E14" s="271"/>
      <c r="F14" s="360"/>
      <c r="G14" s="360"/>
      <c r="H14" s="360"/>
      <c r="I14" s="360"/>
      <c r="J14" s="342"/>
      <c r="K14" s="342"/>
      <c r="L14" s="278"/>
      <c r="M14" s="278"/>
      <c r="N14" s="247"/>
      <c r="O14" s="145"/>
    </row>
    <row r="15" spans="1:18" ht="18" customHeight="1">
      <c r="A15" s="248"/>
      <c r="B15" s="278"/>
      <c r="C15" s="278"/>
      <c r="D15" s="278"/>
      <c r="E15" s="271"/>
      <c r="F15" s="360"/>
      <c r="G15" s="360"/>
      <c r="H15" s="360"/>
      <c r="I15" s="360"/>
      <c r="J15" s="342"/>
      <c r="K15" s="342"/>
      <c r="L15" s="278"/>
      <c r="M15" s="278"/>
      <c r="N15" s="247"/>
      <c r="O15" s="145"/>
    </row>
    <row r="16" spans="1:18" ht="16.149999999999999" customHeight="1">
      <c r="A16" s="248"/>
      <c r="B16" s="278"/>
      <c r="C16" s="278"/>
      <c r="D16" s="278"/>
      <c r="E16" s="271"/>
      <c r="F16" s="361"/>
      <c r="G16" s="361"/>
      <c r="H16" s="361"/>
      <c r="I16" s="361"/>
      <c r="J16" s="343"/>
      <c r="K16" s="343"/>
      <c r="L16" s="278"/>
      <c r="M16" s="278"/>
      <c r="N16" s="247"/>
      <c r="O16" s="145"/>
    </row>
    <row r="17" spans="1:14">
      <c r="A17" s="248"/>
      <c r="B17" s="278"/>
      <c r="C17" s="278"/>
      <c r="D17" s="278"/>
      <c r="E17" s="271"/>
      <c r="F17" s="271"/>
      <c r="G17" s="271"/>
      <c r="H17" s="271"/>
      <c r="I17" s="271"/>
      <c r="J17" s="271"/>
      <c r="K17" s="271"/>
      <c r="L17" s="271"/>
      <c r="M17" s="271"/>
      <c r="N17" s="147"/>
    </row>
    <row r="18" spans="1:14">
      <c r="A18" s="248"/>
      <c r="B18" s="278"/>
      <c r="C18" s="278"/>
      <c r="D18" s="278"/>
      <c r="E18" s="271"/>
      <c r="F18" s="271"/>
      <c r="G18" s="271"/>
      <c r="H18" s="271"/>
      <c r="I18" s="271"/>
      <c r="J18" s="271"/>
      <c r="K18" s="271"/>
      <c r="L18" s="271"/>
      <c r="M18" s="271"/>
      <c r="N18" s="147"/>
    </row>
    <row r="19" spans="1:14">
      <c r="A19" s="248"/>
      <c r="B19" s="278"/>
      <c r="C19" s="278"/>
      <c r="D19" s="278"/>
      <c r="E19" s="271"/>
      <c r="F19" s="271"/>
      <c r="G19" s="271"/>
      <c r="H19" s="271"/>
      <c r="I19" s="271"/>
      <c r="J19" s="271"/>
      <c r="K19" s="271"/>
      <c r="L19" s="271"/>
      <c r="M19" s="271"/>
      <c r="N19" s="147"/>
    </row>
    <row r="20" spans="1:14">
      <c r="A20" s="271"/>
      <c r="B20" s="271"/>
      <c r="C20" s="271"/>
      <c r="D20" s="271"/>
      <c r="E20" s="271"/>
      <c r="F20" s="271"/>
      <c r="G20" s="271"/>
      <c r="H20" s="271"/>
      <c r="I20" s="271"/>
      <c r="J20" s="271"/>
      <c r="K20" s="271"/>
      <c r="L20" s="271"/>
      <c r="M20" s="271"/>
    </row>
    <row r="21" spans="1:14" ht="45" customHeight="1">
      <c r="A21" s="357" t="s">
        <v>666</v>
      </c>
      <c r="B21" s="358"/>
      <c r="C21" s="358"/>
      <c r="D21" s="358"/>
      <c r="E21" s="358"/>
      <c r="F21" s="358"/>
      <c r="G21" s="358"/>
      <c r="H21" s="358"/>
      <c r="I21" s="358"/>
      <c r="J21" s="358"/>
      <c r="K21" s="358"/>
      <c r="L21" s="359"/>
      <c r="M21" s="271"/>
      <c r="N21" s="144"/>
    </row>
    <row r="22" spans="1:14" ht="29">
      <c r="A22" s="152" t="s">
        <v>461</v>
      </c>
      <c r="B22" s="153" t="s">
        <v>644</v>
      </c>
      <c r="C22" s="271"/>
      <c r="D22" s="271"/>
      <c r="E22" s="271"/>
      <c r="F22" s="271"/>
      <c r="G22" s="271"/>
      <c r="H22" s="271"/>
      <c r="I22" s="271"/>
      <c r="J22" s="271"/>
      <c r="K22" s="271"/>
      <c r="L22" s="271"/>
      <c r="M22" s="271"/>
      <c r="N22" s="146"/>
    </row>
    <row r="23" spans="1:14">
      <c r="A23" s="155" t="s">
        <v>449</v>
      </c>
      <c r="B23" s="155">
        <v>517</v>
      </c>
      <c r="C23" s="271"/>
      <c r="D23" s="271"/>
      <c r="E23" s="271"/>
      <c r="F23" s="271"/>
      <c r="G23" s="271"/>
      <c r="H23" s="271"/>
      <c r="I23" s="271"/>
      <c r="J23" s="271"/>
      <c r="K23" s="271"/>
      <c r="L23" s="271"/>
      <c r="M23" s="271"/>
      <c r="N23" s="146"/>
    </row>
    <row r="24" spans="1:14">
      <c r="A24" s="3" t="s">
        <v>463</v>
      </c>
      <c r="B24" s="3">
        <v>535</v>
      </c>
      <c r="C24" s="271"/>
      <c r="D24" s="271"/>
      <c r="E24" s="271"/>
      <c r="F24" s="271"/>
      <c r="G24" s="271"/>
      <c r="H24" s="271"/>
      <c r="I24" s="271"/>
      <c r="J24" s="271"/>
      <c r="K24" s="271"/>
      <c r="L24" s="271"/>
      <c r="M24" s="271"/>
      <c r="N24" s="146"/>
    </row>
    <row r="25" spans="1:14">
      <c r="A25" s="3" t="s">
        <v>464</v>
      </c>
      <c r="B25" s="3">
        <v>500</v>
      </c>
      <c r="C25" s="271"/>
      <c r="D25" s="271"/>
      <c r="E25" s="271"/>
      <c r="F25" s="271"/>
      <c r="G25" s="271"/>
      <c r="H25" s="271"/>
      <c r="I25" s="271"/>
      <c r="J25" s="271"/>
      <c r="K25" s="271"/>
      <c r="L25" s="271"/>
      <c r="M25" s="271"/>
      <c r="N25" s="147"/>
    </row>
    <row r="26" spans="1:14">
      <c r="A26" s="3" t="s">
        <v>465</v>
      </c>
      <c r="B26" s="3">
        <v>995</v>
      </c>
      <c r="C26" s="271"/>
      <c r="D26" s="271"/>
      <c r="E26" s="271"/>
      <c r="F26" s="271"/>
      <c r="G26" s="271"/>
      <c r="H26" s="271"/>
      <c r="I26" s="271"/>
      <c r="J26" s="271"/>
      <c r="K26" s="271"/>
      <c r="L26" s="271"/>
      <c r="M26" s="271"/>
    </row>
    <row r="27" spans="1:14">
      <c r="A27" s="3" t="s">
        <v>466</v>
      </c>
      <c r="B27" s="3">
        <v>492</v>
      </c>
      <c r="C27" s="271"/>
      <c r="D27" s="271"/>
      <c r="E27" s="271"/>
      <c r="F27" s="271"/>
      <c r="G27" s="271"/>
      <c r="H27" s="271"/>
      <c r="I27" s="271"/>
      <c r="J27" s="271"/>
      <c r="K27" s="271"/>
      <c r="L27" s="271"/>
      <c r="M27" s="271"/>
    </row>
    <row r="28" spans="1:14">
      <c r="A28" s="3" t="s">
        <v>452</v>
      </c>
      <c r="B28" s="3">
        <v>485</v>
      </c>
      <c r="C28" s="271"/>
      <c r="D28" s="271"/>
      <c r="E28" s="271"/>
      <c r="F28" s="271"/>
      <c r="G28" s="271"/>
      <c r="H28" s="271"/>
      <c r="I28" s="271"/>
      <c r="J28" s="271"/>
      <c r="K28" s="271"/>
      <c r="L28" s="271"/>
      <c r="M28" s="271"/>
    </row>
    <row r="29" spans="1:14">
      <c r="A29" s="3" t="s">
        <v>467</v>
      </c>
      <c r="B29" s="3">
        <v>460</v>
      </c>
      <c r="C29" s="271"/>
      <c r="D29" s="271"/>
      <c r="E29" s="271"/>
      <c r="F29" s="271"/>
      <c r="G29" s="271"/>
      <c r="H29" s="271"/>
      <c r="I29" s="271"/>
      <c r="J29" s="271"/>
      <c r="K29" s="271"/>
      <c r="L29" s="271"/>
      <c r="M29" s="271"/>
    </row>
    <row r="30" spans="1:14">
      <c r="A30" s="3" t="s">
        <v>468</v>
      </c>
      <c r="B30" s="3">
        <v>668</v>
      </c>
      <c r="C30" s="271"/>
      <c r="D30" s="271"/>
      <c r="E30" s="271"/>
      <c r="F30" s="271"/>
      <c r="G30" s="271"/>
      <c r="H30" s="271"/>
      <c r="I30" s="271"/>
      <c r="J30" s="271"/>
      <c r="K30" s="271"/>
      <c r="L30" s="271"/>
      <c r="M30" s="271"/>
    </row>
    <row r="31" spans="1:14">
      <c r="A31" s="3" t="s">
        <v>469</v>
      </c>
      <c r="B31" s="3">
        <v>476</v>
      </c>
      <c r="C31" s="271"/>
      <c r="D31" s="271"/>
      <c r="E31" s="271"/>
      <c r="F31" s="271"/>
      <c r="G31" s="271"/>
      <c r="H31" s="271"/>
      <c r="I31" s="271"/>
      <c r="J31" s="271"/>
      <c r="K31" s="271"/>
      <c r="L31" s="271"/>
      <c r="M31" s="271"/>
    </row>
    <row r="32" spans="1:14">
      <c r="A32" s="3" t="s">
        <v>470</v>
      </c>
      <c r="B32" s="3">
        <v>504</v>
      </c>
      <c r="C32" s="271"/>
      <c r="D32" s="271"/>
      <c r="E32" s="271"/>
      <c r="F32" s="271"/>
      <c r="G32" s="271"/>
      <c r="H32" s="271"/>
      <c r="I32" s="271"/>
      <c r="J32" s="271"/>
      <c r="K32" s="271"/>
      <c r="L32" s="271"/>
      <c r="M32" s="271"/>
    </row>
    <row r="33" spans="1:13">
      <c r="A33" s="3" t="s">
        <v>487</v>
      </c>
      <c r="B33" s="3">
        <v>455</v>
      </c>
      <c r="C33" s="271"/>
      <c r="D33" s="271"/>
      <c r="E33" s="271"/>
      <c r="F33" s="271"/>
      <c r="G33" s="271"/>
      <c r="H33" s="271"/>
      <c r="I33" s="271"/>
      <c r="J33" s="271"/>
      <c r="K33" s="271"/>
      <c r="L33" s="271"/>
      <c r="M33" s="271"/>
    </row>
    <row r="34" spans="1:13">
      <c r="A34" s="3" t="s">
        <v>471</v>
      </c>
      <c r="B34" s="3">
        <v>416</v>
      </c>
      <c r="C34" s="271"/>
      <c r="D34" s="271"/>
      <c r="E34" s="271"/>
      <c r="F34" s="271"/>
      <c r="G34" s="271"/>
      <c r="H34" s="271"/>
      <c r="I34" s="271"/>
      <c r="J34" s="271"/>
      <c r="K34" s="271"/>
      <c r="L34" s="271"/>
      <c r="M34" s="271"/>
    </row>
    <row r="35" spans="1:13">
      <c r="A35" s="3" t="s">
        <v>472</v>
      </c>
      <c r="B35" s="3">
        <v>505</v>
      </c>
      <c r="C35" s="271"/>
      <c r="D35" s="271"/>
      <c r="E35" s="271"/>
      <c r="F35" s="271"/>
      <c r="G35" s="271"/>
      <c r="H35" s="271"/>
      <c r="I35" s="271"/>
      <c r="J35" s="271"/>
      <c r="K35" s="271"/>
      <c r="L35" s="271"/>
      <c r="M35" s="271"/>
    </row>
    <row r="36" spans="1:13">
      <c r="A36" s="3" t="s">
        <v>473</v>
      </c>
      <c r="B36" s="3">
        <v>492</v>
      </c>
      <c r="C36" s="271"/>
      <c r="D36" s="271"/>
      <c r="E36" s="271"/>
      <c r="F36" s="271"/>
      <c r="G36" s="271"/>
      <c r="H36" s="271"/>
      <c r="I36" s="271"/>
      <c r="J36" s="271"/>
      <c r="K36" s="271"/>
      <c r="L36" s="271"/>
      <c r="M36" s="271"/>
    </row>
    <row r="37" spans="1:13">
      <c r="A37" s="3" t="s">
        <v>474</v>
      </c>
      <c r="B37" s="3">
        <v>473</v>
      </c>
      <c r="C37" s="271"/>
      <c r="D37" s="271"/>
      <c r="E37" s="271"/>
      <c r="F37" s="271"/>
      <c r="G37" s="271"/>
      <c r="H37" s="271"/>
      <c r="I37" s="271"/>
      <c r="J37" s="271"/>
      <c r="K37" s="271"/>
      <c r="L37" s="271"/>
      <c r="M37" s="271"/>
    </row>
    <row r="38" spans="1:13" ht="12" customHeight="1">
      <c r="A38" s="3"/>
      <c r="B38" s="3"/>
      <c r="C38" s="271"/>
      <c r="D38" s="271"/>
      <c r="E38" s="271"/>
      <c r="F38" s="271"/>
      <c r="G38" s="271"/>
      <c r="H38" s="271"/>
      <c r="I38" s="271"/>
      <c r="J38" s="271"/>
      <c r="K38" s="271"/>
      <c r="L38" s="271"/>
      <c r="M38" s="271"/>
    </row>
    <row r="39" spans="1:13">
      <c r="A39" s="157" t="s">
        <v>450</v>
      </c>
      <c r="B39" s="157">
        <v>439</v>
      </c>
      <c r="C39" s="271"/>
      <c r="D39" s="271"/>
      <c r="E39" s="271"/>
      <c r="F39" s="271"/>
      <c r="G39" s="271"/>
      <c r="H39" s="271"/>
      <c r="I39" s="271"/>
      <c r="J39" s="271"/>
      <c r="K39" s="271"/>
      <c r="L39" s="271"/>
      <c r="M39" s="271"/>
    </row>
    <row r="40" spans="1:13">
      <c r="A40" s="3" t="s">
        <v>475</v>
      </c>
      <c r="B40" s="3">
        <v>482</v>
      </c>
      <c r="C40" s="271"/>
      <c r="D40" s="271"/>
      <c r="E40" s="271"/>
      <c r="F40" s="271"/>
      <c r="G40" s="271"/>
      <c r="H40" s="271"/>
      <c r="I40" s="271"/>
      <c r="J40" s="271"/>
      <c r="K40" s="271"/>
      <c r="L40" s="271"/>
      <c r="M40" s="271"/>
    </row>
    <row r="41" spans="1:13">
      <c r="A41" s="3" t="s">
        <v>476</v>
      </c>
      <c r="B41" s="3">
        <v>482</v>
      </c>
      <c r="C41" s="271"/>
      <c r="D41" s="271"/>
      <c r="E41" s="271"/>
      <c r="F41" s="271"/>
      <c r="G41" s="271"/>
      <c r="H41" s="271"/>
      <c r="I41" s="271"/>
      <c r="J41" s="271"/>
      <c r="K41" s="271"/>
      <c r="L41" s="271"/>
      <c r="M41" s="271"/>
    </row>
    <row r="42" spans="1:13">
      <c r="A42" s="3" t="s">
        <v>477</v>
      </c>
      <c r="B42" s="3">
        <v>369</v>
      </c>
      <c r="C42" s="271"/>
      <c r="D42" s="271"/>
      <c r="E42" s="271"/>
      <c r="F42" s="271"/>
      <c r="G42" s="271"/>
      <c r="H42" s="271"/>
      <c r="I42" s="271"/>
      <c r="J42" s="271"/>
      <c r="K42" s="271"/>
      <c r="L42" s="271"/>
      <c r="M42" s="271"/>
    </row>
    <row r="43" spans="1:13">
      <c r="A43" s="3" t="s">
        <v>478</v>
      </c>
      <c r="B43" s="3">
        <v>394</v>
      </c>
      <c r="C43" s="271"/>
      <c r="D43" s="271"/>
      <c r="E43" s="271"/>
      <c r="F43" s="271"/>
      <c r="G43" s="271"/>
      <c r="H43" s="271"/>
      <c r="I43" s="271"/>
      <c r="J43" s="271"/>
      <c r="K43" s="271"/>
      <c r="L43" s="271"/>
      <c r="M43" s="271"/>
    </row>
    <row r="44" spans="1:13">
      <c r="A44" s="3" t="s">
        <v>479</v>
      </c>
      <c r="B44" s="3">
        <v>446</v>
      </c>
      <c r="C44" s="271"/>
      <c r="D44" s="271"/>
      <c r="E44" s="271"/>
      <c r="F44" s="271"/>
      <c r="G44" s="271"/>
      <c r="H44" s="271"/>
      <c r="I44" s="271"/>
      <c r="J44" s="271"/>
      <c r="K44" s="271"/>
      <c r="L44" s="271"/>
      <c r="M44" s="271"/>
    </row>
    <row r="45" spans="1:13" ht="12" customHeight="1">
      <c r="A45" s="3"/>
      <c r="B45" s="3"/>
      <c r="C45" s="271"/>
      <c r="D45" s="271"/>
      <c r="E45" s="271"/>
      <c r="F45" s="271"/>
      <c r="G45" s="271"/>
      <c r="H45" s="271"/>
      <c r="I45" s="271"/>
      <c r="J45" s="271"/>
      <c r="K45" s="271"/>
      <c r="L45" s="271"/>
      <c r="M45" s="271"/>
    </row>
    <row r="46" spans="1:13">
      <c r="A46" s="156" t="s">
        <v>451</v>
      </c>
      <c r="B46" s="156">
        <v>444</v>
      </c>
      <c r="C46" s="271"/>
      <c r="D46" s="271"/>
      <c r="E46" s="271"/>
      <c r="F46" s="271"/>
      <c r="G46" s="271"/>
      <c r="H46" s="271"/>
      <c r="I46" s="271"/>
      <c r="J46" s="271"/>
      <c r="K46" s="271"/>
      <c r="L46" s="271"/>
      <c r="M46" s="271"/>
    </row>
    <row r="47" spans="1:13">
      <c r="A47" s="3" t="s">
        <v>480</v>
      </c>
      <c r="B47" s="3">
        <v>490</v>
      </c>
      <c r="C47" s="271"/>
      <c r="D47" s="271"/>
      <c r="E47" s="271"/>
      <c r="F47" s="271"/>
      <c r="G47" s="271"/>
      <c r="H47" s="271"/>
      <c r="I47" s="271"/>
      <c r="J47" s="271"/>
      <c r="K47" s="271"/>
      <c r="L47" s="271"/>
      <c r="M47" s="271"/>
    </row>
    <row r="48" spans="1:13">
      <c r="A48" s="3" t="s">
        <v>481</v>
      </c>
      <c r="B48" s="3">
        <v>349</v>
      </c>
      <c r="C48" s="271"/>
      <c r="D48" s="271"/>
      <c r="E48" s="271"/>
      <c r="F48" s="271"/>
      <c r="G48" s="271"/>
      <c r="H48" s="271"/>
      <c r="I48" s="271"/>
      <c r="J48" s="271"/>
      <c r="K48" s="271"/>
      <c r="L48" s="271"/>
      <c r="M48" s="271"/>
    </row>
    <row r="49" spans="1:13">
      <c r="A49" s="3" t="s">
        <v>482</v>
      </c>
      <c r="B49" s="3">
        <v>516</v>
      </c>
      <c r="C49" s="271"/>
      <c r="D49" s="271"/>
      <c r="E49" s="271"/>
      <c r="F49" s="271"/>
      <c r="G49" s="271"/>
      <c r="H49" s="271"/>
      <c r="I49" s="271"/>
      <c r="J49" s="271"/>
      <c r="K49" s="271"/>
      <c r="L49" s="271"/>
      <c r="M49" s="271"/>
    </row>
    <row r="50" spans="1:13">
      <c r="A50" s="3" t="s">
        <v>483</v>
      </c>
      <c r="B50" s="3">
        <v>515</v>
      </c>
      <c r="C50" s="271"/>
      <c r="D50" s="271"/>
      <c r="E50" s="271"/>
      <c r="F50" s="271"/>
      <c r="G50" s="271"/>
      <c r="H50" s="271"/>
      <c r="I50" s="271"/>
      <c r="J50" s="271"/>
      <c r="K50" s="271"/>
      <c r="L50" s="271"/>
      <c r="M50" s="271"/>
    </row>
    <row r="51" spans="1:13">
      <c r="A51" s="3" t="s">
        <v>484</v>
      </c>
      <c r="B51" s="3">
        <v>425</v>
      </c>
      <c r="C51" s="271"/>
      <c r="D51" s="271"/>
      <c r="E51" s="271"/>
      <c r="F51" s="271"/>
      <c r="G51" s="271"/>
      <c r="H51" s="271"/>
      <c r="I51" s="271"/>
      <c r="J51" s="271"/>
      <c r="K51" s="271"/>
      <c r="L51" s="271"/>
      <c r="M51" s="271"/>
    </row>
    <row r="52" spans="1:13">
      <c r="A52" s="3" t="s">
        <v>485</v>
      </c>
      <c r="B52" s="3">
        <v>387</v>
      </c>
      <c r="C52" s="271"/>
      <c r="D52" s="271"/>
      <c r="E52" s="271"/>
      <c r="F52" s="271"/>
      <c r="G52" s="271"/>
      <c r="H52" s="271"/>
      <c r="I52" s="271"/>
      <c r="J52" s="271"/>
      <c r="K52" s="271"/>
      <c r="L52" s="271"/>
      <c r="M52" s="271"/>
    </row>
    <row r="53" spans="1:13">
      <c r="A53" s="3" t="s">
        <v>486</v>
      </c>
      <c r="B53" s="3">
        <v>523</v>
      </c>
      <c r="C53" s="271"/>
      <c r="D53" s="271"/>
      <c r="E53" s="271"/>
      <c r="F53" s="271"/>
      <c r="G53" s="271"/>
      <c r="H53" s="271"/>
      <c r="I53" s="271"/>
      <c r="J53" s="271"/>
      <c r="K53" s="271"/>
      <c r="L53" s="271"/>
      <c r="M53" s="271"/>
    </row>
    <row r="54" spans="1:13" ht="6.75" customHeight="1">
      <c r="A54" s="3"/>
      <c r="B54" s="3"/>
      <c r="C54" s="271"/>
      <c r="D54" s="271"/>
      <c r="E54" s="271"/>
      <c r="F54" s="271"/>
      <c r="G54" s="271"/>
      <c r="H54" s="271"/>
      <c r="I54" s="271"/>
      <c r="J54" s="271"/>
      <c r="K54" s="271"/>
      <c r="L54" s="271"/>
      <c r="M54" s="271"/>
    </row>
    <row r="55" spans="1:13">
      <c r="A55" s="160" t="s">
        <v>488</v>
      </c>
      <c r="B55" s="160">
        <v>491</v>
      </c>
      <c r="C55" s="271"/>
      <c r="D55" s="271"/>
      <c r="E55" s="271"/>
      <c r="F55" s="271"/>
      <c r="G55" s="271"/>
      <c r="H55" s="271"/>
      <c r="I55" s="271"/>
      <c r="J55" s="271"/>
      <c r="K55" s="271"/>
      <c r="L55" s="271"/>
      <c r="M55" s="271"/>
    </row>
    <row r="56" spans="1:13">
      <c r="A56" s="271"/>
      <c r="B56" s="271"/>
      <c r="C56" s="271"/>
      <c r="D56" s="271"/>
      <c r="E56" s="271"/>
      <c r="F56" s="271"/>
      <c r="G56" s="271"/>
      <c r="H56" s="271"/>
      <c r="I56" s="271"/>
      <c r="J56" s="271"/>
      <c r="K56" s="271"/>
      <c r="L56" s="271"/>
      <c r="M56" s="271"/>
    </row>
    <row r="57" spans="1:13">
      <c r="A57" s="271"/>
      <c r="B57" s="271"/>
      <c r="C57" s="271"/>
      <c r="D57" s="271"/>
      <c r="E57" s="271"/>
      <c r="F57" s="271"/>
      <c r="G57" s="271"/>
      <c r="H57" s="271"/>
      <c r="I57" s="271"/>
      <c r="J57" s="271"/>
      <c r="K57" s="271"/>
      <c r="L57" s="271"/>
      <c r="M57" s="271"/>
    </row>
    <row r="58" spans="1:13" ht="29">
      <c r="A58" s="4" t="s">
        <v>461</v>
      </c>
      <c r="B58" s="5" t="s">
        <v>667</v>
      </c>
      <c r="C58" s="271"/>
      <c r="D58" s="271"/>
      <c r="E58" s="271"/>
      <c r="F58" s="271"/>
      <c r="G58" s="271"/>
      <c r="H58" s="271"/>
      <c r="I58" s="271"/>
      <c r="J58" s="271"/>
      <c r="K58" s="271"/>
      <c r="L58" s="271"/>
      <c r="M58" s="271"/>
    </row>
    <row r="59" spans="1:13">
      <c r="A59" s="155" t="s">
        <v>449</v>
      </c>
      <c r="B59" s="155">
        <v>528</v>
      </c>
      <c r="C59" s="271"/>
      <c r="D59" s="271"/>
      <c r="E59" s="271"/>
      <c r="F59" s="271"/>
      <c r="G59" s="271"/>
      <c r="H59" s="271"/>
      <c r="I59" s="271"/>
      <c r="J59" s="271"/>
      <c r="K59" s="271"/>
      <c r="L59" s="271"/>
      <c r="M59" s="271"/>
    </row>
    <row r="60" spans="1:13">
      <c r="A60" s="3" t="s">
        <v>463</v>
      </c>
      <c r="B60" s="3">
        <v>535</v>
      </c>
      <c r="C60" s="271"/>
      <c r="D60" s="271"/>
      <c r="E60" s="271"/>
      <c r="F60" s="271"/>
      <c r="G60" s="271"/>
      <c r="H60" s="271"/>
      <c r="I60" s="271"/>
      <c r="J60" s="271"/>
      <c r="K60" s="271"/>
      <c r="L60" s="271"/>
      <c r="M60" s="271"/>
    </row>
    <row r="61" spans="1:13">
      <c r="A61" s="3" t="s">
        <v>464</v>
      </c>
      <c r="B61" s="3">
        <v>500</v>
      </c>
      <c r="C61" s="271"/>
      <c r="D61" s="271"/>
      <c r="E61" s="271"/>
      <c r="F61" s="271"/>
      <c r="G61" s="271"/>
      <c r="H61" s="271"/>
      <c r="I61" s="271"/>
      <c r="J61" s="271"/>
      <c r="K61" s="271"/>
      <c r="L61" s="271"/>
      <c r="M61" s="271"/>
    </row>
    <row r="62" spans="1:13">
      <c r="A62" s="3" t="s">
        <v>465</v>
      </c>
      <c r="B62" s="3">
        <v>995</v>
      </c>
      <c r="C62" s="271"/>
      <c r="D62" s="271"/>
      <c r="E62" s="271"/>
      <c r="F62" s="271"/>
      <c r="G62" s="271"/>
      <c r="H62" s="271"/>
      <c r="I62" s="271"/>
      <c r="J62" s="271"/>
      <c r="K62" s="271"/>
      <c r="L62" s="271"/>
      <c r="M62" s="271"/>
    </row>
    <row r="63" spans="1:13">
      <c r="A63" s="3" t="s">
        <v>466</v>
      </c>
      <c r="B63" s="3">
        <v>492</v>
      </c>
      <c r="C63" s="271"/>
      <c r="D63" s="271"/>
      <c r="E63" s="271"/>
      <c r="F63" s="271"/>
      <c r="G63" s="271"/>
      <c r="H63" s="271"/>
      <c r="I63" s="271"/>
      <c r="J63" s="271"/>
      <c r="K63" s="271"/>
      <c r="L63" s="271"/>
      <c r="M63" s="271"/>
    </row>
    <row r="64" spans="1:13">
      <c r="A64" s="3" t="s">
        <v>452</v>
      </c>
      <c r="B64" s="3">
        <v>508</v>
      </c>
      <c r="C64" s="271"/>
      <c r="D64" s="271"/>
      <c r="E64" s="271"/>
      <c r="F64" s="271"/>
      <c r="G64" s="271"/>
      <c r="H64" s="271"/>
      <c r="I64" s="271"/>
      <c r="J64" s="271"/>
      <c r="K64" s="271"/>
      <c r="L64" s="271"/>
      <c r="M64" s="271"/>
    </row>
    <row r="65" spans="1:13">
      <c r="A65" s="3" t="s">
        <v>467</v>
      </c>
      <c r="B65" s="3">
        <v>477</v>
      </c>
      <c r="C65" s="271"/>
      <c r="D65" s="271"/>
      <c r="E65" s="271"/>
      <c r="F65" s="271"/>
      <c r="G65" s="271"/>
      <c r="H65" s="271"/>
      <c r="I65" s="271"/>
      <c r="J65" s="271"/>
      <c r="K65" s="271"/>
      <c r="L65" s="271"/>
      <c r="M65" s="271"/>
    </row>
    <row r="66" spans="1:13">
      <c r="A66" s="3" t="s">
        <v>468</v>
      </c>
      <c r="B66" s="3">
        <v>683</v>
      </c>
      <c r="C66" s="271"/>
      <c r="D66" s="271"/>
      <c r="E66" s="271"/>
      <c r="F66" s="271"/>
      <c r="G66" s="271"/>
      <c r="H66" s="271"/>
      <c r="I66" s="271"/>
      <c r="J66" s="271"/>
      <c r="K66" s="271"/>
      <c r="L66" s="271"/>
      <c r="M66" s="271"/>
    </row>
    <row r="67" spans="1:13">
      <c r="A67" s="3" t="s">
        <v>469</v>
      </c>
      <c r="B67" s="3">
        <v>521</v>
      </c>
      <c r="C67" s="271"/>
      <c r="D67" s="271"/>
      <c r="E67" s="271"/>
      <c r="F67" s="271"/>
      <c r="G67" s="271"/>
      <c r="H67" s="271"/>
      <c r="I67" s="271"/>
      <c r="J67" s="271"/>
      <c r="K67" s="271"/>
      <c r="L67" s="271"/>
      <c r="M67" s="271"/>
    </row>
    <row r="68" spans="1:13">
      <c r="A68" s="3" t="s">
        <v>470</v>
      </c>
      <c r="B68" s="3">
        <v>499</v>
      </c>
      <c r="C68" s="271"/>
      <c r="D68" s="271"/>
      <c r="E68" s="271"/>
      <c r="F68" s="271"/>
      <c r="G68" s="271"/>
      <c r="H68" s="271"/>
      <c r="I68" s="271"/>
      <c r="J68" s="271"/>
      <c r="K68" s="271"/>
      <c r="L68" s="271"/>
      <c r="M68" s="271"/>
    </row>
    <row r="69" spans="1:13">
      <c r="A69" s="3" t="s">
        <v>487</v>
      </c>
      <c r="B69" s="3">
        <v>468</v>
      </c>
      <c r="C69" s="271"/>
      <c r="D69" s="271"/>
      <c r="E69" s="271"/>
      <c r="F69" s="271"/>
      <c r="G69" s="271"/>
      <c r="H69" s="271"/>
      <c r="I69" s="271"/>
      <c r="J69" s="271"/>
      <c r="K69" s="271"/>
      <c r="L69" s="271"/>
      <c r="M69" s="271"/>
    </row>
    <row r="70" spans="1:13">
      <c r="A70" s="3" t="s">
        <v>471</v>
      </c>
      <c r="B70" s="3">
        <v>444</v>
      </c>
      <c r="C70" s="271"/>
      <c r="D70" s="271"/>
      <c r="E70" s="271"/>
      <c r="F70" s="271"/>
      <c r="G70" s="271"/>
      <c r="H70" s="271"/>
      <c r="I70" s="271"/>
      <c r="J70" s="271"/>
      <c r="K70" s="271"/>
      <c r="L70" s="271"/>
      <c r="M70" s="271"/>
    </row>
    <row r="71" spans="1:13">
      <c r="A71" s="3" t="s">
        <v>472</v>
      </c>
      <c r="B71" s="3">
        <v>527</v>
      </c>
      <c r="C71" s="271"/>
      <c r="D71" s="271"/>
      <c r="E71" s="271"/>
      <c r="F71" s="271"/>
      <c r="G71" s="271"/>
      <c r="H71" s="271"/>
      <c r="I71" s="271"/>
      <c r="J71" s="271"/>
      <c r="K71" s="271"/>
      <c r="L71" s="271"/>
      <c r="M71" s="271"/>
    </row>
    <row r="72" spans="1:13">
      <c r="A72" s="3" t="s">
        <v>473</v>
      </c>
      <c r="B72" s="3">
        <v>514</v>
      </c>
      <c r="C72" s="271"/>
      <c r="D72" s="271"/>
      <c r="E72" s="271"/>
      <c r="F72" s="271"/>
      <c r="G72" s="271"/>
      <c r="H72" s="271"/>
      <c r="I72" s="271"/>
      <c r="J72" s="271"/>
      <c r="K72" s="271"/>
      <c r="L72" s="271"/>
      <c r="M72" s="271"/>
    </row>
    <row r="73" spans="1:13">
      <c r="A73" s="3" t="s">
        <v>474</v>
      </c>
      <c r="B73" s="3">
        <v>486</v>
      </c>
      <c r="C73" s="271"/>
      <c r="D73" s="271"/>
      <c r="E73" s="271"/>
      <c r="F73" s="271"/>
      <c r="G73" s="271"/>
      <c r="H73" s="271"/>
      <c r="I73" s="271"/>
      <c r="J73" s="271"/>
      <c r="K73" s="271"/>
      <c r="L73" s="271"/>
      <c r="M73" s="271"/>
    </row>
    <row r="74" spans="1:13" ht="5.25" customHeight="1">
      <c r="A74" s="3"/>
      <c r="B74" s="3"/>
      <c r="C74" s="271"/>
      <c r="D74" s="271"/>
      <c r="E74" s="271"/>
      <c r="F74" s="271"/>
      <c r="G74" s="271"/>
      <c r="H74" s="271"/>
      <c r="I74" s="271"/>
      <c r="J74" s="271"/>
      <c r="K74" s="271"/>
      <c r="L74" s="271"/>
      <c r="M74" s="271"/>
    </row>
    <row r="75" spans="1:13">
      <c r="A75" s="157" t="s">
        <v>450</v>
      </c>
      <c r="B75" s="157">
        <v>443</v>
      </c>
      <c r="C75" s="271"/>
      <c r="D75" s="271"/>
      <c r="E75" s="271"/>
      <c r="F75" s="271"/>
      <c r="G75" s="271"/>
      <c r="H75" s="271"/>
      <c r="I75" s="271"/>
      <c r="J75" s="271"/>
      <c r="K75" s="271"/>
      <c r="L75" s="271"/>
      <c r="M75" s="271"/>
    </row>
    <row r="76" spans="1:13">
      <c r="A76" s="3" t="s">
        <v>475</v>
      </c>
      <c r="B76" s="3">
        <v>485</v>
      </c>
      <c r="C76" s="271"/>
      <c r="D76" s="271"/>
      <c r="E76" s="271"/>
      <c r="F76" s="271"/>
      <c r="G76" s="271"/>
      <c r="H76" s="271"/>
      <c r="I76" s="271"/>
      <c r="J76" s="271"/>
      <c r="K76" s="271"/>
      <c r="L76" s="271"/>
      <c r="M76" s="271"/>
    </row>
    <row r="77" spans="1:13">
      <c r="A77" s="3" t="s">
        <v>476</v>
      </c>
      <c r="B77" s="3">
        <v>482</v>
      </c>
      <c r="C77" s="271"/>
      <c r="D77" s="271"/>
      <c r="E77" s="271"/>
      <c r="F77" s="271"/>
      <c r="G77" s="271"/>
      <c r="H77" s="271"/>
      <c r="I77" s="271"/>
      <c r="J77" s="271"/>
      <c r="K77" s="271"/>
      <c r="L77" s="271"/>
      <c r="M77" s="271"/>
    </row>
    <row r="78" spans="1:13">
      <c r="A78" s="3" t="s">
        <v>477</v>
      </c>
      <c r="B78" s="3">
        <v>381</v>
      </c>
      <c r="C78" s="271"/>
      <c r="D78" s="271"/>
      <c r="E78" s="271"/>
      <c r="F78" s="271"/>
      <c r="G78" s="271"/>
      <c r="H78" s="271"/>
      <c r="I78" s="271"/>
      <c r="J78" s="271"/>
      <c r="K78" s="271"/>
      <c r="L78" s="271"/>
      <c r="M78" s="271"/>
    </row>
    <row r="79" spans="1:13">
      <c r="A79" s="3" t="s">
        <v>478</v>
      </c>
      <c r="B79" s="3">
        <v>394</v>
      </c>
      <c r="C79" s="271"/>
      <c r="D79" s="271"/>
      <c r="E79" s="271"/>
      <c r="F79" s="271"/>
      <c r="G79" s="271"/>
      <c r="H79" s="271"/>
      <c r="I79" s="271"/>
      <c r="J79" s="271"/>
      <c r="K79" s="271"/>
      <c r="L79" s="271"/>
      <c r="M79" s="271"/>
    </row>
    <row r="80" spans="1:13">
      <c r="A80" s="3" t="s">
        <v>479</v>
      </c>
      <c r="B80" s="3">
        <v>454</v>
      </c>
      <c r="C80" s="271"/>
      <c r="D80" s="271"/>
      <c r="E80" s="271"/>
      <c r="F80" s="271"/>
      <c r="G80" s="271"/>
      <c r="H80" s="271"/>
      <c r="I80" s="271"/>
      <c r="J80" s="271"/>
      <c r="K80" s="271"/>
      <c r="L80" s="271"/>
      <c r="M80" s="271"/>
    </row>
    <row r="81" spans="1:14" ht="6.75" customHeight="1">
      <c r="A81" s="3"/>
      <c r="B81" s="3"/>
      <c r="C81" s="271"/>
      <c r="D81" s="271"/>
      <c r="E81" s="271"/>
      <c r="F81" s="271"/>
      <c r="G81" s="271"/>
      <c r="H81" s="271"/>
      <c r="I81" s="271"/>
      <c r="J81" s="271"/>
      <c r="K81" s="271"/>
      <c r="L81" s="271"/>
      <c r="M81" s="271"/>
    </row>
    <row r="82" spans="1:14">
      <c r="A82" s="156" t="s">
        <v>451</v>
      </c>
      <c r="B82" s="156">
        <v>467</v>
      </c>
      <c r="C82" s="271"/>
      <c r="D82" s="271"/>
      <c r="E82" s="271"/>
      <c r="F82" s="271"/>
      <c r="G82" s="271"/>
      <c r="H82" s="271"/>
      <c r="I82" s="271"/>
      <c r="J82" s="271"/>
      <c r="K82" s="271"/>
      <c r="L82" s="271"/>
      <c r="M82" s="271"/>
    </row>
    <row r="83" spans="1:14">
      <c r="A83" s="3" t="s">
        <v>480</v>
      </c>
      <c r="B83" s="3">
        <v>490</v>
      </c>
      <c r="C83" s="271"/>
      <c r="D83" s="271"/>
      <c r="E83" s="271"/>
      <c r="F83" s="271"/>
      <c r="G83" s="271"/>
      <c r="H83" s="271"/>
      <c r="I83" s="271"/>
      <c r="J83" s="271"/>
      <c r="K83" s="271"/>
      <c r="L83" s="271"/>
      <c r="M83" s="271"/>
    </row>
    <row r="84" spans="1:14">
      <c r="A84" s="3" t="s">
        <v>481</v>
      </c>
      <c r="B84" s="3">
        <v>366</v>
      </c>
      <c r="C84" s="271"/>
      <c r="D84" s="271"/>
      <c r="E84" s="271"/>
      <c r="F84" s="271"/>
      <c r="G84" s="271"/>
      <c r="H84" s="271"/>
      <c r="I84" s="271"/>
      <c r="J84" s="271"/>
      <c r="K84" s="271"/>
      <c r="L84" s="271"/>
      <c r="M84" s="271"/>
    </row>
    <row r="85" spans="1:14">
      <c r="A85" s="3" t="s">
        <v>482</v>
      </c>
      <c r="B85" s="3">
        <v>520</v>
      </c>
      <c r="C85" s="271"/>
      <c r="D85" s="271"/>
      <c r="E85" s="271"/>
      <c r="F85" s="271"/>
      <c r="G85" s="271"/>
      <c r="H85" s="271"/>
      <c r="I85" s="271"/>
      <c r="J85" s="271"/>
      <c r="K85" s="271"/>
      <c r="L85" s="271"/>
      <c r="M85" s="271"/>
    </row>
    <row r="86" spans="1:14">
      <c r="A86" s="3" t="s">
        <v>483</v>
      </c>
      <c r="B86" s="3">
        <v>536</v>
      </c>
      <c r="C86" s="271"/>
      <c r="D86" s="271"/>
      <c r="E86" s="271"/>
      <c r="F86" s="271"/>
      <c r="G86" s="271"/>
      <c r="H86" s="271"/>
      <c r="I86" s="271"/>
      <c r="J86" s="271"/>
      <c r="K86" s="271"/>
      <c r="L86" s="271"/>
      <c r="M86" s="271"/>
    </row>
    <row r="87" spans="1:14">
      <c r="A87" s="3" t="s">
        <v>484</v>
      </c>
      <c r="B87" s="3">
        <v>440</v>
      </c>
      <c r="C87" s="271"/>
      <c r="D87" s="271"/>
      <c r="E87" s="271"/>
      <c r="F87" s="271"/>
      <c r="G87" s="271"/>
      <c r="H87" s="271"/>
      <c r="I87" s="271"/>
      <c r="J87" s="271"/>
      <c r="K87" s="271"/>
      <c r="L87" s="271"/>
      <c r="M87" s="271"/>
    </row>
    <row r="88" spans="1:14">
      <c r="A88" s="3" t="s">
        <v>485</v>
      </c>
      <c r="B88" s="3">
        <v>397</v>
      </c>
      <c r="C88" s="271"/>
      <c r="D88" s="271"/>
      <c r="E88" s="271"/>
      <c r="F88" s="271"/>
      <c r="G88" s="271"/>
      <c r="H88" s="271"/>
      <c r="I88" s="271"/>
      <c r="J88" s="271"/>
      <c r="K88" s="271"/>
      <c r="L88" s="271"/>
      <c r="M88" s="271"/>
    </row>
    <row r="89" spans="1:14">
      <c r="A89" s="3" t="s">
        <v>486</v>
      </c>
      <c r="B89" s="3">
        <v>574</v>
      </c>
      <c r="C89" s="271"/>
      <c r="D89" s="271"/>
      <c r="E89" s="271"/>
      <c r="F89" s="271"/>
      <c r="G89" s="271"/>
      <c r="H89" s="271"/>
      <c r="I89" s="271"/>
      <c r="J89" s="271"/>
      <c r="K89" s="271"/>
      <c r="L89" s="271"/>
      <c r="M89" s="271"/>
    </row>
    <row r="90" spans="1:14" ht="7.5" customHeight="1">
      <c r="A90" s="3"/>
      <c r="B90" s="3"/>
      <c r="C90" s="271"/>
      <c r="D90" s="271"/>
      <c r="E90" s="271"/>
      <c r="F90" s="271"/>
      <c r="G90" s="271"/>
      <c r="H90" s="271"/>
      <c r="I90" s="271"/>
      <c r="J90" s="271"/>
      <c r="K90" s="271"/>
      <c r="L90" s="271"/>
      <c r="M90" s="271"/>
    </row>
    <row r="91" spans="1:14">
      <c r="A91" s="160" t="s">
        <v>488</v>
      </c>
      <c r="B91" s="160">
        <v>502</v>
      </c>
      <c r="C91" s="271"/>
      <c r="D91" s="271"/>
      <c r="E91" s="271"/>
      <c r="F91" s="271"/>
      <c r="G91" s="271"/>
      <c r="H91" s="271"/>
      <c r="I91" s="271"/>
      <c r="J91" s="271"/>
      <c r="K91" s="271"/>
      <c r="L91" s="271"/>
      <c r="M91" s="271"/>
    </row>
    <row r="92" spans="1:14">
      <c r="A92" s="271"/>
      <c r="B92" s="271"/>
      <c r="C92" s="271"/>
      <c r="D92" s="271"/>
      <c r="E92" s="271"/>
      <c r="F92" s="271"/>
      <c r="G92" s="271"/>
      <c r="H92" s="271"/>
      <c r="I92" s="271"/>
      <c r="J92" s="271"/>
      <c r="K92" s="271"/>
      <c r="L92" s="271"/>
      <c r="M92" s="271"/>
    </row>
    <row r="93" spans="1:14">
      <c r="A93" s="271"/>
      <c r="B93" s="271"/>
      <c r="C93" s="271"/>
      <c r="D93" s="271"/>
      <c r="E93" s="271"/>
      <c r="F93" s="271"/>
      <c r="G93" s="271"/>
      <c r="H93" s="271"/>
      <c r="I93" s="271"/>
      <c r="J93" s="271"/>
      <c r="K93" s="271"/>
      <c r="L93" s="271"/>
      <c r="M93" s="271"/>
    </row>
    <row r="94" spans="1:14">
      <c r="A94" s="271"/>
      <c r="B94" s="271"/>
      <c r="C94" s="271"/>
      <c r="D94" s="271"/>
      <c r="E94" s="271"/>
      <c r="F94" s="271"/>
      <c r="G94" s="271"/>
      <c r="H94" s="271"/>
      <c r="I94" s="271"/>
      <c r="J94" s="271"/>
      <c r="K94" s="271"/>
      <c r="L94" s="271"/>
      <c r="M94" s="271"/>
    </row>
    <row r="95" spans="1:14" ht="29">
      <c r="A95" s="4" t="s">
        <v>461</v>
      </c>
      <c r="B95" s="5" t="s">
        <v>561</v>
      </c>
      <c r="C95" s="5" t="s">
        <v>562</v>
      </c>
      <c r="D95" s="5" t="s">
        <v>490</v>
      </c>
      <c r="E95" s="5" t="s">
        <v>610</v>
      </c>
      <c r="F95" s="5" t="s">
        <v>611</v>
      </c>
      <c r="G95" s="5" t="s">
        <v>633</v>
      </c>
      <c r="H95" s="5" t="s">
        <v>629</v>
      </c>
      <c r="I95" s="5" t="s">
        <v>644</v>
      </c>
      <c r="J95" s="5" t="s">
        <v>639</v>
      </c>
      <c r="K95" s="5" t="s">
        <v>667</v>
      </c>
      <c r="L95" s="5" t="s">
        <v>659</v>
      </c>
      <c r="M95" s="271"/>
      <c r="N95" s="271"/>
    </row>
    <row r="96" spans="1:14">
      <c r="A96" s="155" t="s">
        <v>449</v>
      </c>
      <c r="B96" s="155">
        <v>449</v>
      </c>
      <c r="C96" s="155">
        <v>477</v>
      </c>
      <c r="D96" s="155">
        <f>C96-B96</f>
        <v>28</v>
      </c>
      <c r="E96" s="155">
        <v>493</v>
      </c>
      <c r="F96" s="155">
        <f>E96-C96</f>
        <v>16</v>
      </c>
      <c r="G96" s="155">
        <v>495</v>
      </c>
      <c r="H96" s="155">
        <f>E96-C96</f>
        <v>16</v>
      </c>
      <c r="I96" s="155">
        <v>517</v>
      </c>
      <c r="J96" s="346">
        <f>I96-G96</f>
        <v>22</v>
      </c>
      <c r="K96" s="155">
        <v>528</v>
      </c>
      <c r="L96" s="346">
        <f>K96-I96</f>
        <v>11</v>
      </c>
      <c r="M96" s="271"/>
      <c r="N96" s="271"/>
    </row>
    <row r="97" spans="1:14">
      <c r="A97" s="3" t="s">
        <v>463</v>
      </c>
      <c r="B97" s="3">
        <v>535</v>
      </c>
      <c r="C97" s="3">
        <v>535</v>
      </c>
      <c r="D97" s="3">
        <f t="shared" ref="D97:D128" si="1">C97-B97</f>
        <v>0</v>
      </c>
      <c r="E97" s="3">
        <v>535</v>
      </c>
      <c r="F97" s="182">
        <f t="shared" ref="F97:F110" si="2">E97-C97</f>
        <v>0</v>
      </c>
      <c r="G97" s="3">
        <v>535</v>
      </c>
      <c r="H97" s="182">
        <f t="shared" ref="H97:H110" si="3">E97-C97</f>
        <v>0</v>
      </c>
      <c r="I97" s="3">
        <v>535</v>
      </c>
      <c r="J97" s="347">
        <f t="shared" ref="J97:J128" si="4">I97-G97</f>
        <v>0</v>
      </c>
      <c r="K97" s="3">
        <v>535</v>
      </c>
      <c r="L97" s="347">
        <f t="shared" ref="L97:L128" si="5">K97-I97</f>
        <v>0</v>
      </c>
      <c r="M97" s="271"/>
      <c r="N97" s="271"/>
    </row>
    <row r="98" spans="1:14">
      <c r="A98" s="3" t="s">
        <v>464</v>
      </c>
      <c r="B98" s="3">
        <v>500</v>
      </c>
      <c r="C98" s="3">
        <v>500</v>
      </c>
      <c r="D98" s="3">
        <f t="shared" si="1"/>
        <v>0</v>
      </c>
      <c r="E98" s="3">
        <v>500</v>
      </c>
      <c r="F98" s="182">
        <f t="shared" si="2"/>
        <v>0</v>
      </c>
      <c r="G98" s="3">
        <v>500</v>
      </c>
      <c r="H98" s="182">
        <f t="shared" si="3"/>
        <v>0</v>
      </c>
      <c r="I98" s="3">
        <v>500</v>
      </c>
      <c r="J98" s="347">
        <f t="shared" si="4"/>
        <v>0</v>
      </c>
      <c r="K98" s="3">
        <v>500</v>
      </c>
      <c r="L98" s="347">
        <f t="shared" si="5"/>
        <v>0</v>
      </c>
      <c r="M98" s="271"/>
      <c r="N98" s="271"/>
    </row>
    <row r="99" spans="1:14">
      <c r="A99" s="3" t="s">
        <v>465</v>
      </c>
      <c r="B99" s="3">
        <v>600</v>
      </c>
      <c r="C99" s="3">
        <v>600</v>
      </c>
      <c r="D99" s="3">
        <f t="shared" si="1"/>
        <v>0</v>
      </c>
      <c r="E99" s="3">
        <v>600</v>
      </c>
      <c r="F99" s="182">
        <f t="shared" si="2"/>
        <v>0</v>
      </c>
      <c r="G99" s="3">
        <v>600</v>
      </c>
      <c r="H99" s="182">
        <f t="shared" si="3"/>
        <v>0</v>
      </c>
      <c r="I99" s="3">
        <v>995</v>
      </c>
      <c r="J99" s="347">
        <f t="shared" si="4"/>
        <v>395</v>
      </c>
      <c r="K99" s="3">
        <v>995</v>
      </c>
      <c r="L99" s="347">
        <f t="shared" si="5"/>
        <v>0</v>
      </c>
      <c r="M99" s="271"/>
      <c r="N99" s="271"/>
    </row>
    <row r="100" spans="1:14">
      <c r="A100" s="3" t="s">
        <v>466</v>
      </c>
      <c r="B100" s="3">
        <v>492</v>
      </c>
      <c r="C100" s="3">
        <v>492</v>
      </c>
      <c r="D100" s="3">
        <f t="shared" si="1"/>
        <v>0</v>
      </c>
      <c r="E100" s="3">
        <v>492</v>
      </c>
      <c r="F100" s="182">
        <f t="shared" si="2"/>
        <v>0</v>
      </c>
      <c r="G100" s="3">
        <v>492</v>
      </c>
      <c r="H100" s="182">
        <f t="shared" si="3"/>
        <v>0</v>
      </c>
      <c r="I100" s="3">
        <v>492</v>
      </c>
      <c r="J100" s="347">
        <f t="shared" si="4"/>
        <v>0</v>
      </c>
      <c r="K100" s="3">
        <v>492</v>
      </c>
      <c r="L100" s="347">
        <f t="shared" si="5"/>
        <v>0</v>
      </c>
      <c r="M100" s="271"/>
      <c r="N100" s="271"/>
    </row>
    <row r="101" spans="1:14">
      <c r="A101" s="3" t="s">
        <v>452</v>
      </c>
      <c r="B101" s="3">
        <v>419</v>
      </c>
      <c r="C101" s="3">
        <v>453</v>
      </c>
      <c r="D101" s="3">
        <f t="shared" si="1"/>
        <v>34</v>
      </c>
      <c r="E101" s="3">
        <v>467</v>
      </c>
      <c r="F101" s="182">
        <f t="shared" si="2"/>
        <v>14</v>
      </c>
      <c r="G101" s="3">
        <v>474</v>
      </c>
      <c r="H101" s="182">
        <f t="shared" si="3"/>
        <v>14</v>
      </c>
      <c r="I101" s="3">
        <v>485</v>
      </c>
      <c r="J101" s="347">
        <f t="shared" si="4"/>
        <v>11</v>
      </c>
      <c r="K101" s="3">
        <v>508</v>
      </c>
      <c r="L101" s="347">
        <f t="shared" si="5"/>
        <v>23</v>
      </c>
      <c r="M101" s="271"/>
      <c r="N101" s="271"/>
    </row>
    <row r="102" spans="1:14">
      <c r="A102" s="3" t="s">
        <v>467</v>
      </c>
      <c r="B102" s="3">
        <v>438</v>
      </c>
      <c r="C102" s="3">
        <v>453</v>
      </c>
      <c r="D102" s="3">
        <f t="shared" si="1"/>
        <v>15</v>
      </c>
      <c r="E102" s="3">
        <v>451</v>
      </c>
      <c r="F102" s="182">
        <f t="shared" si="2"/>
        <v>-2</v>
      </c>
      <c r="G102" s="3">
        <v>456</v>
      </c>
      <c r="H102" s="182">
        <f t="shared" si="3"/>
        <v>-2</v>
      </c>
      <c r="I102" s="3">
        <v>460</v>
      </c>
      <c r="J102" s="347">
        <f t="shared" si="4"/>
        <v>4</v>
      </c>
      <c r="K102" s="3">
        <v>477</v>
      </c>
      <c r="L102" s="347">
        <f t="shared" si="5"/>
        <v>17</v>
      </c>
      <c r="M102" s="271"/>
      <c r="N102" s="271"/>
    </row>
    <row r="103" spans="1:14">
      <c r="A103" s="3" t="s">
        <v>468</v>
      </c>
      <c r="B103" s="3">
        <v>603</v>
      </c>
      <c r="C103" s="3">
        <v>612</v>
      </c>
      <c r="D103" s="3">
        <f t="shared" si="1"/>
        <v>9</v>
      </c>
      <c r="E103" s="3">
        <v>644</v>
      </c>
      <c r="F103" s="182">
        <f t="shared" si="2"/>
        <v>32</v>
      </c>
      <c r="G103" s="3">
        <v>652</v>
      </c>
      <c r="H103" s="182">
        <f t="shared" si="3"/>
        <v>32</v>
      </c>
      <c r="I103" s="3">
        <v>668</v>
      </c>
      <c r="J103" s="347">
        <f t="shared" si="4"/>
        <v>16</v>
      </c>
      <c r="K103" s="3">
        <v>683</v>
      </c>
      <c r="L103" s="347">
        <f t="shared" si="5"/>
        <v>15</v>
      </c>
      <c r="M103" s="271"/>
      <c r="N103" s="271"/>
    </row>
    <row r="104" spans="1:14">
      <c r="A104" s="3" t="s">
        <v>469</v>
      </c>
      <c r="B104" s="3">
        <v>432</v>
      </c>
      <c r="C104" s="3">
        <v>436</v>
      </c>
      <c r="D104" s="3">
        <f t="shared" si="1"/>
        <v>4</v>
      </c>
      <c r="E104" s="3">
        <v>468</v>
      </c>
      <c r="F104" s="182">
        <f t="shared" si="2"/>
        <v>32</v>
      </c>
      <c r="G104" s="3">
        <v>468</v>
      </c>
      <c r="H104" s="182">
        <f t="shared" si="3"/>
        <v>32</v>
      </c>
      <c r="I104" s="3">
        <v>476</v>
      </c>
      <c r="J104" s="347">
        <f t="shared" si="4"/>
        <v>8</v>
      </c>
      <c r="K104" s="3">
        <v>521</v>
      </c>
      <c r="L104" s="347">
        <f t="shared" si="5"/>
        <v>45</v>
      </c>
      <c r="M104" s="271"/>
      <c r="N104" s="271"/>
    </row>
    <row r="105" spans="1:14">
      <c r="A105" s="3" t="s">
        <v>470</v>
      </c>
      <c r="B105" s="3">
        <v>419</v>
      </c>
      <c r="C105" s="3">
        <v>429</v>
      </c>
      <c r="D105" s="3">
        <f t="shared" si="1"/>
        <v>10</v>
      </c>
      <c r="E105" s="3">
        <v>480</v>
      </c>
      <c r="F105" s="182">
        <f t="shared" si="2"/>
        <v>51</v>
      </c>
      <c r="G105" s="3">
        <v>486</v>
      </c>
      <c r="H105" s="182">
        <f t="shared" si="3"/>
        <v>51</v>
      </c>
      <c r="I105" s="3">
        <v>504</v>
      </c>
      <c r="J105" s="347">
        <f t="shared" si="4"/>
        <v>18</v>
      </c>
      <c r="K105" s="3">
        <v>499</v>
      </c>
      <c r="L105" s="347">
        <f t="shared" si="5"/>
        <v>-5</v>
      </c>
      <c r="M105" s="271"/>
      <c r="N105" s="271"/>
    </row>
    <row r="106" spans="1:14">
      <c r="A106" s="3" t="s">
        <v>487</v>
      </c>
      <c r="B106" s="3">
        <v>404</v>
      </c>
      <c r="C106" s="3">
        <v>415</v>
      </c>
      <c r="D106" s="3">
        <f t="shared" si="1"/>
        <v>11</v>
      </c>
      <c r="E106" s="3">
        <v>443</v>
      </c>
      <c r="F106" s="182">
        <f t="shared" si="2"/>
        <v>28</v>
      </c>
      <c r="G106" s="3">
        <v>443</v>
      </c>
      <c r="H106" s="182">
        <f t="shared" si="3"/>
        <v>28</v>
      </c>
      <c r="I106" s="3">
        <v>455</v>
      </c>
      <c r="J106" s="347">
        <f t="shared" si="4"/>
        <v>12</v>
      </c>
      <c r="K106" s="3">
        <v>468</v>
      </c>
      <c r="L106" s="347">
        <f t="shared" si="5"/>
        <v>13</v>
      </c>
      <c r="M106" s="271"/>
      <c r="N106" s="271"/>
    </row>
    <row r="107" spans="1:14">
      <c r="A107" s="3" t="s">
        <v>471</v>
      </c>
      <c r="B107" s="3">
        <v>361</v>
      </c>
      <c r="C107" s="3">
        <v>390</v>
      </c>
      <c r="D107" s="3">
        <f t="shared" si="1"/>
        <v>29</v>
      </c>
      <c r="E107" s="3">
        <v>398</v>
      </c>
      <c r="F107" s="182">
        <f t="shared" si="2"/>
        <v>8</v>
      </c>
      <c r="G107" s="3">
        <v>400</v>
      </c>
      <c r="H107" s="182">
        <f t="shared" si="3"/>
        <v>8</v>
      </c>
      <c r="I107" s="3">
        <v>416</v>
      </c>
      <c r="J107" s="347">
        <f t="shared" si="4"/>
        <v>16</v>
      </c>
      <c r="K107" s="3">
        <v>444</v>
      </c>
      <c r="L107" s="347">
        <f t="shared" si="5"/>
        <v>28</v>
      </c>
      <c r="M107" s="271"/>
      <c r="N107" s="271"/>
    </row>
    <row r="108" spans="1:14">
      <c r="A108" s="3" t="s">
        <v>472</v>
      </c>
      <c r="B108" s="3">
        <v>455</v>
      </c>
      <c r="C108" s="3">
        <v>460</v>
      </c>
      <c r="D108" s="3">
        <f t="shared" si="1"/>
        <v>5</v>
      </c>
      <c r="E108" s="3">
        <v>480</v>
      </c>
      <c r="F108" s="182">
        <f t="shared" si="2"/>
        <v>20</v>
      </c>
      <c r="G108" s="3">
        <v>490</v>
      </c>
      <c r="H108" s="182">
        <f t="shared" si="3"/>
        <v>20</v>
      </c>
      <c r="I108" s="3">
        <v>505</v>
      </c>
      <c r="J108" s="347">
        <f t="shared" si="4"/>
        <v>15</v>
      </c>
      <c r="K108" s="3">
        <v>527</v>
      </c>
      <c r="L108" s="347">
        <f t="shared" si="5"/>
        <v>22</v>
      </c>
      <c r="M108" s="271"/>
      <c r="N108" s="271"/>
    </row>
    <row r="109" spans="1:14">
      <c r="A109" s="3" t="s">
        <v>473</v>
      </c>
      <c r="B109" s="3">
        <v>473</v>
      </c>
      <c r="C109" s="3">
        <v>485</v>
      </c>
      <c r="D109" s="3">
        <f t="shared" si="1"/>
        <v>12</v>
      </c>
      <c r="E109" s="3">
        <v>505</v>
      </c>
      <c r="F109" s="182">
        <f t="shared" si="2"/>
        <v>20</v>
      </c>
      <c r="G109" s="3">
        <v>492</v>
      </c>
      <c r="H109" s="182">
        <f t="shared" si="3"/>
        <v>20</v>
      </c>
      <c r="I109" s="3">
        <v>492</v>
      </c>
      <c r="J109" s="347">
        <f t="shared" si="4"/>
        <v>0</v>
      </c>
      <c r="K109" s="3">
        <v>514</v>
      </c>
      <c r="L109" s="347">
        <f t="shared" si="5"/>
        <v>22</v>
      </c>
      <c r="M109" s="271"/>
      <c r="N109" s="271"/>
    </row>
    <row r="110" spans="1:14">
      <c r="A110" s="3" t="s">
        <v>474</v>
      </c>
      <c r="B110" s="3">
        <v>429</v>
      </c>
      <c r="C110" s="3">
        <v>441</v>
      </c>
      <c r="D110" s="3">
        <f t="shared" si="1"/>
        <v>12</v>
      </c>
      <c r="E110" s="3">
        <v>452</v>
      </c>
      <c r="F110" s="182">
        <f t="shared" si="2"/>
        <v>11</v>
      </c>
      <c r="G110" s="3">
        <v>454</v>
      </c>
      <c r="H110" s="182">
        <f t="shared" si="3"/>
        <v>11</v>
      </c>
      <c r="I110" s="3">
        <v>473</v>
      </c>
      <c r="J110" s="347">
        <f t="shared" si="4"/>
        <v>19</v>
      </c>
      <c r="K110" s="3">
        <v>486</v>
      </c>
      <c r="L110" s="347">
        <f t="shared" si="5"/>
        <v>13</v>
      </c>
      <c r="M110" s="271"/>
      <c r="N110" s="271"/>
    </row>
    <row r="111" spans="1:14" ht="12.75" customHeight="1">
      <c r="A111" s="3"/>
      <c r="B111" s="3"/>
      <c r="C111" s="3"/>
      <c r="D111" s="3"/>
      <c r="E111" s="3"/>
      <c r="F111" s="3"/>
      <c r="G111" s="3"/>
      <c r="H111" s="3"/>
      <c r="I111" s="3"/>
      <c r="J111" s="347"/>
      <c r="K111" s="3"/>
      <c r="L111" s="316"/>
      <c r="M111" s="271"/>
      <c r="N111" s="271"/>
    </row>
    <row r="112" spans="1:14">
      <c r="A112" s="157" t="s">
        <v>450</v>
      </c>
      <c r="B112" s="157">
        <v>366</v>
      </c>
      <c r="C112" s="157">
        <v>404</v>
      </c>
      <c r="D112" s="157">
        <f t="shared" si="1"/>
        <v>38</v>
      </c>
      <c r="E112" s="157">
        <v>419</v>
      </c>
      <c r="F112" s="157">
        <f>E112-C112</f>
        <v>15</v>
      </c>
      <c r="G112" s="157">
        <v>422</v>
      </c>
      <c r="H112" s="157">
        <f>E112-C112</f>
        <v>15</v>
      </c>
      <c r="I112" s="157">
        <v>439</v>
      </c>
      <c r="J112" s="157">
        <f t="shared" si="4"/>
        <v>17</v>
      </c>
      <c r="K112" s="157">
        <v>443</v>
      </c>
      <c r="L112" s="157">
        <f t="shared" si="5"/>
        <v>4</v>
      </c>
      <c r="M112" s="271"/>
      <c r="N112" s="271"/>
    </row>
    <row r="113" spans="1:14">
      <c r="A113" s="3" t="s">
        <v>475</v>
      </c>
      <c r="B113" s="3">
        <v>446</v>
      </c>
      <c r="C113" s="3">
        <v>458</v>
      </c>
      <c r="D113" s="3">
        <f t="shared" si="1"/>
        <v>12</v>
      </c>
      <c r="E113" s="3">
        <v>472</v>
      </c>
      <c r="F113" s="182">
        <f t="shared" ref="F113:F117" si="6">E113-C113</f>
        <v>14</v>
      </c>
      <c r="G113" s="3">
        <v>476</v>
      </c>
      <c r="H113" s="182">
        <f t="shared" ref="H113:H117" si="7">E113-C113</f>
        <v>14</v>
      </c>
      <c r="I113" s="3">
        <v>482</v>
      </c>
      <c r="J113" s="347">
        <f t="shared" si="4"/>
        <v>6</v>
      </c>
      <c r="K113" s="3">
        <v>485</v>
      </c>
      <c r="L113" s="182">
        <f t="shared" si="5"/>
        <v>3</v>
      </c>
      <c r="M113" s="271"/>
      <c r="N113" s="271"/>
    </row>
    <row r="114" spans="1:14">
      <c r="A114" s="3" t="s">
        <v>476</v>
      </c>
      <c r="B114" s="3">
        <v>359</v>
      </c>
      <c r="C114" s="3">
        <v>401</v>
      </c>
      <c r="D114" s="3">
        <f t="shared" si="1"/>
        <v>42</v>
      </c>
      <c r="E114" s="3">
        <v>429</v>
      </c>
      <c r="F114" s="182">
        <f t="shared" si="6"/>
        <v>28</v>
      </c>
      <c r="G114" s="3">
        <v>433</v>
      </c>
      <c r="H114" s="182">
        <f t="shared" si="7"/>
        <v>28</v>
      </c>
      <c r="I114" s="3">
        <v>482</v>
      </c>
      <c r="J114" s="347">
        <f t="shared" si="4"/>
        <v>49</v>
      </c>
      <c r="K114" s="3">
        <v>482</v>
      </c>
      <c r="L114" s="347">
        <f t="shared" si="5"/>
        <v>0</v>
      </c>
      <c r="M114" s="271"/>
      <c r="N114" s="271"/>
    </row>
    <row r="115" spans="1:14">
      <c r="A115" s="3" t="s">
        <v>477</v>
      </c>
      <c r="B115" s="3">
        <v>340</v>
      </c>
      <c r="C115" s="3">
        <v>360</v>
      </c>
      <c r="D115" s="3">
        <f t="shared" si="1"/>
        <v>20</v>
      </c>
      <c r="E115" s="3">
        <v>365</v>
      </c>
      <c r="F115" s="182">
        <f t="shared" si="6"/>
        <v>5</v>
      </c>
      <c r="G115" s="3">
        <v>366</v>
      </c>
      <c r="H115" s="182">
        <f t="shared" si="7"/>
        <v>5</v>
      </c>
      <c r="I115" s="3">
        <v>369</v>
      </c>
      <c r="J115" s="347">
        <f t="shared" si="4"/>
        <v>3</v>
      </c>
      <c r="K115" s="3">
        <v>381</v>
      </c>
      <c r="L115" s="347">
        <f t="shared" si="5"/>
        <v>12</v>
      </c>
      <c r="M115" s="271"/>
      <c r="N115" s="271"/>
    </row>
    <row r="116" spans="1:14">
      <c r="A116" s="3" t="s">
        <v>478</v>
      </c>
      <c r="B116" s="3">
        <v>374</v>
      </c>
      <c r="C116" s="3">
        <v>374</v>
      </c>
      <c r="D116" s="3">
        <f t="shared" si="1"/>
        <v>0</v>
      </c>
      <c r="E116" s="3">
        <v>383</v>
      </c>
      <c r="F116" s="182">
        <f t="shared" si="6"/>
        <v>9</v>
      </c>
      <c r="G116" s="3">
        <v>387</v>
      </c>
      <c r="H116" s="182">
        <f t="shared" si="7"/>
        <v>9</v>
      </c>
      <c r="I116" s="3">
        <v>394</v>
      </c>
      <c r="J116" s="347">
        <f t="shared" si="4"/>
        <v>7</v>
      </c>
      <c r="K116" s="3">
        <v>394</v>
      </c>
      <c r="L116" s="347">
        <f t="shared" si="5"/>
        <v>0</v>
      </c>
      <c r="M116" s="271"/>
      <c r="N116" s="271"/>
    </row>
    <row r="117" spans="1:14">
      <c r="A117" s="3" t="s">
        <v>479</v>
      </c>
      <c r="B117" s="3">
        <v>411</v>
      </c>
      <c r="C117" s="3">
        <v>419</v>
      </c>
      <c r="D117" s="3">
        <f t="shared" si="1"/>
        <v>8</v>
      </c>
      <c r="E117" s="3">
        <v>433</v>
      </c>
      <c r="F117" s="182">
        <f t="shared" si="6"/>
        <v>14</v>
      </c>
      <c r="G117" s="3">
        <v>426</v>
      </c>
      <c r="H117" s="182">
        <f t="shared" si="7"/>
        <v>14</v>
      </c>
      <c r="I117" s="3">
        <v>446</v>
      </c>
      <c r="J117" s="347">
        <f t="shared" si="4"/>
        <v>20</v>
      </c>
      <c r="K117" s="3">
        <v>454</v>
      </c>
      <c r="L117" s="347">
        <f t="shared" si="5"/>
        <v>8</v>
      </c>
      <c r="M117" s="271"/>
      <c r="N117" s="271"/>
    </row>
    <row r="118" spans="1:14" ht="11.25" customHeight="1">
      <c r="A118" s="3"/>
      <c r="B118" s="3"/>
      <c r="C118" s="3"/>
      <c r="D118" s="3"/>
      <c r="E118" s="3"/>
      <c r="F118" s="3"/>
      <c r="G118" s="3"/>
      <c r="H118" s="3"/>
      <c r="I118" s="3"/>
      <c r="J118" s="347"/>
      <c r="K118" s="3"/>
      <c r="L118" s="316"/>
      <c r="M118" s="271"/>
      <c r="N118" s="271"/>
    </row>
    <row r="119" spans="1:14">
      <c r="A119" s="156" t="s">
        <v>451</v>
      </c>
      <c r="B119" s="156">
        <v>407</v>
      </c>
      <c r="C119" s="156">
        <v>415</v>
      </c>
      <c r="D119" s="156">
        <f t="shared" si="1"/>
        <v>8</v>
      </c>
      <c r="E119" s="156">
        <v>429</v>
      </c>
      <c r="F119" s="156">
        <f>E119-C119</f>
        <v>14</v>
      </c>
      <c r="G119" s="156">
        <v>425</v>
      </c>
      <c r="H119" s="156">
        <f>E119-C119</f>
        <v>14</v>
      </c>
      <c r="I119" s="156">
        <v>444</v>
      </c>
      <c r="J119" s="156">
        <f t="shared" si="4"/>
        <v>19</v>
      </c>
      <c r="K119" s="156">
        <v>467</v>
      </c>
      <c r="L119" s="156">
        <f t="shared" si="5"/>
        <v>23</v>
      </c>
      <c r="M119" s="271"/>
      <c r="N119" s="271"/>
    </row>
    <row r="120" spans="1:14">
      <c r="A120" s="3" t="s">
        <v>480</v>
      </c>
      <c r="B120" s="3">
        <v>490</v>
      </c>
      <c r="C120" s="3">
        <v>490</v>
      </c>
      <c r="D120" s="3">
        <f t="shared" si="1"/>
        <v>0</v>
      </c>
      <c r="E120" s="3">
        <v>490</v>
      </c>
      <c r="F120" s="182">
        <f t="shared" ref="F120:F126" si="8">E120-C120</f>
        <v>0</v>
      </c>
      <c r="G120" s="3">
        <v>490</v>
      </c>
      <c r="H120" s="182">
        <f t="shared" ref="H120:H126" si="9">E120-C120</f>
        <v>0</v>
      </c>
      <c r="I120" s="3">
        <v>490</v>
      </c>
      <c r="J120" s="347">
        <f t="shared" si="4"/>
        <v>0</v>
      </c>
      <c r="K120" s="3">
        <v>490</v>
      </c>
      <c r="L120" s="347">
        <f t="shared" si="5"/>
        <v>0</v>
      </c>
      <c r="M120" s="271"/>
      <c r="N120" s="271"/>
    </row>
    <row r="121" spans="1:14">
      <c r="A121" s="3" t="s">
        <v>481</v>
      </c>
      <c r="B121" s="3">
        <v>307</v>
      </c>
      <c r="C121" s="3">
        <v>315</v>
      </c>
      <c r="D121" s="3">
        <f t="shared" si="1"/>
        <v>8</v>
      </c>
      <c r="E121" s="3">
        <v>344</v>
      </c>
      <c r="F121" s="182">
        <f t="shared" si="8"/>
        <v>29</v>
      </c>
      <c r="G121" s="3">
        <v>349</v>
      </c>
      <c r="H121" s="182">
        <f t="shared" si="9"/>
        <v>29</v>
      </c>
      <c r="I121" s="3">
        <v>349</v>
      </c>
      <c r="J121" s="347">
        <f t="shared" si="4"/>
        <v>0</v>
      </c>
      <c r="K121" s="3">
        <v>366</v>
      </c>
      <c r="L121" s="347">
        <f t="shared" si="5"/>
        <v>17</v>
      </c>
      <c r="M121" s="271"/>
      <c r="N121" s="271"/>
    </row>
    <row r="122" spans="1:14">
      <c r="A122" s="3" t="s">
        <v>482</v>
      </c>
      <c r="B122" s="3">
        <v>470</v>
      </c>
      <c r="C122" s="3">
        <v>481</v>
      </c>
      <c r="D122" s="3">
        <f t="shared" si="1"/>
        <v>11</v>
      </c>
      <c r="E122" s="3">
        <v>509</v>
      </c>
      <c r="F122" s="182">
        <f t="shared" si="8"/>
        <v>28</v>
      </c>
      <c r="G122" s="3">
        <v>515</v>
      </c>
      <c r="H122" s="182">
        <f t="shared" si="9"/>
        <v>28</v>
      </c>
      <c r="I122" s="3">
        <v>516</v>
      </c>
      <c r="J122" s="347">
        <f t="shared" si="4"/>
        <v>1</v>
      </c>
      <c r="K122" s="3">
        <v>520</v>
      </c>
      <c r="L122" s="347">
        <f t="shared" si="5"/>
        <v>4</v>
      </c>
      <c r="M122" s="271"/>
      <c r="N122" s="271"/>
    </row>
    <row r="123" spans="1:14">
      <c r="A123" s="3" t="s">
        <v>483</v>
      </c>
      <c r="B123" s="3">
        <v>393</v>
      </c>
      <c r="C123" s="3">
        <v>406</v>
      </c>
      <c r="D123" s="3">
        <f t="shared" si="1"/>
        <v>13</v>
      </c>
      <c r="E123" s="3">
        <v>422</v>
      </c>
      <c r="F123" s="182">
        <f t="shared" si="8"/>
        <v>16</v>
      </c>
      <c r="G123" s="3">
        <v>441</v>
      </c>
      <c r="H123" s="182">
        <f t="shared" si="9"/>
        <v>16</v>
      </c>
      <c r="I123" s="3">
        <v>515</v>
      </c>
      <c r="J123" s="347">
        <f t="shared" si="4"/>
        <v>74</v>
      </c>
      <c r="K123" s="3">
        <v>536</v>
      </c>
      <c r="L123" s="347">
        <f t="shared" si="5"/>
        <v>21</v>
      </c>
      <c r="M123" s="271"/>
      <c r="N123" s="271"/>
    </row>
    <row r="124" spans="1:14">
      <c r="A124" s="3" t="s">
        <v>484</v>
      </c>
      <c r="B124" s="3">
        <v>389</v>
      </c>
      <c r="C124" s="3">
        <v>399</v>
      </c>
      <c r="D124" s="3">
        <f t="shared" si="1"/>
        <v>10</v>
      </c>
      <c r="E124" s="3">
        <v>407</v>
      </c>
      <c r="F124" s="182">
        <f t="shared" si="8"/>
        <v>8</v>
      </c>
      <c r="G124" s="3">
        <v>421</v>
      </c>
      <c r="H124" s="182">
        <f t="shared" si="9"/>
        <v>8</v>
      </c>
      <c r="I124" s="3">
        <v>425</v>
      </c>
      <c r="J124" s="347">
        <f t="shared" si="4"/>
        <v>4</v>
      </c>
      <c r="K124" s="3">
        <v>440</v>
      </c>
      <c r="L124" s="347">
        <f t="shared" si="5"/>
        <v>15</v>
      </c>
      <c r="M124" s="271"/>
      <c r="N124" s="271"/>
    </row>
    <row r="125" spans="1:14">
      <c r="A125" s="3" t="s">
        <v>485</v>
      </c>
      <c r="B125" s="3">
        <v>381</v>
      </c>
      <c r="C125" s="3">
        <v>387</v>
      </c>
      <c r="D125" s="3">
        <f t="shared" si="1"/>
        <v>6</v>
      </c>
      <c r="E125" s="3">
        <v>385</v>
      </c>
      <c r="F125" s="182">
        <f t="shared" si="8"/>
        <v>-2</v>
      </c>
      <c r="G125" s="3">
        <v>386</v>
      </c>
      <c r="H125" s="182">
        <f t="shared" si="9"/>
        <v>-2</v>
      </c>
      <c r="I125" s="3">
        <v>387</v>
      </c>
      <c r="J125" s="347">
        <f t="shared" si="4"/>
        <v>1</v>
      </c>
      <c r="K125" s="3">
        <v>397</v>
      </c>
      <c r="L125" s="347">
        <f t="shared" si="5"/>
        <v>10</v>
      </c>
      <c r="M125" s="271"/>
      <c r="N125" s="271"/>
    </row>
    <row r="126" spans="1:14">
      <c r="A126" s="3" t="s">
        <v>486</v>
      </c>
      <c r="B126" s="3">
        <v>497</v>
      </c>
      <c r="C126" s="3">
        <v>506</v>
      </c>
      <c r="D126" s="3">
        <f t="shared" si="1"/>
        <v>9</v>
      </c>
      <c r="E126" s="3">
        <v>517</v>
      </c>
      <c r="F126" s="182">
        <f t="shared" si="8"/>
        <v>11</v>
      </c>
      <c r="G126" s="3">
        <v>514</v>
      </c>
      <c r="H126" s="182">
        <f t="shared" si="9"/>
        <v>11</v>
      </c>
      <c r="I126" s="3">
        <v>523</v>
      </c>
      <c r="J126" s="347">
        <f t="shared" si="4"/>
        <v>9</v>
      </c>
      <c r="K126" s="3">
        <v>574</v>
      </c>
      <c r="L126" s="347">
        <f t="shared" si="5"/>
        <v>51</v>
      </c>
      <c r="M126" s="271"/>
      <c r="N126" s="271"/>
    </row>
    <row r="127" spans="1:14" ht="16.5" customHeight="1">
      <c r="A127" s="3"/>
      <c r="B127" s="3"/>
      <c r="C127" s="3"/>
      <c r="D127" s="3"/>
      <c r="E127" s="3"/>
      <c r="F127" s="3"/>
      <c r="G127" s="3"/>
      <c r="H127" s="3"/>
      <c r="I127" s="3"/>
      <c r="J127" s="347"/>
      <c r="K127" s="3"/>
      <c r="L127" s="316"/>
      <c r="M127" s="271"/>
      <c r="N127" s="271"/>
    </row>
    <row r="128" spans="1:14">
      <c r="A128" s="160" t="s">
        <v>488</v>
      </c>
      <c r="B128" s="160">
        <v>441</v>
      </c>
      <c r="C128" s="160">
        <v>453</v>
      </c>
      <c r="D128" s="160">
        <f t="shared" si="1"/>
        <v>12</v>
      </c>
      <c r="E128" s="160">
        <v>468</v>
      </c>
      <c r="F128" s="160">
        <f>E128-C128</f>
        <v>15</v>
      </c>
      <c r="G128" s="160">
        <v>471</v>
      </c>
      <c r="H128" s="160">
        <f>G128-E128</f>
        <v>3</v>
      </c>
      <c r="I128" s="160">
        <v>491</v>
      </c>
      <c r="J128" s="160">
        <f t="shared" si="4"/>
        <v>20</v>
      </c>
      <c r="K128" s="160">
        <v>502</v>
      </c>
      <c r="L128" s="351">
        <f t="shared" si="5"/>
        <v>11</v>
      </c>
      <c r="M128" s="271"/>
      <c r="N128" s="271"/>
    </row>
    <row r="129" spans="1:12">
      <c r="A129" s="271"/>
      <c r="B129" s="271"/>
      <c r="C129" s="271"/>
      <c r="D129" s="271"/>
      <c r="E129" s="271"/>
      <c r="F129" s="271"/>
      <c r="G129" s="271"/>
      <c r="H129" s="271"/>
      <c r="I129" s="271"/>
      <c r="J129" s="271"/>
      <c r="K129" s="271"/>
      <c r="L129" s="271"/>
    </row>
    <row r="130" spans="1:12">
      <c r="A130" s="271"/>
      <c r="B130" s="271"/>
      <c r="C130" s="271"/>
      <c r="D130" s="271"/>
      <c r="E130" s="271"/>
      <c r="F130" s="271"/>
      <c r="G130" s="271"/>
      <c r="H130" s="271"/>
      <c r="I130" s="271"/>
      <c r="J130" s="271"/>
      <c r="K130" s="271"/>
      <c r="L130" s="271"/>
    </row>
    <row r="131" spans="1:12">
      <c r="A131" s="271"/>
      <c r="B131" s="271"/>
      <c r="C131" s="271"/>
      <c r="D131" s="271"/>
      <c r="E131" s="271"/>
      <c r="F131" s="271"/>
      <c r="G131" s="271"/>
      <c r="H131" s="271"/>
      <c r="I131" s="271"/>
      <c r="J131" s="271"/>
      <c r="K131" s="271"/>
      <c r="L131" s="271"/>
    </row>
  </sheetData>
  <mergeCells count="7">
    <mergeCell ref="F12:I12"/>
    <mergeCell ref="A1:E1"/>
    <mergeCell ref="A21:L21"/>
    <mergeCell ref="F16:I16"/>
    <mergeCell ref="F15:I15"/>
    <mergeCell ref="F14:I14"/>
    <mergeCell ref="F13:I13"/>
  </mergeCells>
  <pageMargins left="0.70866141732283472" right="0.70866141732283472" top="0.74803149606299213" bottom="0.74803149606299213" header="0.31496062992125984" footer="0.31496062992125984"/>
  <pageSetup paperSize="9" scale="95" orientation="landscape" r:id="rId1"/>
  <rowBreaks count="3" manualBreakCount="3">
    <brk id="20" max="16383" man="1"/>
    <brk id="55" max="16383" man="1"/>
    <brk id="91" max="9"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442"/>
  <sheetViews>
    <sheetView zoomScale="90" zoomScaleNormal="90" workbookViewId="0">
      <pane xSplit="4" ySplit="1" topLeftCell="K72" activePane="bottomRight" state="frozen"/>
      <selection pane="topRight" activeCell="E1" sqref="E1"/>
      <selection pane="bottomLeft" activeCell="A2" sqref="A2"/>
      <selection pane="bottomRight" activeCell="R86" sqref="R86"/>
    </sheetView>
  </sheetViews>
  <sheetFormatPr baseColWidth="10" defaultRowHeight="14.5"/>
  <cols>
    <col min="2" max="2" width="30" bestFit="1" customWidth="1"/>
    <col min="3" max="3" width="20.81640625" customWidth="1"/>
    <col min="4" max="4" width="18.453125" style="16" customWidth="1"/>
    <col min="5" max="10" width="11.453125" customWidth="1"/>
    <col min="11" max="11" width="10.54296875" customWidth="1"/>
    <col min="12" max="13" width="10.54296875" style="16" customWidth="1"/>
    <col min="14" max="14" width="13.453125" style="38" customWidth="1"/>
    <col min="15" max="15" width="10.54296875" style="16" customWidth="1"/>
    <col min="16" max="16" width="11.81640625" style="16" customWidth="1"/>
    <col min="17" max="19" width="10.54296875" style="16" customWidth="1"/>
    <col min="21" max="21" width="10.81640625" style="16"/>
  </cols>
  <sheetData>
    <row r="1" spans="1:22" ht="52.15" customHeight="1">
      <c r="A1" s="29" t="s">
        <v>491</v>
      </c>
      <c r="B1" s="30" t="s">
        <v>492</v>
      </c>
      <c r="C1" s="31" t="s">
        <v>448</v>
      </c>
      <c r="D1" s="294" t="s">
        <v>654</v>
      </c>
      <c r="E1" s="37" t="s">
        <v>501</v>
      </c>
      <c r="F1" s="37" t="s">
        <v>502</v>
      </c>
      <c r="G1" s="29" t="s">
        <v>503</v>
      </c>
      <c r="H1" s="37" t="s">
        <v>504</v>
      </c>
      <c r="I1" s="29" t="s">
        <v>505</v>
      </c>
      <c r="J1" s="37" t="s">
        <v>506</v>
      </c>
      <c r="K1" s="29" t="s">
        <v>507</v>
      </c>
      <c r="L1" s="37" t="s">
        <v>606</v>
      </c>
      <c r="M1" s="29" t="s">
        <v>607</v>
      </c>
      <c r="N1" s="37" t="s">
        <v>625</v>
      </c>
      <c r="O1" s="29" t="s">
        <v>627</v>
      </c>
      <c r="P1" s="296" t="s">
        <v>637</v>
      </c>
      <c r="Q1" s="296" t="s">
        <v>636</v>
      </c>
      <c r="R1" s="341" t="s">
        <v>657</v>
      </c>
      <c r="S1" s="341" t="s">
        <v>661</v>
      </c>
    </row>
    <row r="2" spans="1:22">
      <c r="A2" s="32">
        <v>411000</v>
      </c>
      <c r="B2" s="33" t="s">
        <v>0</v>
      </c>
      <c r="C2" s="33" t="s">
        <v>1</v>
      </c>
      <c r="D2" s="27">
        <v>159878</v>
      </c>
      <c r="E2" s="28">
        <v>460</v>
      </c>
      <c r="F2" s="28">
        <v>460</v>
      </c>
      <c r="G2" s="28">
        <f t="shared" ref="G2:G33" si="0">SUM(F2-E2)</f>
        <v>0</v>
      </c>
      <c r="H2" s="28">
        <v>535</v>
      </c>
      <c r="I2" s="143">
        <f t="shared" ref="I2:I33" si="1">SUM(H2-F2)</f>
        <v>75</v>
      </c>
      <c r="J2" s="28">
        <v>535</v>
      </c>
      <c r="K2" s="28">
        <f t="shared" ref="K2:K33" si="2">SUM(J2-H2)</f>
        <v>0</v>
      </c>
      <c r="L2" s="241">
        <v>535</v>
      </c>
      <c r="M2" s="28">
        <f t="shared" ref="M2:M33" si="3">L2-J2</f>
        <v>0</v>
      </c>
      <c r="N2" s="288">
        <v>535</v>
      </c>
      <c r="O2" s="28">
        <f t="shared" ref="O2:O65" si="4">SUM(N2-L2)</f>
        <v>0</v>
      </c>
      <c r="P2" s="28">
        <v>535</v>
      </c>
      <c r="Q2" s="28">
        <f t="shared" ref="Q2:Q65" si="5">P2-N2</f>
        <v>0</v>
      </c>
      <c r="R2" s="36">
        <v>535</v>
      </c>
      <c r="S2" s="28">
        <f t="shared" ref="S2:S65" si="6">R2-P2</f>
        <v>0</v>
      </c>
      <c r="U2" s="16" t="s">
        <v>683</v>
      </c>
    </row>
    <row r="3" spans="1:22">
      <c r="A3" s="25">
        <v>412000</v>
      </c>
      <c r="B3" s="26" t="s">
        <v>2</v>
      </c>
      <c r="C3" s="26" t="s">
        <v>1</v>
      </c>
      <c r="D3" s="27">
        <v>763380</v>
      </c>
      <c r="E3" s="28">
        <v>500</v>
      </c>
      <c r="F3" s="28">
        <v>500</v>
      </c>
      <c r="G3" s="28">
        <f t="shared" si="0"/>
        <v>0</v>
      </c>
      <c r="H3" s="28">
        <v>500</v>
      </c>
      <c r="I3" s="28">
        <f t="shared" si="1"/>
        <v>0</v>
      </c>
      <c r="J3" s="28">
        <v>500</v>
      </c>
      <c r="K3" s="28">
        <f t="shared" si="2"/>
        <v>0</v>
      </c>
      <c r="L3" s="241">
        <v>500</v>
      </c>
      <c r="M3" s="28">
        <f t="shared" si="3"/>
        <v>0</v>
      </c>
      <c r="N3" s="288">
        <v>500</v>
      </c>
      <c r="O3" s="28">
        <f t="shared" si="4"/>
        <v>0</v>
      </c>
      <c r="P3" s="28">
        <v>500</v>
      </c>
      <c r="Q3" s="28">
        <f t="shared" si="5"/>
        <v>0</v>
      </c>
      <c r="R3" s="36">
        <v>500</v>
      </c>
      <c r="S3" s="28">
        <f t="shared" si="6"/>
        <v>0</v>
      </c>
      <c r="U3" s="16" t="s">
        <v>682</v>
      </c>
      <c r="V3" s="16"/>
    </row>
    <row r="4" spans="1:22">
      <c r="A4" s="32">
        <v>413000</v>
      </c>
      <c r="B4" s="33" t="s">
        <v>3</v>
      </c>
      <c r="C4" s="33" t="s">
        <v>1</v>
      </c>
      <c r="D4" s="27">
        <v>130280</v>
      </c>
      <c r="E4" s="28">
        <v>500</v>
      </c>
      <c r="F4" s="28">
        <v>500</v>
      </c>
      <c r="G4" s="28">
        <f t="shared" si="0"/>
        <v>0</v>
      </c>
      <c r="H4" s="28">
        <v>600</v>
      </c>
      <c r="I4" s="143">
        <f t="shared" si="1"/>
        <v>100</v>
      </c>
      <c r="J4" s="28">
        <v>600</v>
      </c>
      <c r="K4" s="28">
        <f t="shared" si="2"/>
        <v>0</v>
      </c>
      <c r="L4" s="241">
        <v>600</v>
      </c>
      <c r="M4" s="28">
        <f t="shared" si="3"/>
        <v>0</v>
      </c>
      <c r="N4" s="288">
        <v>600</v>
      </c>
      <c r="O4" s="28">
        <f t="shared" si="4"/>
        <v>0</v>
      </c>
      <c r="P4" s="28">
        <v>995</v>
      </c>
      <c r="Q4" s="143">
        <f t="shared" si="5"/>
        <v>395</v>
      </c>
      <c r="R4" s="36">
        <v>995</v>
      </c>
      <c r="S4" s="28">
        <f t="shared" si="6"/>
        <v>0</v>
      </c>
    </row>
    <row r="5" spans="1:22">
      <c r="A5" s="25">
        <v>414000</v>
      </c>
      <c r="B5" s="26" t="s">
        <v>4</v>
      </c>
      <c r="C5" s="26" t="s">
        <v>1</v>
      </c>
      <c r="D5" s="27">
        <v>278474</v>
      </c>
      <c r="E5" s="28">
        <v>475</v>
      </c>
      <c r="F5" s="28">
        <v>475</v>
      </c>
      <c r="G5" s="28">
        <f t="shared" si="0"/>
        <v>0</v>
      </c>
      <c r="H5" s="28">
        <v>475</v>
      </c>
      <c r="I5" s="28">
        <f t="shared" si="1"/>
        <v>0</v>
      </c>
      <c r="J5" s="28">
        <v>492</v>
      </c>
      <c r="K5" s="143">
        <f t="shared" si="2"/>
        <v>17</v>
      </c>
      <c r="L5" s="241">
        <v>492</v>
      </c>
      <c r="M5" s="28">
        <f t="shared" si="3"/>
        <v>0</v>
      </c>
      <c r="N5" s="288">
        <v>492</v>
      </c>
      <c r="O5" s="28">
        <f t="shared" si="4"/>
        <v>0</v>
      </c>
      <c r="P5" s="28">
        <v>492</v>
      </c>
      <c r="Q5" s="28">
        <f t="shared" si="5"/>
        <v>0</v>
      </c>
      <c r="R5" s="36">
        <v>492</v>
      </c>
      <c r="S5" s="28">
        <f t="shared" si="6"/>
        <v>0</v>
      </c>
    </row>
    <row r="6" spans="1:22">
      <c r="A6" s="25">
        <v>431001</v>
      </c>
      <c r="B6" s="26" t="s">
        <v>5</v>
      </c>
      <c r="C6" s="26" t="s">
        <v>6</v>
      </c>
      <c r="D6" s="27">
        <v>2431</v>
      </c>
      <c r="E6" s="28">
        <v>280</v>
      </c>
      <c r="F6" s="28">
        <v>280</v>
      </c>
      <c r="G6" s="28">
        <f t="shared" si="0"/>
        <v>0</v>
      </c>
      <c r="H6" s="28">
        <v>360</v>
      </c>
      <c r="I6" s="143">
        <f t="shared" si="1"/>
        <v>80</v>
      </c>
      <c r="J6" s="28">
        <v>380</v>
      </c>
      <c r="K6" s="143">
        <f t="shared" si="2"/>
        <v>20</v>
      </c>
      <c r="L6" s="241">
        <v>400</v>
      </c>
      <c r="M6" s="28">
        <f t="shared" si="3"/>
        <v>20</v>
      </c>
      <c r="N6" s="288">
        <v>400</v>
      </c>
      <c r="O6" s="28">
        <f t="shared" si="4"/>
        <v>0</v>
      </c>
      <c r="P6" s="28">
        <v>400</v>
      </c>
      <c r="Q6" s="28">
        <f t="shared" si="5"/>
        <v>0</v>
      </c>
      <c r="R6" s="36">
        <v>503</v>
      </c>
      <c r="S6" s="28">
        <f t="shared" si="6"/>
        <v>103</v>
      </c>
    </row>
    <row r="7" spans="1:22">
      <c r="A7" s="25">
        <v>431002</v>
      </c>
      <c r="B7" s="26" t="s">
        <v>7</v>
      </c>
      <c r="C7" s="26" t="s">
        <v>6</v>
      </c>
      <c r="D7" s="27">
        <v>40756</v>
      </c>
      <c r="E7" s="28">
        <v>295</v>
      </c>
      <c r="F7" s="28">
        <v>320</v>
      </c>
      <c r="G7" s="143">
        <f t="shared" si="0"/>
        <v>25</v>
      </c>
      <c r="H7" s="28">
        <v>480</v>
      </c>
      <c r="I7" s="143">
        <f t="shared" si="1"/>
        <v>160</v>
      </c>
      <c r="J7" s="28">
        <v>480</v>
      </c>
      <c r="K7" s="28">
        <f t="shared" si="2"/>
        <v>0</v>
      </c>
      <c r="L7" s="241">
        <v>480</v>
      </c>
      <c r="M7" s="28">
        <f t="shared" si="3"/>
        <v>0</v>
      </c>
      <c r="N7" s="288">
        <v>480</v>
      </c>
      <c r="O7" s="28">
        <f t="shared" si="4"/>
        <v>0</v>
      </c>
      <c r="P7" s="28">
        <v>480</v>
      </c>
      <c r="Q7" s="28">
        <f t="shared" si="5"/>
        <v>0</v>
      </c>
      <c r="R7" s="36">
        <v>480</v>
      </c>
      <c r="S7" s="28">
        <f t="shared" si="6"/>
        <v>0</v>
      </c>
    </row>
    <row r="8" spans="1:22">
      <c r="A8" s="25">
        <v>431003</v>
      </c>
      <c r="B8" s="26" t="s">
        <v>8</v>
      </c>
      <c r="C8" s="26" t="s">
        <v>6</v>
      </c>
      <c r="D8" s="27">
        <v>9110</v>
      </c>
      <c r="E8" s="28">
        <v>230</v>
      </c>
      <c r="F8" s="28">
        <v>275</v>
      </c>
      <c r="G8" s="143">
        <f t="shared" si="0"/>
        <v>45</v>
      </c>
      <c r="H8" s="28">
        <v>475</v>
      </c>
      <c r="I8" s="143">
        <f t="shared" si="1"/>
        <v>200</v>
      </c>
      <c r="J8" s="28">
        <v>475</v>
      </c>
      <c r="K8" s="28">
        <f t="shared" si="2"/>
        <v>0</v>
      </c>
      <c r="L8" s="241">
        <v>475</v>
      </c>
      <c r="M8" s="28">
        <f t="shared" si="3"/>
        <v>0</v>
      </c>
      <c r="N8" s="288">
        <v>475</v>
      </c>
      <c r="O8" s="28">
        <f t="shared" si="4"/>
        <v>0</v>
      </c>
      <c r="P8" s="28">
        <v>475</v>
      </c>
      <c r="Q8" s="28">
        <f t="shared" si="5"/>
        <v>0</v>
      </c>
      <c r="R8" s="36">
        <v>475</v>
      </c>
      <c r="S8" s="28">
        <f t="shared" si="6"/>
        <v>0</v>
      </c>
    </row>
    <row r="9" spans="1:22">
      <c r="A9" s="25">
        <v>431004</v>
      </c>
      <c r="B9" s="26" t="s">
        <v>9</v>
      </c>
      <c r="C9" s="26" t="s">
        <v>6</v>
      </c>
      <c r="D9" s="27">
        <v>9873</v>
      </c>
      <c r="E9" s="28">
        <v>280</v>
      </c>
      <c r="F9" s="28">
        <v>310</v>
      </c>
      <c r="G9" s="143">
        <f t="shared" si="0"/>
        <v>30</v>
      </c>
      <c r="H9" s="28">
        <v>396</v>
      </c>
      <c r="I9" s="143">
        <f t="shared" si="1"/>
        <v>86</v>
      </c>
      <c r="J9" s="28">
        <v>396</v>
      </c>
      <c r="K9" s="28">
        <f t="shared" si="2"/>
        <v>0</v>
      </c>
      <c r="L9" s="241">
        <v>396</v>
      </c>
      <c r="M9" s="28">
        <f t="shared" si="3"/>
        <v>0</v>
      </c>
      <c r="N9" s="288">
        <v>396</v>
      </c>
      <c r="O9" s="28">
        <f t="shared" si="4"/>
        <v>0</v>
      </c>
      <c r="P9" s="28">
        <v>440</v>
      </c>
      <c r="Q9" s="143">
        <f t="shared" si="5"/>
        <v>44</v>
      </c>
      <c r="R9" s="36">
        <v>440</v>
      </c>
      <c r="S9" s="28">
        <f t="shared" si="6"/>
        <v>0</v>
      </c>
    </row>
    <row r="10" spans="1:22">
      <c r="A10" s="25">
        <v>431005</v>
      </c>
      <c r="B10" s="26" t="s">
        <v>10</v>
      </c>
      <c r="C10" s="26" t="s">
        <v>6</v>
      </c>
      <c r="D10" s="27">
        <v>16453</v>
      </c>
      <c r="E10" s="28">
        <v>300</v>
      </c>
      <c r="F10" s="28">
        <v>330</v>
      </c>
      <c r="G10" s="143">
        <f t="shared" si="0"/>
        <v>30</v>
      </c>
      <c r="H10" s="28">
        <v>430</v>
      </c>
      <c r="I10" s="143">
        <f t="shared" si="1"/>
        <v>100</v>
      </c>
      <c r="J10" s="28">
        <v>430</v>
      </c>
      <c r="K10" s="28">
        <f t="shared" si="2"/>
        <v>0</v>
      </c>
      <c r="L10" s="241">
        <v>430</v>
      </c>
      <c r="M10" s="28">
        <f t="shared" si="3"/>
        <v>0</v>
      </c>
      <c r="N10" s="288">
        <v>430</v>
      </c>
      <c r="O10" s="28">
        <f t="shared" si="4"/>
        <v>0</v>
      </c>
      <c r="P10" s="28">
        <v>430</v>
      </c>
      <c r="Q10" s="28">
        <f t="shared" si="5"/>
        <v>0</v>
      </c>
      <c r="R10" s="36">
        <v>490</v>
      </c>
      <c r="S10" s="28">
        <f t="shared" si="6"/>
        <v>60</v>
      </c>
    </row>
    <row r="11" spans="1:22">
      <c r="A11" s="25">
        <v>431006</v>
      </c>
      <c r="B11" s="26" t="s">
        <v>11</v>
      </c>
      <c r="C11" s="26" t="s">
        <v>6</v>
      </c>
      <c r="D11" s="27">
        <v>6427</v>
      </c>
      <c r="E11" s="28">
        <v>290</v>
      </c>
      <c r="F11" s="28">
        <v>310</v>
      </c>
      <c r="G11" s="143">
        <f t="shared" si="0"/>
        <v>20</v>
      </c>
      <c r="H11" s="28">
        <v>360</v>
      </c>
      <c r="I11" s="143">
        <f t="shared" si="1"/>
        <v>50</v>
      </c>
      <c r="J11" s="28">
        <v>400</v>
      </c>
      <c r="K11" s="143">
        <f t="shared" si="2"/>
        <v>40</v>
      </c>
      <c r="L11" s="241">
        <v>400</v>
      </c>
      <c r="M11" s="28">
        <f t="shared" si="3"/>
        <v>0</v>
      </c>
      <c r="N11" s="288">
        <v>400</v>
      </c>
      <c r="O11" s="28">
        <f t="shared" si="4"/>
        <v>0</v>
      </c>
      <c r="P11" s="28">
        <v>495</v>
      </c>
      <c r="Q11" s="143">
        <f t="shared" si="5"/>
        <v>95</v>
      </c>
      <c r="R11" s="36">
        <v>495</v>
      </c>
      <c r="S11" s="28">
        <f t="shared" si="6"/>
        <v>0</v>
      </c>
    </row>
    <row r="12" spans="1:22">
      <c r="A12" s="25">
        <v>431007</v>
      </c>
      <c r="B12" s="26" t="s">
        <v>12</v>
      </c>
      <c r="C12" s="26" t="s">
        <v>6</v>
      </c>
      <c r="D12" s="27">
        <v>10568</v>
      </c>
      <c r="E12" s="28">
        <v>280</v>
      </c>
      <c r="F12" s="28">
        <v>320</v>
      </c>
      <c r="G12" s="143">
        <f t="shared" si="0"/>
        <v>40</v>
      </c>
      <c r="H12" s="28">
        <v>400</v>
      </c>
      <c r="I12" s="143">
        <f t="shared" si="1"/>
        <v>80</v>
      </c>
      <c r="J12" s="28">
        <v>400</v>
      </c>
      <c r="K12" s="28">
        <f t="shared" si="2"/>
        <v>0</v>
      </c>
      <c r="L12" s="241">
        <v>400</v>
      </c>
      <c r="M12" s="28">
        <f t="shared" si="3"/>
        <v>0</v>
      </c>
      <c r="N12" s="288">
        <v>400</v>
      </c>
      <c r="O12" s="28">
        <f t="shared" si="4"/>
        <v>0</v>
      </c>
      <c r="P12" s="28">
        <v>400</v>
      </c>
      <c r="Q12" s="28">
        <f t="shared" si="5"/>
        <v>0</v>
      </c>
      <c r="R12" s="36">
        <v>400</v>
      </c>
      <c r="S12" s="28">
        <f t="shared" si="6"/>
        <v>0</v>
      </c>
    </row>
    <row r="13" spans="1:22">
      <c r="A13" s="25">
        <v>431008</v>
      </c>
      <c r="B13" s="26" t="s">
        <v>13</v>
      </c>
      <c r="C13" s="26" t="s">
        <v>6</v>
      </c>
      <c r="D13" s="27">
        <v>4110</v>
      </c>
      <c r="E13" s="28">
        <v>260</v>
      </c>
      <c r="F13" s="28">
        <v>320</v>
      </c>
      <c r="G13" s="143">
        <f t="shared" si="0"/>
        <v>60</v>
      </c>
      <c r="H13" s="28">
        <v>400</v>
      </c>
      <c r="I13" s="143">
        <f t="shared" si="1"/>
        <v>80</v>
      </c>
      <c r="J13" s="28">
        <v>400</v>
      </c>
      <c r="K13" s="28">
        <f t="shared" si="2"/>
        <v>0</v>
      </c>
      <c r="L13" s="241">
        <v>400</v>
      </c>
      <c r="M13" s="28">
        <f t="shared" si="3"/>
        <v>0</v>
      </c>
      <c r="N13" s="288">
        <v>400</v>
      </c>
      <c r="O13" s="28">
        <f t="shared" si="4"/>
        <v>0</v>
      </c>
      <c r="P13" s="28">
        <v>500</v>
      </c>
      <c r="Q13" s="143">
        <f t="shared" si="5"/>
        <v>100</v>
      </c>
      <c r="R13" s="36">
        <v>500</v>
      </c>
      <c r="S13" s="28">
        <f t="shared" si="6"/>
        <v>0</v>
      </c>
    </row>
    <row r="14" spans="1:22">
      <c r="A14" s="32">
        <v>431009</v>
      </c>
      <c r="B14" s="33" t="s">
        <v>14</v>
      </c>
      <c r="C14" s="33" t="s">
        <v>6</v>
      </c>
      <c r="D14" s="27">
        <v>4113</v>
      </c>
      <c r="E14" s="28">
        <v>300</v>
      </c>
      <c r="F14" s="28">
        <v>300</v>
      </c>
      <c r="G14" s="28">
        <f t="shared" si="0"/>
        <v>0</v>
      </c>
      <c r="H14" s="28">
        <v>370</v>
      </c>
      <c r="I14" s="143">
        <f t="shared" si="1"/>
        <v>70</v>
      </c>
      <c r="J14" s="28">
        <v>420</v>
      </c>
      <c r="K14" s="143">
        <f t="shared" si="2"/>
        <v>50</v>
      </c>
      <c r="L14" s="241">
        <v>420</v>
      </c>
      <c r="M14" s="28">
        <f t="shared" si="3"/>
        <v>0</v>
      </c>
      <c r="N14" s="288">
        <v>420</v>
      </c>
      <c r="O14" s="28">
        <f t="shared" si="4"/>
        <v>0</v>
      </c>
      <c r="P14" s="28">
        <v>420</v>
      </c>
      <c r="Q14" s="28">
        <f t="shared" si="5"/>
        <v>0</v>
      </c>
      <c r="R14" s="36">
        <v>420</v>
      </c>
      <c r="S14" s="28">
        <f t="shared" si="6"/>
        <v>0</v>
      </c>
    </row>
    <row r="15" spans="1:22">
      <c r="A15" s="25">
        <v>431010</v>
      </c>
      <c r="B15" s="26" t="s">
        <v>15</v>
      </c>
      <c r="C15" s="26" t="s">
        <v>6</v>
      </c>
      <c r="D15" s="27">
        <v>3764</v>
      </c>
      <c r="E15" s="28">
        <v>250</v>
      </c>
      <c r="F15" s="28">
        <v>280</v>
      </c>
      <c r="G15" s="143">
        <f t="shared" si="0"/>
        <v>30</v>
      </c>
      <c r="H15" s="28">
        <v>365</v>
      </c>
      <c r="I15" s="143">
        <f t="shared" si="1"/>
        <v>85</v>
      </c>
      <c r="J15" s="28">
        <v>365</v>
      </c>
      <c r="K15" s="28">
        <f t="shared" si="2"/>
        <v>0</v>
      </c>
      <c r="L15" s="241">
        <v>365</v>
      </c>
      <c r="M15" s="28">
        <f t="shared" si="3"/>
        <v>0</v>
      </c>
      <c r="N15" s="288">
        <v>365</v>
      </c>
      <c r="O15" s="28">
        <f t="shared" si="4"/>
        <v>0</v>
      </c>
      <c r="P15" s="28">
        <v>420</v>
      </c>
      <c r="Q15" s="143">
        <f t="shared" si="5"/>
        <v>55</v>
      </c>
      <c r="R15" s="36">
        <v>420</v>
      </c>
      <c r="S15" s="28">
        <f t="shared" si="6"/>
        <v>0</v>
      </c>
    </row>
    <row r="16" spans="1:22">
      <c r="A16" s="32">
        <v>431011</v>
      </c>
      <c r="B16" s="33" t="s">
        <v>16</v>
      </c>
      <c r="C16" s="33" t="s">
        <v>6</v>
      </c>
      <c r="D16" s="27">
        <v>26097</v>
      </c>
      <c r="E16" s="28">
        <v>330</v>
      </c>
      <c r="F16" s="28">
        <v>370</v>
      </c>
      <c r="G16" s="143">
        <f t="shared" si="0"/>
        <v>40</v>
      </c>
      <c r="H16" s="28">
        <v>370</v>
      </c>
      <c r="I16" s="28">
        <f t="shared" si="1"/>
        <v>0</v>
      </c>
      <c r="J16" s="28">
        <v>370</v>
      </c>
      <c r="K16" s="28">
        <f t="shared" si="2"/>
        <v>0</v>
      </c>
      <c r="L16" s="241">
        <v>370</v>
      </c>
      <c r="M16" s="28">
        <f t="shared" si="3"/>
        <v>0</v>
      </c>
      <c r="N16" s="288">
        <v>370</v>
      </c>
      <c r="O16" s="28">
        <f t="shared" si="4"/>
        <v>0</v>
      </c>
      <c r="P16" s="28">
        <v>370</v>
      </c>
      <c r="Q16" s="28">
        <f t="shared" si="5"/>
        <v>0</v>
      </c>
      <c r="R16" s="36">
        <v>370</v>
      </c>
      <c r="S16" s="28">
        <f t="shared" si="6"/>
        <v>0</v>
      </c>
    </row>
    <row r="17" spans="1:19">
      <c r="A17" s="32">
        <v>431012</v>
      </c>
      <c r="B17" s="33" t="s">
        <v>17</v>
      </c>
      <c r="C17" s="33" t="s">
        <v>6</v>
      </c>
      <c r="D17" s="27">
        <v>3455</v>
      </c>
      <c r="E17" s="36">
        <v>365</v>
      </c>
      <c r="F17" s="36">
        <v>415</v>
      </c>
      <c r="G17" s="141">
        <f t="shared" si="0"/>
        <v>50</v>
      </c>
      <c r="H17" s="36">
        <v>465</v>
      </c>
      <c r="I17" s="141">
        <f t="shared" si="1"/>
        <v>50</v>
      </c>
      <c r="J17" s="36">
        <v>600</v>
      </c>
      <c r="K17" s="141">
        <f t="shared" si="2"/>
        <v>135</v>
      </c>
      <c r="L17" s="242">
        <v>600</v>
      </c>
      <c r="M17" s="28">
        <f t="shared" si="3"/>
        <v>0</v>
      </c>
      <c r="N17" s="288">
        <v>600</v>
      </c>
      <c r="O17" s="28">
        <f t="shared" si="4"/>
        <v>0</v>
      </c>
      <c r="P17" s="28">
        <v>600</v>
      </c>
      <c r="Q17" s="28">
        <f t="shared" si="5"/>
        <v>0</v>
      </c>
      <c r="R17" s="36">
        <v>700</v>
      </c>
      <c r="S17" s="28">
        <f t="shared" si="6"/>
        <v>100</v>
      </c>
    </row>
    <row r="18" spans="1:19">
      <c r="A18" s="25">
        <v>431013</v>
      </c>
      <c r="B18" s="26" t="s">
        <v>18</v>
      </c>
      <c r="C18" s="26" t="s">
        <v>6</v>
      </c>
      <c r="D18" s="27">
        <v>32598</v>
      </c>
      <c r="E18" s="36">
        <v>280</v>
      </c>
      <c r="F18" s="36">
        <v>330</v>
      </c>
      <c r="G18" s="141">
        <f t="shared" si="0"/>
        <v>50</v>
      </c>
      <c r="H18" s="36">
        <v>435</v>
      </c>
      <c r="I18" s="141">
        <f t="shared" si="1"/>
        <v>105</v>
      </c>
      <c r="J18" s="36">
        <v>460</v>
      </c>
      <c r="K18" s="141">
        <f t="shared" si="2"/>
        <v>25</v>
      </c>
      <c r="L18" s="242">
        <v>460</v>
      </c>
      <c r="M18" s="28">
        <f t="shared" si="3"/>
        <v>0</v>
      </c>
      <c r="N18" s="288">
        <v>460</v>
      </c>
      <c r="O18" s="28">
        <f t="shared" si="4"/>
        <v>0</v>
      </c>
      <c r="P18" s="28">
        <v>460</v>
      </c>
      <c r="Q18" s="28">
        <f t="shared" si="5"/>
        <v>0</v>
      </c>
      <c r="R18" s="36">
        <v>460</v>
      </c>
      <c r="S18" s="28">
        <f t="shared" si="6"/>
        <v>0</v>
      </c>
    </row>
    <row r="19" spans="1:19">
      <c r="A19" s="32">
        <v>431014</v>
      </c>
      <c r="B19" s="33" t="s">
        <v>19</v>
      </c>
      <c r="C19" s="33" t="s">
        <v>6</v>
      </c>
      <c r="D19" s="27">
        <v>7157</v>
      </c>
      <c r="E19" s="36">
        <v>270</v>
      </c>
      <c r="F19" s="36">
        <v>400</v>
      </c>
      <c r="G19" s="141">
        <f t="shared" si="0"/>
        <v>130</v>
      </c>
      <c r="H19" s="36">
        <v>400</v>
      </c>
      <c r="I19" s="36">
        <f t="shared" si="1"/>
        <v>0</v>
      </c>
      <c r="J19" s="36">
        <v>400</v>
      </c>
      <c r="K19" s="36">
        <f t="shared" si="2"/>
        <v>0</v>
      </c>
      <c r="L19" s="244">
        <v>750</v>
      </c>
      <c r="M19" s="143">
        <f t="shared" si="3"/>
        <v>350</v>
      </c>
      <c r="N19" s="289">
        <v>1050</v>
      </c>
      <c r="O19" s="143">
        <f t="shared" si="4"/>
        <v>300</v>
      </c>
      <c r="P19" s="28">
        <v>1050</v>
      </c>
      <c r="Q19" s="28">
        <f t="shared" si="5"/>
        <v>0</v>
      </c>
      <c r="R19" s="36">
        <v>1050</v>
      </c>
      <c r="S19" s="28">
        <f t="shared" si="6"/>
        <v>0</v>
      </c>
    </row>
    <row r="20" spans="1:19">
      <c r="A20" s="32">
        <v>431015</v>
      </c>
      <c r="B20" s="33" t="s">
        <v>20</v>
      </c>
      <c r="C20" s="33" t="s">
        <v>6</v>
      </c>
      <c r="D20" s="27">
        <v>5105</v>
      </c>
      <c r="E20" s="36">
        <v>500</v>
      </c>
      <c r="F20" s="36">
        <v>500</v>
      </c>
      <c r="G20" s="36">
        <f t="shared" si="0"/>
        <v>0</v>
      </c>
      <c r="H20" s="36">
        <v>600</v>
      </c>
      <c r="I20" s="141">
        <f t="shared" si="1"/>
        <v>100</v>
      </c>
      <c r="J20" s="36">
        <v>600</v>
      </c>
      <c r="K20" s="36">
        <f t="shared" si="2"/>
        <v>0</v>
      </c>
      <c r="L20" s="242">
        <v>680</v>
      </c>
      <c r="M20" s="143">
        <f t="shared" si="3"/>
        <v>80</v>
      </c>
      <c r="N20" s="288">
        <v>680</v>
      </c>
      <c r="O20" s="28">
        <f t="shared" si="4"/>
        <v>0</v>
      </c>
      <c r="P20" s="28">
        <v>680</v>
      </c>
      <c r="Q20" s="28">
        <f t="shared" si="5"/>
        <v>0</v>
      </c>
      <c r="R20" s="36">
        <v>870</v>
      </c>
      <c r="S20" s="28">
        <f t="shared" si="6"/>
        <v>190</v>
      </c>
    </row>
    <row r="21" spans="1:19">
      <c r="A21" s="25">
        <v>431016</v>
      </c>
      <c r="B21" s="26" t="s">
        <v>21</v>
      </c>
      <c r="C21" s="26" t="s">
        <v>6</v>
      </c>
      <c r="D21" s="27">
        <v>13703</v>
      </c>
      <c r="E21" s="36">
        <v>300</v>
      </c>
      <c r="F21" s="36">
        <v>300</v>
      </c>
      <c r="G21" s="36">
        <f t="shared" si="0"/>
        <v>0</v>
      </c>
      <c r="H21" s="36">
        <v>365</v>
      </c>
      <c r="I21" s="141">
        <f t="shared" si="1"/>
        <v>65</v>
      </c>
      <c r="J21" s="36">
        <v>365</v>
      </c>
      <c r="K21" s="36">
        <f t="shared" si="2"/>
        <v>0</v>
      </c>
      <c r="L21" s="242">
        <v>365</v>
      </c>
      <c r="M21" s="28">
        <f t="shared" si="3"/>
        <v>0</v>
      </c>
      <c r="N21" s="288">
        <v>365</v>
      </c>
      <c r="O21" s="28">
        <f t="shared" si="4"/>
        <v>0</v>
      </c>
      <c r="P21" s="28">
        <v>435</v>
      </c>
      <c r="Q21" s="143">
        <f t="shared" si="5"/>
        <v>70</v>
      </c>
      <c r="R21" s="36">
        <v>560</v>
      </c>
      <c r="S21" s="28">
        <f t="shared" si="6"/>
        <v>125</v>
      </c>
    </row>
    <row r="22" spans="1:19">
      <c r="A22" s="25">
        <v>431017</v>
      </c>
      <c r="B22" s="26" t="s">
        <v>22</v>
      </c>
      <c r="C22" s="26" t="s">
        <v>6</v>
      </c>
      <c r="D22" s="27">
        <v>10029</v>
      </c>
      <c r="E22" s="36">
        <v>280</v>
      </c>
      <c r="F22" s="36">
        <v>310</v>
      </c>
      <c r="G22" s="141">
        <f t="shared" si="0"/>
        <v>30</v>
      </c>
      <c r="H22" s="36">
        <v>360</v>
      </c>
      <c r="I22" s="141">
        <f t="shared" si="1"/>
        <v>50</v>
      </c>
      <c r="J22" s="36">
        <v>400</v>
      </c>
      <c r="K22" s="141">
        <f t="shared" si="2"/>
        <v>40</v>
      </c>
      <c r="L22" s="242">
        <v>400</v>
      </c>
      <c r="M22" s="28">
        <f t="shared" si="3"/>
        <v>0</v>
      </c>
      <c r="N22" s="288">
        <v>400</v>
      </c>
      <c r="O22" s="28">
        <f t="shared" si="4"/>
        <v>0</v>
      </c>
      <c r="P22" s="28">
        <v>440</v>
      </c>
      <c r="Q22" s="143">
        <f t="shared" si="5"/>
        <v>40</v>
      </c>
      <c r="R22" s="36">
        <v>440</v>
      </c>
      <c r="S22" s="28">
        <f t="shared" si="6"/>
        <v>0</v>
      </c>
    </row>
    <row r="23" spans="1:19">
      <c r="A23" s="25">
        <v>431018</v>
      </c>
      <c r="B23" s="26" t="s">
        <v>23</v>
      </c>
      <c r="C23" s="26" t="s">
        <v>6</v>
      </c>
      <c r="D23" s="27">
        <v>3860</v>
      </c>
      <c r="E23" s="36">
        <v>270</v>
      </c>
      <c r="F23" s="36">
        <v>300</v>
      </c>
      <c r="G23" s="141">
        <f t="shared" si="0"/>
        <v>30</v>
      </c>
      <c r="H23" s="36">
        <v>359</v>
      </c>
      <c r="I23" s="141">
        <f t="shared" si="1"/>
        <v>59</v>
      </c>
      <c r="J23" s="36">
        <v>700</v>
      </c>
      <c r="K23" s="141">
        <f t="shared" si="2"/>
        <v>341</v>
      </c>
      <c r="L23" s="242">
        <v>700</v>
      </c>
      <c r="M23" s="28">
        <f t="shared" si="3"/>
        <v>0</v>
      </c>
      <c r="N23" s="288">
        <v>700</v>
      </c>
      <c r="O23" s="28">
        <f t="shared" si="4"/>
        <v>0</v>
      </c>
      <c r="P23" s="28">
        <v>700</v>
      </c>
      <c r="Q23" s="28">
        <f t="shared" si="5"/>
        <v>0</v>
      </c>
      <c r="R23" s="36">
        <v>850</v>
      </c>
      <c r="S23" s="28">
        <f t="shared" si="6"/>
        <v>150</v>
      </c>
    </row>
    <row r="24" spans="1:19">
      <c r="A24" s="25">
        <v>431019</v>
      </c>
      <c r="B24" s="26" t="s">
        <v>24</v>
      </c>
      <c r="C24" s="26" t="s">
        <v>6</v>
      </c>
      <c r="D24" s="27">
        <v>8610</v>
      </c>
      <c r="E24" s="36">
        <v>280</v>
      </c>
      <c r="F24" s="36">
        <v>320</v>
      </c>
      <c r="G24" s="141">
        <f t="shared" si="0"/>
        <v>40</v>
      </c>
      <c r="H24" s="36">
        <v>365</v>
      </c>
      <c r="I24" s="141">
        <f t="shared" si="1"/>
        <v>45</v>
      </c>
      <c r="J24" s="36">
        <v>420</v>
      </c>
      <c r="K24" s="141">
        <f t="shared" si="2"/>
        <v>55</v>
      </c>
      <c r="L24" s="242">
        <v>480</v>
      </c>
      <c r="M24" s="143">
        <f t="shared" si="3"/>
        <v>60</v>
      </c>
      <c r="N24" s="288">
        <v>480</v>
      </c>
      <c r="O24" s="28">
        <f t="shared" si="4"/>
        <v>0</v>
      </c>
      <c r="P24" s="28">
        <v>480</v>
      </c>
      <c r="Q24" s="28">
        <f t="shared" si="5"/>
        <v>0</v>
      </c>
      <c r="R24" s="36">
        <v>480</v>
      </c>
      <c r="S24" s="28">
        <f t="shared" si="6"/>
        <v>0</v>
      </c>
    </row>
    <row r="25" spans="1:19">
      <c r="A25" s="32">
        <v>431020</v>
      </c>
      <c r="B25" s="33" t="s">
        <v>25</v>
      </c>
      <c r="C25" s="33" t="s">
        <v>6</v>
      </c>
      <c r="D25" s="27">
        <v>34315</v>
      </c>
      <c r="E25" s="36">
        <v>450</v>
      </c>
      <c r="F25" s="36">
        <v>450</v>
      </c>
      <c r="G25" s="36">
        <f t="shared" si="0"/>
        <v>0</v>
      </c>
      <c r="H25" s="36">
        <v>450</v>
      </c>
      <c r="I25" s="36">
        <f t="shared" si="1"/>
        <v>0</v>
      </c>
      <c r="J25" s="36">
        <v>600</v>
      </c>
      <c r="K25" s="141">
        <f t="shared" si="2"/>
        <v>150</v>
      </c>
      <c r="L25" s="242">
        <v>600</v>
      </c>
      <c r="M25" s="28">
        <f t="shared" si="3"/>
        <v>0</v>
      </c>
      <c r="N25" s="288">
        <v>600</v>
      </c>
      <c r="O25" s="28">
        <f t="shared" si="4"/>
        <v>0</v>
      </c>
      <c r="P25" s="28">
        <v>600</v>
      </c>
      <c r="Q25" s="28">
        <f t="shared" si="5"/>
        <v>0</v>
      </c>
      <c r="R25" s="36">
        <v>600</v>
      </c>
      <c r="S25" s="28">
        <f t="shared" si="6"/>
        <v>0</v>
      </c>
    </row>
    <row r="26" spans="1:19">
      <c r="A26" s="25">
        <v>431021</v>
      </c>
      <c r="B26" s="26" t="s">
        <v>26</v>
      </c>
      <c r="C26" s="26" t="s">
        <v>6</v>
      </c>
      <c r="D26" s="27">
        <v>10593</v>
      </c>
      <c r="E26" s="36">
        <v>270</v>
      </c>
      <c r="F26" s="36">
        <v>310</v>
      </c>
      <c r="G26" s="141">
        <f t="shared" si="0"/>
        <v>40</v>
      </c>
      <c r="H26" s="36">
        <v>365</v>
      </c>
      <c r="I26" s="141">
        <f t="shared" si="1"/>
        <v>55</v>
      </c>
      <c r="J26" s="36">
        <v>365</v>
      </c>
      <c r="K26" s="36">
        <f t="shared" si="2"/>
        <v>0</v>
      </c>
      <c r="L26" s="242">
        <v>365</v>
      </c>
      <c r="M26" s="28">
        <f t="shared" si="3"/>
        <v>0</v>
      </c>
      <c r="N26" s="288">
        <v>365</v>
      </c>
      <c r="O26" s="28">
        <f t="shared" si="4"/>
        <v>0</v>
      </c>
      <c r="P26" s="28">
        <v>365</v>
      </c>
      <c r="Q26" s="28">
        <f t="shared" si="5"/>
        <v>0</v>
      </c>
      <c r="R26" s="36">
        <v>365</v>
      </c>
      <c r="S26" s="28">
        <f t="shared" si="6"/>
        <v>0</v>
      </c>
    </row>
    <row r="27" spans="1:19">
      <c r="A27" s="25">
        <v>431022</v>
      </c>
      <c r="B27" s="26" t="s">
        <v>27</v>
      </c>
      <c r="C27" s="26" t="s">
        <v>6</v>
      </c>
      <c r="D27" s="27">
        <v>7213</v>
      </c>
      <c r="E27" s="36">
        <v>300</v>
      </c>
      <c r="F27" s="36">
        <v>300</v>
      </c>
      <c r="G27" s="36">
        <f t="shared" si="0"/>
        <v>0</v>
      </c>
      <c r="H27" s="36">
        <v>380</v>
      </c>
      <c r="I27" s="141">
        <f t="shared" si="1"/>
        <v>80</v>
      </c>
      <c r="J27" s="36">
        <v>380</v>
      </c>
      <c r="K27" s="36">
        <f t="shared" si="2"/>
        <v>0</v>
      </c>
      <c r="L27" s="242">
        <v>380</v>
      </c>
      <c r="M27" s="28">
        <f t="shared" si="3"/>
        <v>0</v>
      </c>
      <c r="N27" s="288">
        <v>380</v>
      </c>
      <c r="O27" s="28">
        <f t="shared" si="4"/>
        <v>0</v>
      </c>
      <c r="P27" s="28">
        <v>380</v>
      </c>
      <c r="Q27" s="28">
        <f t="shared" si="5"/>
        <v>0</v>
      </c>
      <c r="R27" s="36">
        <v>580</v>
      </c>
      <c r="S27" s="28">
        <f t="shared" si="6"/>
        <v>200</v>
      </c>
    </row>
    <row r="28" spans="1:19">
      <c r="A28" s="25">
        <v>432001</v>
      </c>
      <c r="B28" s="26" t="s">
        <v>28</v>
      </c>
      <c r="C28" s="26" t="s">
        <v>29</v>
      </c>
      <c r="D28" s="27">
        <v>9089</v>
      </c>
      <c r="E28" s="36">
        <v>280</v>
      </c>
      <c r="F28" s="36">
        <v>350</v>
      </c>
      <c r="G28" s="141">
        <f t="shared" si="0"/>
        <v>70</v>
      </c>
      <c r="H28" s="36">
        <v>365</v>
      </c>
      <c r="I28" s="141">
        <f t="shared" si="1"/>
        <v>15</v>
      </c>
      <c r="J28" s="36">
        <v>365</v>
      </c>
      <c r="K28" s="36">
        <f t="shared" si="2"/>
        <v>0</v>
      </c>
      <c r="L28" s="242">
        <v>365</v>
      </c>
      <c r="M28" s="28">
        <f t="shared" si="3"/>
        <v>0</v>
      </c>
      <c r="N28" s="288">
        <v>365</v>
      </c>
      <c r="O28" s="28">
        <f t="shared" si="4"/>
        <v>0</v>
      </c>
      <c r="P28" s="28">
        <v>365</v>
      </c>
      <c r="Q28" s="28">
        <f t="shared" si="5"/>
        <v>0</v>
      </c>
      <c r="R28" s="36">
        <v>365</v>
      </c>
      <c r="S28" s="28">
        <f t="shared" si="6"/>
        <v>0</v>
      </c>
    </row>
    <row r="29" spans="1:19">
      <c r="A29" s="25">
        <v>432002</v>
      </c>
      <c r="B29" s="26" t="s">
        <v>30</v>
      </c>
      <c r="C29" s="26" t="s">
        <v>29</v>
      </c>
      <c r="D29" s="27">
        <v>16940</v>
      </c>
      <c r="E29" s="36">
        <v>320</v>
      </c>
      <c r="F29" s="36">
        <v>400</v>
      </c>
      <c r="G29" s="141">
        <f t="shared" si="0"/>
        <v>80</v>
      </c>
      <c r="H29" s="36">
        <v>495</v>
      </c>
      <c r="I29" s="141">
        <f t="shared" si="1"/>
        <v>95</v>
      </c>
      <c r="J29" s="36">
        <v>495</v>
      </c>
      <c r="K29" s="36">
        <f t="shared" si="2"/>
        <v>0</v>
      </c>
      <c r="L29" s="242">
        <v>495</v>
      </c>
      <c r="M29" s="28">
        <f t="shared" si="3"/>
        <v>0</v>
      </c>
      <c r="N29" s="288">
        <v>495</v>
      </c>
      <c r="O29" s="28">
        <f t="shared" si="4"/>
        <v>0</v>
      </c>
      <c r="P29" s="28">
        <v>495</v>
      </c>
      <c r="Q29" s="28">
        <f t="shared" si="5"/>
        <v>0</v>
      </c>
      <c r="R29" s="36">
        <v>495</v>
      </c>
      <c r="S29" s="28">
        <f t="shared" si="6"/>
        <v>0</v>
      </c>
    </row>
    <row r="30" spans="1:19">
      <c r="A30" s="25">
        <v>432003</v>
      </c>
      <c r="B30" s="26" t="s">
        <v>31</v>
      </c>
      <c r="C30" s="26" t="s">
        <v>29</v>
      </c>
      <c r="D30" s="27">
        <v>6033</v>
      </c>
      <c r="E30" s="36">
        <v>280</v>
      </c>
      <c r="F30" s="36">
        <v>280</v>
      </c>
      <c r="G30" s="36">
        <f t="shared" si="0"/>
        <v>0</v>
      </c>
      <c r="H30" s="36">
        <v>280</v>
      </c>
      <c r="I30" s="36">
        <f t="shared" si="1"/>
        <v>0</v>
      </c>
      <c r="J30" s="36">
        <v>280</v>
      </c>
      <c r="K30" s="36">
        <f t="shared" si="2"/>
        <v>0</v>
      </c>
      <c r="L30" s="242">
        <v>280</v>
      </c>
      <c r="M30" s="28">
        <f t="shared" si="3"/>
        <v>0</v>
      </c>
      <c r="N30" s="288">
        <v>330</v>
      </c>
      <c r="O30" s="143">
        <f t="shared" si="4"/>
        <v>50</v>
      </c>
      <c r="P30" s="28">
        <v>425</v>
      </c>
      <c r="Q30" s="143">
        <f t="shared" si="5"/>
        <v>95</v>
      </c>
      <c r="R30" s="36">
        <v>455</v>
      </c>
      <c r="S30" s="28">
        <f t="shared" si="6"/>
        <v>30</v>
      </c>
    </row>
    <row r="31" spans="1:19">
      <c r="A31" s="25">
        <v>432004</v>
      </c>
      <c r="B31" s="26" t="s">
        <v>32</v>
      </c>
      <c r="C31" s="26" t="s">
        <v>29</v>
      </c>
      <c r="D31" s="27">
        <v>15566</v>
      </c>
      <c r="E31" s="36">
        <v>350</v>
      </c>
      <c r="F31" s="36">
        <v>350</v>
      </c>
      <c r="G31" s="36">
        <f t="shared" si="0"/>
        <v>0</v>
      </c>
      <c r="H31" s="36">
        <v>450</v>
      </c>
      <c r="I31" s="141">
        <f t="shared" si="1"/>
        <v>100</v>
      </c>
      <c r="J31" s="36">
        <v>450</v>
      </c>
      <c r="K31" s="36">
        <f t="shared" si="2"/>
        <v>0</v>
      </c>
      <c r="L31" s="242">
        <v>450</v>
      </c>
      <c r="M31" s="28">
        <f t="shared" si="3"/>
        <v>0</v>
      </c>
      <c r="N31" s="288">
        <v>450</v>
      </c>
      <c r="O31" s="28">
        <f t="shared" si="4"/>
        <v>0</v>
      </c>
      <c r="P31" s="28">
        <v>450</v>
      </c>
      <c r="Q31" s="28">
        <f t="shared" si="5"/>
        <v>0</v>
      </c>
      <c r="R31" s="36">
        <v>450</v>
      </c>
      <c r="S31" s="28">
        <f t="shared" si="6"/>
        <v>0</v>
      </c>
    </row>
    <row r="32" spans="1:19">
      <c r="A32" s="25">
        <v>432005</v>
      </c>
      <c r="B32" s="26" t="s">
        <v>33</v>
      </c>
      <c r="C32" s="26" t="s">
        <v>29</v>
      </c>
      <c r="D32" s="27">
        <v>6247</v>
      </c>
      <c r="E32" s="36">
        <v>260</v>
      </c>
      <c r="F32" s="36">
        <v>260</v>
      </c>
      <c r="G32" s="36">
        <f t="shared" si="0"/>
        <v>0</v>
      </c>
      <c r="H32" s="36">
        <v>320</v>
      </c>
      <c r="I32" s="141">
        <f t="shared" si="1"/>
        <v>60</v>
      </c>
      <c r="J32" s="36">
        <v>320</v>
      </c>
      <c r="K32" s="36">
        <f t="shared" si="2"/>
        <v>0</v>
      </c>
      <c r="L32" s="242">
        <v>320</v>
      </c>
      <c r="M32" s="28">
        <f t="shared" si="3"/>
        <v>0</v>
      </c>
      <c r="N32" s="288">
        <v>320</v>
      </c>
      <c r="O32" s="28">
        <f t="shared" si="4"/>
        <v>0</v>
      </c>
      <c r="P32" s="28">
        <v>365</v>
      </c>
      <c r="Q32" s="143">
        <f t="shared" si="5"/>
        <v>45</v>
      </c>
      <c r="R32" s="36">
        <v>365</v>
      </c>
      <c r="S32" s="28">
        <f t="shared" si="6"/>
        <v>0</v>
      </c>
    </row>
    <row r="33" spans="1:19">
      <c r="A33" s="25">
        <v>432006</v>
      </c>
      <c r="B33" s="26" t="s">
        <v>34</v>
      </c>
      <c r="C33" s="26" t="s">
        <v>29</v>
      </c>
      <c r="D33" s="27">
        <v>8070</v>
      </c>
      <c r="E33" s="36">
        <v>300</v>
      </c>
      <c r="F33" s="36">
        <v>450</v>
      </c>
      <c r="G33" s="141">
        <f t="shared" si="0"/>
        <v>150</v>
      </c>
      <c r="H33" s="36">
        <v>450</v>
      </c>
      <c r="I33" s="36">
        <f t="shared" si="1"/>
        <v>0</v>
      </c>
      <c r="J33" s="36">
        <v>450</v>
      </c>
      <c r="K33" s="36">
        <f t="shared" si="2"/>
        <v>0</v>
      </c>
      <c r="L33" s="242">
        <v>450</v>
      </c>
      <c r="M33" s="28">
        <f t="shared" si="3"/>
        <v>0</v>
      </c>
      <c r="N33" s="288">
        <v>450</v>
      </c>
      <c r="O33" s="28">
        <f t="shared" si="4"/>
        <v>0</v>
      </c>
      <c r="P33" s="28">
        <v>450</v>
      </c>
      <c r="Q33" s="28">
        <f t="shared" si="5"/>
        <v>0</v>
      </c>
      <c r="R33" s="36">
        <v>450</v>
      </c>
      <c r="S33" s="28">
        <f t="shared" si="6"/>
        <v>0</v>
      </c>
    </row>
    <row r="34" spans="1:19">
      <c r="A34" s="25">
        <v>432007</v>
      </c>
      <c r="B34" s="26" t="s">
        <v>35</v>
      </c>
      <c r="C34" s="26" t="s">
        <v>29</v>
      </c>
      <c r="D34" s="27">
        <v>2733</v>
      </c>
      <c r="E34" s="36">
        <v>260</v>
      </c>
      <c r="F34" s="36">
        <v>320</v>
      </c>
      <c r="G34" s="141">
        <f t="shared" ref="G34:G65" si="7">SUM(F34-E34)</f>
        <v>60</v>
      </c>
      <c r="H34" s="36">
        <v>360</v>
      </c>
      <c r="I34" s="141">
        <f t="shared" ref="I34:I65" si="8">SUM(H34-F34)</f>
        <v>40</v>
      </c>
      <c r="J34" s="36">
        <v>390</v>
      </c>
      <c r="K34" s="141">
        <f t="shared" ref="K34:K65" si="9">SUM(J34-H34)</f>
        <v>30</v>
      </c>
      <c r="L34" s="242">
        <v>390</v>
      </c>
      <c r="M34" s="28">
        <f t="shared" ref="M34:M65" si="10">L34-J34</f>
        <v>0</v>
      </c>
      <c r="N34" s="288">
        <v>390</v>
      </c>
      <c r="O34" s="28">
        <f t="shared" si="4"/>
        <v>0</v>
      </c>
      <c r="P34" s="28">
        <v>390</v>
      </c>
      <c r="Q34" s="28">
        <f t="shared" si="5"/>
        <v>0</v>
      </c>
      <c r="R34" s="36">
        <v>490</v>
      </c>
      <c r="S34" s="28">
        <f t="shared" si="6"/>
        <v>100</v>
      </c>
    </row>
    <row r="35" spans="1:19">
      <c r="A35" s="25">
        <v>432008</v>
      </c>
      <c r="B35" s="26" t="s">
        <v>36</v>
      </c>
      <c r="C35" s="26" t="s">
        <v>29</v>
      </c>
      <c r="D35" s="27">
        <v>27473</v>
      </c>
      <c r="E35" s="36">
        <v>310</v>
      </c>
      <c r="F35" s="36">
        <v>360</v>
      </c>
      <c r="G35" s="141">
        <f t="shared" si="7"/>
        <v>50</v>
      </c>
      <c r="H35" s="36">
        <v>660</v>
      </c>
      <c r="I35" s="141">
        <f t="shared" si="8"/>
        <v>300</v>
      </c>
      <c r="J35" s="36">
        <v>660</v>
      </c>
      <c r="K35" s="36">
        <f t="shared" si="9"/>
        <v>0</v>
      </c>
      <c r="L35" s="242">
        <v>595</v>
      </c>
      <c r="M35" s="245">
        <f t="shared" si="10"/>
        <v>-65</v>
      </c>
      <c r="N35" s="288">
        <v>595</v>
      </c>
      <c r="O35" s="28">
        <f t="shared" si="4"/>
        <v>0</v>
      </c>
      <c r="P35" s="28">
        <v>595</v>
      </c>
      <c r="Q35" s="28">
        <f t="shared" si="5"/>
        <v>0</v>
      </c>
      <c r="R35" s="36">
        <v>515</v>
      </c>
      <c r="S35" s="28">
        <f t="shared" si="6"/>
        <v>-80</v>
      </c>
    </row>
    <row r="36" spans="1:19">
      <c r="A36" s="25">
        <v>432009</v>
      </c>
      <c r="B36" s="26" t="s">
        <v>37</v>
      </c>
      <c r="C36" s="26" t="s">
        <v>29</v>
      </c>
      <c r="D36" s="27">
        <v>4656</v>
      </c>
      <c r="E36" s="36">
        <v>240</v>
      </c>
      <c r="F36" s="36">
        <v>240</v>
      </c>
      <c r="G36" s="36">
        <f t="shared" si="7"/>
        <v>0</v>
      </c>
      <c r="H36" s="36">
        <v>240</v>
      </c>
      <c r="I36" s="36">
        <f t="shared" si="8"/>
        <v>0</v>
      </c>
      <c r="J36" s="36">
        <v>320</v>
      </c>
      <c r="K36" s="141">
        <f t="shared" si="9"/>
        <v>80</v>
      </c>
      <c r="L36" s="242">
        <v>370</v>
      </c>
      <c r="M36" s="143">
        <f t="shared" si="10"/>
        <v>50</v>
      </c>
      <c r="N36" s="288">
        <v>490</v>
      </c>
      <c r="O36" s="143">
        <f t="shared" si="4"/>
        <v>120</v>
      </c>
      <c r="P36" s="28">
        <v>490</v>
      </c>
      <c r="Q36" s="28">
        <f t="shared" si="5"/>
        <v>0</v>
      </c>
      <c r="R36" s="36">
        <v>490</v>
      </c>
      <c r="S36" s="28">
        <f t="shared" si="6"/>
        <v>0</v>
      </c>
    </row>
    <row r="37" spans="1:19">
      <c r="A37" s="25">
        <v>432010</v>
      </c>
      <c r="B37" s="26" t="s">
        <v>38</v>
      </c>
      <c r="C37" s="26" t="s">
        <v>29</v>
      </c>
      <c r="D37" s="27">
        <v>21251</v>
      </c>
      <c r="E37" s="36">
        <v>410</v>
      </c>
      <c r="F37" s="36">
        <v>410</v>
      </c>
      <c r="G37" s="36">
        <f t="shared" si="7"/>
        <v>0</v>
      </c>
      <c r="H37" s="36">
        <v>550</v>
      </c>
      <c r="I37" s="141">
        <f t="shared" si="8"/>
        <v>140</v>
      </c>
      <c r="J37" s="36">
        <v>530</v>
      </c>
      <c r="K37" s="142">
        <f t="shared" si="9"/>
        <v>-20</v>
      </c>
      <c r="L37" s="242">
        <v>525</v>
      </c>
      <c r="M37" s="28">
        <f t="shared" si="10"/>
        <v>-5</v>
      </c>
      <c r="N37" s="288">
        <v>525</v>
      </c>
      <c r="O37" s="28">
        <f t="shared" si="4"/>
        <v>0</v>
      </c>
      <c r="P37" s="28">
        <v>525</v>
      </c>
      <c r="Q37" s="28">
        <f t="shared" si="5"/>
        <v>0</v>
      </c>
      <c r="R37" s="36">
        <v>525</v>
      </c>
      <c r="S37" s="28">
        <f t="shared" si="6"/>
        <v>0</v>
      </c>
    </row>
    <row r="38" spans="1:19">
      <c r="A38" s="25">
        <v>432011</v>
      </c>
      <c r="B38" s="26" t="s">
        <v>39</v>
      </c>
      <c r="C38" s="26" t="s">
        <v>29</v>
      </c>
      <c r="D38" s="27">
        <v>14622</v>
      </c>
      <c r="E38" s="36">
        <v>300</v>
      </c>
      <c r="F38" s="36">
        <v>300</v>
      </c>
      <c r="G38" s="36">
        <f t="shared" si="7"/>
        <v>0</v>
      </c>
      <c r="H38" s="36">
        <v>350</v>
      </c>
      <c r="I38" s="141">
        <f t="shared" si="8"/>
        <v>50</v>
      </c>
      <c r="J38" s="36">
        <v>350</v>
      </c>
      <c r="K38" s="36">
        <f t="shared" si="9"/>
        <v>0</v>
      </c>
      <c r="L38" s="242">
        <v>350</v>
      </c>
      <c r="M38" s="28">
        <f t="shared" si="10"/>
        <v>0</v>
      </c>
      <c r="N38" s="288">
        <v>350</v>
      </c>
      <c r="O38" s="28">
        <f t="shared" si="4"/>
        <v>0</v>
      </c>
      <c r="P38" s="28">
        <v>350</v>
      </c>
      <c r="Q38" s="28">
        <f t="shared" si="5"/>
        <v>0</v>
      </c>
      <c r="R38" s="36">
        <v>400</v>
      </c>
      <c r="S38" s="28">
        <f t="shared" si="6"/>
        <v>50</v>
      </c>
    </row>
    <row r="39" spans="1:19">
      <c r="A39" s="25">
        <v>432012</v>
      </c>
      <c r="B39" s="26" t="s">
        <v>40</v>
      </c>
      <c r="C39" s="26" t="s">
        <v>29</v>
      </c>
      <c r="D39" s="27">
        <v>4090</v>
      </c>
      <c r="E39" s="36">
        <v>290</v>
      </c>
      <c r="F39" s="36">
        <v>290</v>
      </c>
      <c r="G39" s="36">
        <f t="shared" si="7"/>
        <v>0</v>
      </c>
      <c r="H39" s="36">
        <v>420</v>
      </c>
      <c r="I39" s="141">
        <f t="shared" si="8"/>
        <v>130</v>
      </c>
      <c r="J39" s="36">
        <v>420</v>
      </c>
      <c r="K39" s="36">
        <f t="shared" si="9"/>
        <v>0</v>
      </c>
      <c r="L39" s="242">
        <v>420</v>
      </c>
      <c r="M39" s="28">
        <f t="shared" si="10"/>
        <v>0</v>
      </c>
      <c r="N39" s="288">
        <v>420</v>
      </c>
      <c r="O39" s="28">
        <f t="shared" si="4"/>
        <v>0</v>
      </c>
      <c r="P39" s="28">
        <v>507</v>
      </c>
      <c r="Q39" s="143">
        <f t="shared" si="5"/>
        <v>87</v>
      </c>
      <c r="R39" s="36">
        <v>507</v>
      </c>
      <c r="S39" s="28">
        <f t="shared" si="6"/>
        <v>0</v>
      </c>
    </row>
    <row r="40" spans="1:19">
      <c r="A40" s="25">
        <v>432013</v>
      </c>
      <c r="B40" s="26" t="s">
        <v>41</v>
      </c>
      <c r="C40" s="26" t="s">
        <v>29</v>
      </c>
      <c r="D40" s="27">
        <v>5096</v>
      </c>
      <c r="E40" s="36">
        <v>300</v>
      </c>
      <c r="F40" s="36">
        <v>320</v>
      </c>
      <c r="G40" s="141">
        <f t="shared" si="7"/>
        <v>20</v>
      </c>
      <c r="H40" s="36">
        <v>365</v>
      </c>
      <c r="I40" s="141">
        <f t="shared" si="8"/>
        <v>45</v>
      </c>
      <c r="J40" s="36">
        <v>365</v>
      </c>
      <c r="K40" s="36">
        <f t="shared" si="9"/>
        <v>0</v>
      </c>
      <c r="L40" s="242">
        <v>400</v>
      </c>
      <c r="M40" s="28">
        <f t="shared" si="10"/>
        <v>35</v>
      </c>
      <c r="N40" s="288">
        <v>400</v>
      </c>
      <c r="O40" s="28">
        <f t="shared" si="4"/>
        <v>0</v>
      </c>
      <c r="P40" s="28">
        <v>400</v>
      </c>
      <c r="Q40" s="28">
        <f t="shared" si="5"/>
        <v>0</v>
      </c>
      <c r="R40" s="36">
        <v>400</v>
      </c>
      <c r="S40" s="28">
        <f t="shared" si="6"/>
        <v>0</v>
      </c>
    </row>
    <row r="41" spans="1:19">
      <c r="A41" s="25">
        <v>432014</v>
      </c>
      <c r="B41" s="26" t="s">
        <v>42</v>
      </c>
      <c r="C41" s="26" t="s">
        <v>29</v>
      </c>
      <c r="D41" s="27">
        <v>13844</v>
      </c>
      <c r="E41" s="36">
        <v>290</v>
      </c>
      <c r="F41" s="36">
        <v>350</v>
      </c>
      <c r="G41" s="141">
        <f t="shared" si="7"/>
        <v>60</v>
      </c>
      <c r="H41" s="36">
        <v>550</v>
      </c>
      <c r="I41" s="141">
        <f t="shared" si="8"/>
        <v>200</v>
      </c>
      <c r="J41" s="36">
        <v>550</v>
      </c>
      <c r="K41" s="36">
        <f t="shared" si="9"/>
        <v>0</v>
      </c>
      <c r="L41" s="242">
        <v>550</v>
      </c>
      <c r="M41" s="28">
        <f t="shared" si="10"/>
        <v>0</v>
      </c>
      <c r="N41" s="288">
        <v>550</v>
      </c>
      <c r="O41" s="28">
        <f t="shared" si="4"/>
        <v>0</v>
      </c>
      <c r="P41" s="28">
        <v>550</v>
      </c>
      <c r="Q41" s="28">
        <f t="shared" si="5"/>
        <v>0</v>
      </c>
      <c r="R41" s="36">
        <v>550</v>
      </c>
      <c r="S41" s="28">
        <f t="shared" si="6"/>
        <v>0</v>
      </c>
    </row>
    <row r="42" spans="1:19">
      <c r="A42" s="25">
        <v>432015</v>
      </c>
      <c r="B42" s="26" t="s">
        <v>43</v>
      </c>
      <c r="C42" s="26" t="s">
        <v>29</v>
      </c>
      <c r="D42" s="27">
        <v>14689</v>
      </c>
      <c r="E42" s="36">
        <v>300</v>
      </c>
      <c r="F42" s="36">
        <v>300</v>
      </c>
      <c r="G42" s="36">
        <f t="shared" si="7"/>
        <v>0</v>
      </c>
      <c r="H42" s="36">
        <v>396</v>
      </c>
      <c r="I42" s="141">
        <f t="shared" si="8"/>
        <v>96</v>
      </c>
      <c r="J42" s="36">
        <v>396</v>
      </c>
      <c r="K42" s="36">
        <f t="shared" si="9"/>
        <v>0</v>
      </c>
      <c r="L42" s="242">
        <v>396</v>
      </c>
      <c r="M42" s="28">
        <f t="shared" si="10"/>
        <v>0</v>
      </c>
      <c r="N42" s="288">
        <v>428</v>
      </c>
      <c r="O42" s="143">
        <f t="shared" si="4"/>
        <v>32</v>
      </c>
      <c r="P42" s="28">
        <v>428</v>
      </c>
      <c r="Q42" s="28">
        <f t="shared" si="5"/>
        <v>0</v>
      </c>
      <c r="R42" s="36">
        <v>528</v>
      </c>
      <c r="S42" s="28">
        <f t="shared" si="6"/>
        <v>100</v>
      </c>
    </row>
    <row r="43" spans="1:19">
      <c r="A43" s="25">
        <v>432016</v>
      </c>
      <c r="B43" s="26" t="s">
        <v>44</v>
      </c>
      <c r="C43" s="26" t="s">
        <v>29</v>
      </c>
      <c r="D43" s="27">
        <v>15166</v>
      </c>
      <c r="E43" s="36">
        <v>300</v>
      </c>
      <c r="F43" s="36">
        <v>370</v>
      </c>
      <c r="G43" s="141">
        <f t="shared" si="7"/>
        <v>70</v>
      </c>
      <c r="H43" s="36">
        <v>370</v>
      </c>
      <c r="I43" s="36">
        <f t="shared" si="8"/>
        <v>0</v>
      </c>
      <c r="J43" s="36">
        <v>370</v>
      </c>
      <c r="K43" s="36">
        <f t="shared" si="9"/>
        <v>0</v>
      </c>
      <c r="L43" s="242">
        <v>370</v>
      </c>
      <c r="M43" s="28">
        <f t="shared" si="10"/>
        <v>0</v>
      </c>
      <c r="N43" s="288">
        <v>370</v>
      </c>
      <c r="O43" s="28">
        <f t="shared" si="4"/>
        <v>0</v>
      </c>
      <c r="P43" s="28">
        <v>370</v>
      </c>
      <c r="Q43" s="28">
        <f t="shared" si="5"/>
        <v>0</v>
      </c>
      <c r="R43" s="36">
        <v>500</v>
      </c>
      <c r="S43" s="28">
        <f t="shared" si="6"/>
        <v>130</v>
      </c>
    </row>
    <row r="44" spans="1:19">
      <c r="A44" s="25">
        <v>432017</v>
      </c>
      <c r="B44" s="26" t="s">
        <v>45</v>
      </c>
      <c r="C44" s="26" t="s">
        <v>29</v>
      </c>
      <c r="D44" s="27">
        <v>6404</v>
      </c>
      <c r="E44" s="36">
        <v>280</v>
      </c>
      <c r="F44" s="36">
        <v>350</v>
      </c>
      <c r="G44" s="141">
        <f t="shared" si="7"/>
        <v>70</v>
      </c>
      <c r="H44" s="36">
        <v>400</v>
      </c>
      <c r="I44" s="141">
        <f t="shared" si="8"/>
        <v>50</v>
      </c>
      <c r="J44" s="36">
        <v>414</v>
      </c>
      <c r="K44" s="141">
        <f t="shared" si="9"/>
        <v>14</v>
      </c>
      <c r="L44" s="242">
        <v>414</v>
      </c>
      <c r="M44" s="28">
        <f t="shared" si="10"/>
        <v>0</v>
      </c>
      <c r="N44" s="288">
        <v>414</v>
      </c>
      <c r="O44" s="28">
        <f t="shared" si="4"/>
        <v>0</v>
      </c>
      <c r="P44" s="28">
        <v>414</v>
      </c>
      <c r="Q44" s="28">
        <f t="shared" si="5"/>
        <v>0</v>
      </c>
      <c r="R44" s="36">
        <v>595</v>
      </c>
      <c r="S44" s="28">
        <f t="shared" si="6"/>
        <v>181</v>
      </c>
    </row>
    <row r="45" spans="1:19">
      <c r="A45" s="25">
        <v>432018</v>
      </c>
      <c r="B45" s="26" t="s">
        <v>46</v>
      </c>
      <c r="C45" s="26" t="s">
        <v>29</v>
      </c>
      <c r="D45" s="27">
        <v>25096</v>
      </c>
      <c r="E45" s="36">
        <v>320</v>
      </c>
      <c r="F45" s="36">
        <v>380</v>
      </c>
      <c r="G45" s="141">
        <f t="shared" si="7"/>
        <v>60</v>
      </c>
      <c r="H45" s="36">
        <v>500</v>
      </c>
      <c r="I45" s="141">
        <f t="shared" si="8"/>
        <v>120</v>
      </c>
      <c r="J45" s="36">
        <v>500</v>
      </c>
      <c r="K45" s="36">
        <f t="shared" si="9"/>
        <v>0</v>
      </c>
      <c r="L45" s="242">
        <v>500</v>
      </c>
      <c r="M45" s="28">
        <f t="shared" si="10"/>
        <v>0</v>
      </c>
      <c r="N45" s="288">
        <v>490</v>
      </c>
      <c r="O45" s="245">
        <f t="shared" si="4"/>
        <v>-10</v>
      </c>
      <c r="P45" s="28">
        <v>490</v>
      </c>
      <c r="Q45" s="28">
        <f t="shared" si="5"/>
        <v>0</v>
      </c>
      <c r="R45" s="36">
        <v>490</v>
      </c>
      <c r="S45" s="28">
        <f t="shared" si="6"/>
        <v>0</v>
      </c>
    </row>
    <row r="46" spans="1:19">
      <c r="A46" s="25">
        <v>432019</v>
      </c>
      <c r="B46" s="26" t="s">
        <v>47</v>
      </c>
      <c r="C46" s="26" t="s">
        <v>29</v>
      </c>
      <c r="D46" s="27">
        <v>16416</v>
      </c>
      <c r="E46" s="36">
        <v>300</v>
      </c>
      <c r="F46" s="36">
        <v>300</v>
      </c>
      <c r="G46" s="36">
        <f t="shared" si="7"/>
        <v>0</v>
      </c>
      <c r="H46" s="36">
        <v>300</v>
      </c>
      <c r="I46" s="36">
        <f t="shared" si="8"/>
        <v>0</v>
      </c>
      <c r="J46" s="36">
        <v>450</v>
      </c>
      <c r="K46" s="141">
        <f t="shared" si="9"/>
        <v>150</v>
      </c>
      <c r="L46" s="242">
        <v>450</v>
      </c>
      <c r="M46" s="28">
        <f t="shared" si="10"/>
        <v>0</v>
      </c>
      <c r="N46" s="288">
        <v>450</v>
      </c>
      <c r="O46" s="28">
        <f t="shared" si="4"/>
        <v>0</v>
      </c>
      <c r="P46" s="28">
        <v>450</v>
      </c>
      <c r="Q46" s="28">
        <f t="shared" si="5"/>
        <v>0</v>
      </c>
      <c r="R46" s="36">
        <v>450</v>
      </c>
      <c r="S46" s="28">
        <f t="shared" si="6"/>
        <v>0</v>
      </c>
    </row>
    <row r="47" spans="1:19">
      <c r="A47" s="25">
        <v>432020</v>
      </c>
      <c r="B47" s="26" t="s">
        <v>48</v>
      </c>
      <c r="C47" s="26" t="s">
        <v>29</v>
      </c>
      <c r="D47" s="27">
        <v>12612</v>
      </c>
      <c r="E47" s="36">
        <v>300</v>
      </c>
      <c r="F47" s="36">
        <v>320</v>
      </c>
      <c r="G47" s="141">
        <f t="shared" si="7"/>
        <v>20</v>
      </c>
      <c r="H47" s="36">
        <v>400</v>
      </c>
      <c r="I47" s="141">
        <f t="shared" si="8"/>
        <v>80</v>
      </c>
      <c r="J47" s="36">
        <v>400</v>
      </c>
      <c r="K47" s="36">
        <f t="shared" si="9"/>
        <v>0</v>
      </c>
      <c r="L47" s="242">
        <v>460</v>
      </c>
      <c r="M47" s="143">
        <f t="shared" si="10"/>
        <v>60</v>
      </c>
      <c r="N47" s="288">
        <v>460</v>
      </c>
      <c r="O47" s="28">
        <f t="shared" si="4"/>
        <v>0</v>
      </c>
      <c r="P47" s="28">
        <v>460</v>
      </c>
      <c r="Q47" s="28">
        <f t="shared" si="5"/>
        <v>0</v>
      </c>
      <c r="R47" s="36">
        <v>460</v>
      </c>
      <c r="S47" s="28">
        <f t="shared" si="6"/>
        <v>0</v>
      </c>
    </row>
    <row r="48" spans="1:19">
      <c r="A48" s="25">
        <v>432021</v>
      </c>
      <c r="B48" s="26" t="s">
        <v>49</v>
      </c>
      <c r="C48" s="26" t="s">
        <v>29</v>
      </c>
      <c r="D48" s="27">
        <v>9237</v>
      </c>
      <c r="E48" s="36">
        <v>290</v>
      </c>
      <c r="F48" s="36">
        <v>290</v>
      </c>
      <c r="G48" s="36">
        <f t="shared" si="7"/>
        <v>0</v>
      </c>
      <c r="H48" s="36">
        <v>350</v>
      </c>
      <c r="I48" s="141">
        <f t="shared" si="8"/>
        <v>60</v>
      </c>
      <c r="J48" s="36">
        <v>350</v>
      </c>
      <c r="K48" s="36">
        <f t="shared" si="9"/>
        <v>0</v>
      </c>
      <c r="L48" s="242">
        <v>350</v>
      </c>
      <c r="M48" s="28">
        <f t="shared" si="10"/>
        <v>0</v>
      </c>
      <c r="N48" s="288">
        <v>400</v>
      </c>
      <c r="O48" s="143">
        <f t="shared" si="4"/>
        <v>50</v>
      </c>
      <c r="P48" s="28">
        <v>400</v>
      </c>
      <c r="Q48" s="28">
        <f t="shared" si="5"/>
        <v>0</v>
      </c>
      <c r="R48" s="36">
        <v>400</v>
      </c>
      <c r="S48" s="28">
        <f t="shared" si="6"/>
        <v>0</v>
      </c>
    </row>
    <row r="49" spans="1:19">
      <c r="A49" s="25">
        <v>432022</v>
      </c>
      <c r="B49" s="26" t="s">
        <v>50</v>
      </c>
      <c r="C49" s="26" t="s">
        <v>29</v>
      </c>
      <c r="D49" s="27">
        <v>16462</v>
      </c>
      <c r="E49" s="36">
        <v>320</v>
      </c>
      <c r="F49" s="36">
        <v>320</v>
      </c>
      <c r="G49" s="36">
        <f t="shared" si="7"/>
        <v>0</v>
      </c>
      <c r="H49" s="36">
        <v>380</v>
      </c>
      <c r="I49" s="141">
        <f t="shared" si="8"/>
        <v>60</v>
      </c>
      <c r="J49" s="36">
        <v>500</v>
      </c>
      <c r="K49" s="141">
        <f t="shared" si="9"/>
        <v>120</v>
      </c>
      <c r="L49" s="242">
        <v>500</v>
      </c>
      <c r="M49" s="28">
        <f t="shared" si="10"/>
        <v>0</v>
      </c>
      <c r="N49" s="288">
        <v>500</v>
      </c>
      <c r="O49" s="28">
        <f t="shared" si="4"/>
        <v>0</v>
      </c>
      <c r="P49" s="28">
        <v>500</v>
      </c>
      <c r="Q49" s="28">
        <f t="shared" si="5"/>
        <v>0</v>
      </c>
      <c r="R49" s="36">
        <v>500</v>
      </c>
      <c r="S49" s="28">
        <f t="shared" si="6"/>
        <v>0</v>
      </c>
    </row>
    <row r="50" spans="1:19">
      <c r="A50" s="25">
        <v>432023</v>
      </c>
      <c r="B50" s="26" t="s">
        <v>51</v>
      </c>
      <c r="C50" s="26" t="s">
        <v>29</v>
      </c>
      <c r="D50" s="27">
        <v>26052</v>
      </c>
      <c r="E50" s="36">
        <v>280</v>
      </c>
      <c r="F50" s="36">
        <v>300</v>
      </c>
      <c r="G50" s="141">
        <f t="shared" si="7"/>
        <v>20</v>
      </c>
      <c r="H50" s="36">
        <v>395</v>
      </c>
      <c r="I50" s="141">
        <f t="shared" si="8"/>
        <v>95</v>
      </c>
      <c r="J50" s="36">
        <v>395</v>
      </c>
      <c r="K50" s="36">
        <f t="shared" si="9"/>
        <v>0</v>
      </c>
      <c r="L50" s="242">
        <v>395</v>
      </c>
      <c r="M50" s="28">
        <f t="shared" si="10"/>
        <v>0</v>
      </c>
      <c r="N50" s="288">
        <v>395</v>
      </c>
      <c r="O50" s="28">
        <f t="shared" si="4"/>
        <v>0</v>
      </c>
      <c r="P50" s="28">
        <v>395</v>
      </c>
      <c r="Q50" s="28">
        <f t="shared" si="5"/>
        <v>0</v>
      </c>
      <c r="R50" s="36">
        <v>450</v>
      </c>
      <c r="S50" s="28">
        <f t="shared" si="6"/>
        <v>55</v>
      </c>
    </row>
    <row r="51" spans="1:19">
      <c r="A51" s="34">
        <v>433001</v>
      </c>
      <c r="B51" s="35" t="s">
        <v>52</v>
      </c>
      <c r="C51" s="35" t="s">
        <v>53</v>
      </c>
      <c r="D51" s="27">
        <v>6784</v>
      </c>
      <c r="E51" s="36">
        <v>310</v>
      </c>
      <c r="F51" s="36">
        <v>310</v>
      </c>
      <c r="G51" s="36">
        <f t="shared" si="7"/>
        <v>0</v>
      </c>
      <c r="H51" s="36">
        <v>310</v>
      </c>
      <c r="I51" s="36">
        <f t="shared" si="8"/>
        <v>0</v>
      </c>
      <c r="J51" s="36">
        <v>310</v>
      </c>
      <c r="K51" s="36">
        <f t="shared" si="9"/>
        <v>0</v>
      </c>
      <c r="L51" s="242">
        <v>310</v>
      </c>
      <c r="M51" s="28">
        <f t="shared" si="10"/>
        <v>0</v>
      </c>
      <c r="N51" s="288">
        <v>310</v>
      </c>
      <c r="O51" s="28">
        <f t="shared" si="4"/>
        <v>0</v>
      </c>
      <c r="P51" s="28">
        <v>365</v>
      </c>
      <c r="Q51" s="143">
        <f t="shared" si="5"/>
        <v>55</v>
      </c>
      <c r="R51" s="36">
        <v>365</v>
      </c>
      <c r="S51" s="28">
        <f t="shared" si="6"/>
        <v>0</v>
      </c>
    </row>
    <row r="52" spans="1:19">
      <c r="A52" s="34">
        <v>433002</v>
      </c>
      <c r="B52" s="35" t="s">
        <v>54</v>
      </c>
      <c r="C52" s="35" t="s">
        <v>53</v>
      </c>
      <c r="D52" s="27">
        <v>13160</v>
      </c>
      <c r="E52" s="36">
        <v>400</v>
      </c>
      <c r="F52" s="36">
        <v>440</v>
      </c>
      <c r="G52" s="141">
        <f t="shared" si="7"/>
        <v>40</v>
      </c>
      <c r="H52" s="36">
        <v>600</v>
      </c>
      <c r="I52" s="141">
        <f t="shared" si="8"/>
        <v>160</v>
      </c>
      <c r="J52" s="36">
        <v>600</v>
      </c>
      <c r="K52" s="36">
        <f t="shared" si="9"/>
        <v>0</v>
      </c>
      <c r="L52" s="242">
        <v>550</v>
      </c>
      <c r="M52" s="245">
        <f t="shared" si="10"/>
        <v>-50</v>
      </c>
      <c r="N52" s="288">
        <v>550</v>
      </c>
      <c r="O52" s="28">
        <f t="shared" si="4"/>
        <v>0</v>
      </c>
      <c r="P52" s="28">
        <v>800</v>
      </c>
      <c r="Q52" s="143">
        <f t="shared" si="5"/>
        <v>250</v>
      </c>
      <c r="R52" s="36">
        <v>800</v>
      </c>
      <c r="S52" s="28">
        <f t="shared" si="6"/>
        <v>0</v>
      </c>
    </row>
    <row r="53" spans="1:19">
      <c r="A53" s="25">
        <v>433003</v>
      </c>
      <c r="B53" s="26" t="s">
        <v>55</v>
      </c>
      <c r="C53" s="26" t="s">
        <v>53</v>
      </c>
      <c r="D53" s="27">
        <v>14829</v>
      </c>
      <c r="E53" s="36">
        <v>315</v>
      </c>
      <c r="F53" s="36">
        <v>360</v>
      </c>
      <c r="G53" s="141">
        <f t="shared" si="7"/>
        <v>45</v>
      </c>
      <c r="H53" s="36">
        <v>530</v>
      </c>
      <c r="I53" s="141">
        <f t="shared" si="8"/>
        <v>170</v>
      </c>
      <c r="J53" s="36">
        <v>530</v>
      </c>
      <c r="K53" s="36">
        <f t="shared" si="9"/>
        <v>0</v>
      </c>
      <c r="L53" s="242">
        <v>530</v>
      </c>
      <c r="M53" s="28">
        <f t="shared" si="10"/>
        <v>0</v>
      </c>
      <c r="N53" s="288">
        <v>530</v>
      </c>
      <c r="O53" s="28">
        <f t="shared" si="4"/>
        <v>0</v>
      </c>
      <c r="P53" s="28">
        <v>590</v>
      </c>
      <c r="Q53" s="143">
        <f t="shared" si="5"/>
        <v>60</v>
      </c>
      <c r="R53" s="36">
        <v>590</v>
      </c>
      <c r="S53" s="28">
        <f t="shared" si="6"/>
        <v>0</v>
      </c>
    </row>
    <row r="54" spans="1:19">
      <c r="A54" s="25">
        <v>433004</v>
      </c>
      <c r="B54" s="26" t="s">
        <v>56</v>
      </c>
      <c r="C54" s="26" t="s">
        <v>53</v>
      </c>
      <c r="D54" s="27">
        <v>10558</v>
      </c>
      <c r="E54" s="36">
        <v>290</v>
      </c>
      <c r="F54" s="36">
        <v>290</v>
      </c>
      <c r="G54" s="36">
        <f t="shared" si="7"/>
        <v>0</v>
      </c>
      <c r="H54" s="36">
        <v>330</v>
      </c>
      <c r="I54" s="141">
        <f t="shared" si="8"/>
        <v>40</v>
      </c>
      <c r="J54" s="36">
        <v>365</v>
      </c>
      <c r="K54" s="141">
        <f t="shared" si="9"/>
        <v>35</v>
      </c>
      <c r="L54" s="242">
        <v>365</v>
      </c>
      <c r="M54" s="28">
        <f t="shared" si="10"/>
        <v>0</v>
      </c>
      <c r="N54" s="288">
        <v>390</v>
      </c>
      <c r="O54" s="143">
        <f t="shared" si="4"/>
        <v>25</v>
      </c>
      <c r="P54" s="28">
        <v>390</v>
      </c>
      <c r="Q54" s="28">
        <f t="shared" si="5"/>
        <v>0</v>
      </c>
      <c r="R54" s="36">
        <v>390</v>
      </c>
      <c r="S54" s="28">
        <f t="shared" si="6"/>
        <v>0</v>
      </c>
    </row>
    <row r="55" spans="1:19">
      <c r="A55" s="25">
        <v>433005</v>
      </c>
      <c r="B55" s="26" t="s">
        <v>57</v>
      </c>
      <c r="C55" s="26" t="s">
        <v>53</v>
      </c>
      <c r="D55" s="27">
        <v>16854</v>
      </c>
      <c r="E55" s="36">
        <v>350</v>
      </c>
      <c r="F55" s="36">
        <v>380</v>
      </c>
      <c r="G55" s="141">
        <f t="shared" si="7"/>
        <v>30</v>
      </c>
      <c r="H55" s="36">
        <v>520</v>
      </c>
      <c r="I55" s="141">
        <f t="shared" si="8"/>
        <v>140</v>
      </c>
      <c r="J55" s="36">
        <v>620</v>
      </c>
      <c r="K55" s="141">
        <f t="shared" si="9"/>
        <v>100</v>
      </c>
      <c r="L55" s="242">
        <v>720</v>
      </c>
      <c r="M55" s="143">
        <f t="shared" si="10"/>
        <v>100</v>
      </c>
      <c r="N55" s="288">
        <v>790</v>
      </c>
      <c r="O55" s="143">
        <f t="shared" si="4"/>
        <v>70</v>
      </c>
      <c r="P55" s="28">
        <v>790</v>
      </c>
      <c r="Q55" s="28">
        <f t="shared" si="5"/>
        <v>0</v>
      </c>
      <c r="R55" s="36">
        <v>825</v>
      </c>
      <c r="S55" s="28">
        <f t="shared" si="6"/>
        <v>35</v>
      </c>
    </row>
    <row r="56" spans="1:19">
      <c r="A56" s="25">
        <v>433006</v>
      </c>
      <c r="B56" s="26" t="s">
        <v>58</v>
      </c>
      <c r="C56" s="26" t="s">
        <v>53</v>
      </c>
      <c r="D56" s="27">
        <v>25559</v>
      </c>
      <c r="E56" s="36">
        <v>295</v>
      </c>
      <c r="F56" s="36">
        <v>380</v>
      </c>
      <c r="G56" s="141">
        <f t="shared" si="7"/>
        <v>85</v>
      </c>
      <c r="H56" s="36">
        <v>450</v>
      </c>
      <c r="I56" s="141">
        <f t="shared" si="8"/>
        <v>70</v>
      </c>
      <c r="J56" s="36">
        <v>450</v>
      </c>
      <c r="K56" s="36">
        <f t="shared" si="9"/>
        <v>0</v>
      </c>
      <c r="L56" s="242">
        <v>450</v>
      </c>
      <c r="M56" s="28">
        <f t="shared" si="10"/>
        <v>0</v>
      </c>
      <c r="N56" s="288">
        <v>450</v>
      </c>
      <c r="O56" s="28">
        <f t="shared" si="4"/>
        <v>0</v>
      </c>
      <c r="P56" s="28">
        <v>450</v>
      </c>
      <c r="Q56" s="28">
        <f t="shared" si="5"/>
        <v>0</v>
      </c>
      <c r="R56" s="36">
        <v>520</v>
      </c>
      <c r="S56" s="28">
        <f t="shared" si="6"/>
        <v>70</v>
      </c>
    </row>
    <row r="57" spans="1:19">
      <c r="A57" s="25">
        <v>433007</v>
      </c>
      <c r="B57" s="26" t="s">
        <v>59</v>
      </c>
      <c r="C57" s="26" t="s">
        <v>53</v>
      </c>
      <c r="D57" s="27">
        <v>17029</v>
      </c>
      <c r="E57" s="36">
        <v>250</v>
      </c>
      <c r="F57" s="36">
        <v>320</v>
      </c>
      <c r="G57" s="141">
        <f t="shared" si="7"/>
        <v>70</v>
      </c>
      <c r="H57" s="36">
        <v>400</v>
      </c>
      <c r="I57" s="141">
        <f t="shared" si="8"/>
        <v>80</v>
      </c>
      <c r="J57" s="36">
        <v>400</v>
      </c>
      <c r="K57" s="36">
        <f t="shared" si="9"/>
        <v>0</v>
      </c>
      <c r="L57" s="242">
        <v>460</v>
      </c>
      <c r="M57" s="143">
        <f t="shared" si="10"/>
        <v>60</v>
      </c>
      <c r="N57" s="288">
        <v>460</v>
      </c>
      <c r="O57" s="28">
        <f t="shared" si="4"/>
        <v>0</v>
      </c>
      <c r="P57" s="28">
        <v>460</v>
      </c>
      <c r="Q57" s="28">
        <f t="shared" si="5"/>
        <v>0</v>
      </c>
      <c r="R57" s="36">
        <v>460</v>
      </c>
      <c r="S57" s="28">
        <f t="shared" si="6"/>
        <v>0</v>
      </c>
    </row>
    <row r="58" spans="1:19">
      <c r="A58" s="32">
        <v>433008</v>
      </c>
      <c r="B58" s="33" t="s">
        <v>60</v>
      </c>
      <c r="C58" s="33" t="s">
        <v>53</v>
      </c>
      <c r="D58" s="27">
        <v>34891</v>
      </c>
      <c r="E58" s="36">
        <v>390</v>
      </c>
      <c r="F58" s="36">
        <v>595</v>
      </c>
      <c r="G58" s="141">
        <f t="shared" si="7"/>
        <v>205</v>
      </c>
      <c r="H58" s="36">
        <v>595</v>
      </c>
      <c r="I58" s="36">
        <f t="shared" si="8"/>
        <v>0</v>
      </c>
      <c r="J58" s="36">
        <v>595</v>
      </c>
      <c r="K58" s="36">
        <f t="shared" si="9"/>
        <v>0</v>
      </c>
      <c r="L58" s="244">
        <v>790</v>
      </c>
      <c r="M58" s="143">
        <f t="shared" si="10"/>
        <v>195</v>
      </c>
      <c r="N58" s="289">
        <v>740</v>
      </c>
      <c r="O58" s="245">
        <f t="shared" si="4"/>
        <v>-50</v>
      </c>
      <c r="P58" s="28">
        <v>740</v>
      </c>
      <c r="Q58" s="28">
        <f t="shared" si="5"/>
        <v>0</v>
      </c>
      <c r="R58" s="36">
        <v>790</v>
      </c>
      <c r="S58" s="28">
        <f t="shared" si="6"/>
        <v>50</v>
      </c>
    </row>
    <row r="59" spans="1:19">
      <c r="A59" s="32">
        <v>433009</v>
      </c>
      <c r="B59" s="33" t="s">
        <v>61</v>
      </c>
      <c r="C59" s="33" t="s">
        <v>53</v>
      </c>
      <c r="D59" s="27">
        <v>10679</v>
      </c>
      <c r="E59" s="36">
        <v>320</v>
      </c>
      <c r="F59" s="36">
        <v>960</v>
      </c>
      <c r="G59" s="141">
        <f t="shared" si="7"/>
        <v>640</v>
      </c>
      <c r="H59" s="36">
        <v>960</v>
      </c>
      <c r="I59" s="36">
        <f t="shared" si="8"/>
        <v>0</v>
      </c>
      <c r="J59" s="36">
        <v>960</v>
      </c>
      <c r="K59" s="36">
        <f t="shared" si="9"/>
        <v>0</v>
      </c>
      <c r="L59" s="242">
        <v>960</v>
      </c>
      <c r="M59" s="28">
        <f t="shared" si="10"/>
        <v>0</v>
      </c>
      <c r="N59" s="288">
        <v>960</v>
      </c>
      <c r="O59" s="28">
        <f t="shared" si="4"/>
        <v>0</v>
      </c>
      <c r="P59" s="28">
        <v>960</v>
      </c>
      <c r="Q59" s="28">
        <f t="shared" si="5"/>
        <v>0</v>
      </c>
      <c r="R59" s="36">
        <v>960</v>
      </c>
      <c r="S59" s="28">
        <f t="shared" si="6"/>
        <v>0</v>
      </c>
    </row>
    <row r="60" spans="1:19">
      <c r="A60" s="25">
        <v>433010</v>
      </c>
      <c r="B60" s="26" t="s">
        <v>62</v>
      </c>
      <c r="C60" s="26" t="s">
        <v>53</v>
      </c>
      <c r="D60" s="27">
        <v>16312</v>
      </c>
      <c r="E60" s="36">
        <v>340</v>
      </c>
      <c r="F60" s="36">
        <v>340</v>
      </c>
      <c r="G60" s="36">
        <f t="shared" si="7"/>
        <v>0</v>
      </c>
      <c r="H60" s="36">
        <v>340</v>
      </c>
      <c r="I60" s="36">
        <f t="shared" si="8"/>
        <v>0</v>
      </c>
      <c r="J60" s="36">
        <v>433</v>
      </c>
      <c r="K60" s="141">
        <f t="shared" si="9"/>
        <v>93</v>
      </c>
      <c r="L60" s="242">
        <v>433</v>
      </c>
      <c r="M60" s="28">
        <f t="shared" si="10"/>
        <v>0</v>
      </c>
      <c r="N60" s="288">
        <v>433</v>
      </c>
      <c r="O60" s="28">
        <f t="shared" si="4"/>
        <v>0</v>
      </c>
      <c r="P60" s="28">
        <v>433</v>
      </c>
      <c r="Q60" s="28">
        <f t="shared" si="5"/>
        <v>0</v>
      </c>
      <c r="R60" s="36">
        <v>433</v>
      </c>
      <c r="S60" s="28">
        <f t="shared" si="6"/>
        <v>0</v>
      </c>
    </row>
    <row r="61" spans="1:19">
      <c r="A61" s="25">
        <v>433011</v>
      </c>
      <c r="B61" s="26" t="s">
        <v>63</v>
      </c>
      <c r="C61" s="26" t="s">
        <v>53</v>
      </c>
      <c r="D61" s="27">
        <v>23801</v>
      </c>
      <c r="E61" s="36">
        <v>360</v>
      </c>
      <c r="F61" s="36">
        <v>520</v>
      </c>
      <c r="G61" s="141">
        <f t="shared" si="7"/>
        <v>160</v>
      </c>
      <c r="H61" s="36">
        <v>700</v>
      </c>
      <c r="I61" s="141">
        <f t="shared" si="8"/>
        <v>180</v>
      </c>
      <c r="J61" s="36">
        <v>700</v>
      </c>
      <c r="K61" s="36">
        <f t="shared" si="9"/>
        <v>0</v>
      </c>
      <c r="L61" s="242">
        <v>700</v>
      </c>
      <c r="M61" s="28">
        <f t="shared" si="10"/>
        <v>0</v>
      </c>
      <c r="N61" s="288">
        <v>700</v>
      </c>
      <c r="O61" s="28">
        <f t="shared" si="4"/>
        <v>0</v>
      </c>
      <c r="P61" s="28">
        <v>700</v>
      </c>
      <c r="Q61" s="28">
        <f t="shared" si="5"/>
        <v>0</v>
      </c>
      <c r="R61" s="36">
        <v>700</v>
      </c>
      <c r="S61" s="28">
        <f t="shared" si="6"/>
        <v>0</v>
      </c>
    </row>
    <row r="62" spans="1:19">
      <c r="A62" s="32">
        <v>433012</v>
      </c>
      <c r="B62" s="33" t="s">
        <v>64</v>
      </c>
      <c r="C62" s="33" t="s">
        <v>53</v>
      </c>
      <c r="D62" s="27">
        <v>65881</v>
      </c>
      <c r="E62" s="36">
        <v>800</v>
      </c>
      <c r="F62" s="36">
        <v>800</v>
      </c>
      <c r="G62" s="36">
        <f t="shared" si="7"/>
        <v>0</v>
      </c>
      <c r="H62" s="36">
        <v>800</v>
      </c>
      <c r="I62" s="36">
        <f t="shared" si="8"/>
        <v>0</v>
      </c>
      <c r="J62" s="36">
        <v>800</v>
      </c>
      <c r="K62" s="36">
        <f t="shared" si="9"/>
        <v>0</v>
      </c>
      <c r="L62" s="242">
        <v>800</v>
      </c>
      <c r="M62" s="28">
        <f t="shared" si="10"/>
        <v>0</v>
      </c>
      <c r="N62" s="288">
        <v>800</v>
      </c>
      <c r="O62" s="28">
        <f t="shared" si="4"/>
        <v>0</v>
      </c>
      <c r="P62" s="28">
        <v>800</v>
      </c>
      <c r="Q62" s="28">
        <f t="shared" si="5"/>
        <v>0</v>
      </c>
      <c r="R62" s="36">
        <v>800</v>
      </c>
      <c r="S62" s="28">
        <f t="shared" si="6"/>
        <v>0</v>
      </c>
    </row>
    <row r="63" spans="1:19">
      <c r="A63" s="25">
        <v>433013</v>
      </c>
      <c r="B63" s="26" t="s">
        <v>65</v>
      </c>
      <c r="C63" s="26" t="s">
        <v>53</v>
      </c>
      <c r="D63" s="27">
        <v>6051</v>
      </c>
      <c r="E63" s="36">
        <v>290</v>
      </c>
      <c r="F63" s="36">
        <v>290</v>
      </c>
      <c r="G63" s="36">
        <f t="shared" si="7"/>
        <v>0</v>
      </c>
      <c r="H63" s="36">
        <v>450</v>
      </c>
      <c r="I63" s="141">
        <f t="shared" si="8"/>
        <v>160</v>
      </c>
      <c r="J63" s="36">
        <v>450</v>
      </c>
      <c r="K63" s="36">
        <f t="shared" si="9"/>
        <v>0</v>
      </c>
      <c r="L63" s="242">
        <v>450</v>
      </c>
      <c r="M63" s="28">
        <f t="shared" si="10"/>
        <v>0</v>
      </c>
      <c r="N63" s="288">
        <v>600</v>
      </c>
      <c r="O63" s="143">
        <f t="shared" si="4"/>
        <v>150</v>
      </c>
      <c r="P63" s="28">
        <v>600</v>
      </c>
      <c r="Q63" s="28">
        <f t="shared" si="5"/>
        <v>0</v>
      </c>
      <c r="R63" s="36">
        <v>600</v>
      </c>
      <c r="S63" s="28">
        <f t="shared" si="6"/>
        <v>0</v>
      </c>
    </row>
    <row r="64" spans="1:19">
      <c r="A64" s="34">
        <v>433014</v>
      </c>
      <c r="B64" s="35" t="s">
        <v>66</v>
      </c>
      <c r="C64" s="35" t="s">
        <v>53</v>
      </c>
      <c r="D64" s="27">
        <v>13338</v>
      </c>
      <c r="E64" s="36">
        <v>350</v>
      </c>
      <c r="F64" s="36">
        <v>350</v>
      </c>
      <c r="G64" s="36">
        <f t="shared" si="7"/>
        <v>0</v>
      </c>
      <c r="H64" s="36">
        <v>600</v>
      </c>
      <c r="I64" s="141">
        <f t="shared" si="8"/>
        <v>250</v>
      </c>
      <c r="J64" s="36">
        <v>600</v>
      </c>
      <c r="K64" s="36">
        <f t="shared" si="9"/>
        <v>0</v>
      </c>
      <c r="L64" s="242">
        <v>600</v>
      </c>
      <c r="M64" s="28">
        <f t="shared" si="10"/>
        <v>0</v>
      </c>
      <c r="N64" s="288">
        <v>711</v>
      </c>
      <c r="O64" s="143">
        <f t="shared" si="4"/>
        <v>111</v>
      </c>
      <c r="P64" s="28">
        <v>711</v>
      </c>
      <c r="Q64" s="28">
        <f t="shared" si="5"/>
        <v>0</v>
      </c>
      <c r="R64" s="36">
        <v>711</v>
      </c>
      <c r="S64" s="28">
        <f t="shared" si="6"/>
        <v>0</v>
      </c>
    </row>
    <row r="65" spans="1:19">
      <c r="A65" s="25">
        <v>434001</v>
      </c>
      <c r="B65" s="26" t="s">
        <v>67</v>
      </c>
      <c r="C65" s="26" t="s">
        <v>68</v>
      </c>
      <c r="D65" s="27">
        <v>54227</v>
      </c>
      <c r="E65" s="36">
        <v>345</v>
      </c>
      <c r="F65" s="36">
        <v>345</v>
      </c>
      <c r="G65" s="36">
        <f t="shared" si="7"/>
        <v>0</v>
      </c>
      <c r="H65" s="36">
        <v>345</v>
      </c>
      <c r="I65" s="36">
        <f t="shared" si="8"/>
        <v>0</v>
      </c>
      <c r="J65" s="36">
        <v>345</v>
      </c>
      <c r="K65" s="36">
        <f t="shared" si="9"/>
        <v>0</v>
      </c>
      <c r="L65" s="242">
        <v>345</v>
      </c>
      <c r="M65" s="28">
        <f t="shared" si="10"/>
        <v>0</v>
      </c>
      <c r="N65" s="288">
        <v>345</v>
      </c>
      <c r="O65" s="28">
        <f t="shared" si="4"/>
        <v>0</v>
      </c>
      <c r="P65" s="28">
        <v>345</v>
      </c>
      <c r="Q65" s="28">
        <f t="shared" si="5"/>
        <v>0</v>
      </c>
      <c r="R65" s="36">
        <v>345</v>
      </c>
      <c r="S65" s="28">
        <f t="shared" si="6"/>
        <v>0</v>
      </c>
    </row>
    <row r="66" spans="1:19">
      <c r="A66" s="25">
        <v>434002</v>
      </c>
      <c r="B66" s="26" t="s">
        <v>69</v>
      </c>
      <c r="C66" s="26" t="s">
        <v>68</v>
      </c>
      <c r="D66" s="27">
        <v>25234</v>
      </c>
      <c r="E66" s="36">
        <v>400</v>
      </c>
      <c r="F66" s="36">
        <v>450</v>
      </c>
      <c r="G66" s="141">
        <f t="shared" ref="G66:G97" si="11">SUM(F66-E66)</f>
        <v>50</v>
      </c>
      <c r="H66" s="36">
        <v>450</v>
      </c>
      <c r="I66" s="36">
        <f t="shared" ref="I66:I97" si="12">SUM(H66-F66)</f>
        <v>0</v>
      </c>
      <c r="J66" s="36">
        <v>450</v>
      </c>
      <c r="K66" s="36">
        <f t="shared" ref="K66:K97" si="13">SUM(J66-H66)</f>
        <v>0</v>
      </c>
      <c r="L66" s="242">
        <v>450</v>
      </c>
      <c r="M66" s="28">
        <f t="shared" ref="M66:M97" si="14">L66-J66</f>
        <v>0</v>
      </c>
      <c r="N66" s="288">
        <v>450</v>
      </c>
      <c r="O66" s="28">
        <f t="shared" ref="O66:O129" si="15">SUM(N66-L66)</f>
        <v>0</v>
      </c>
      <c r="P66" s="28">
        <v>450</v>
      </c>
      <c r="Q66" s="28">
        <f t="shared" ref="Q66:Q129" si="16">P66-N66</f>
        <v>0</v>
      </c>
      <c r="R66" s="36">
        <v>450</v>
      </c>
      <c r="S66" s="28">
        <f t="shared" ref="S66:S129" si="17">R66-P66</f>
        <v>0</v>
      </c>
    </row>
    <row r="67" spans="1:19">
      <c r="A67" s="25">
        <v>434003</v>
      </c>
      <c r="B67" s="26" t="s">
        <v>70</v>
      </c>
      <c r="C67" s="26" t="s">
        <v>68</v>
      </c>
      <c r="D67" s="27">
        <v>5325</v>
      </c>
      <c r="E67" s="36">
        <v>300</v>
      </c>
      <c r="F67" s="36">
        <v>350</v>
      </c>
      <c r="G67" s="141">
        <f t="shared" si="11"/>
        <v>50</v>
      </c>
      <c r="H67" s="36">
        <v>400</v>
      </c>
      <c r="I67" s="141">
        <f t="shared" si="12"/>
        <v>50</v>
      </c>
      <c r="J67" s="36">
        <v>450</v>
      </c>
      <c r="K67" s="141">
        <f t="shared" si="13"/>
        <v>50</v>
      </c>
      <c r="L67" s="242">
        <v>450</v>
      </c>
      <c r="M67" s="28">
        <f t="shared" si="14"/>
        <v>0</v>
      </c>
      <c r="N67" s="288">
        <v>450</v>
      </c>
      <c r="O67" s="28">
        <f t="shared" si="15"/>
        <v>0</v>
      </c>
      <c r="P67" s="28">
        <v>450</v>
      </c>
      <c r="Q67" s="28">
        <f t="shared" si="16"/>
        <v>0</v>
      </c>
      <c r="R67" s="36">
        <v>535</v>
      </c>
      <c r="S67" s="28">
        <f t="shared" si="17"/>
        <v>85</v>
      </c>
    </row>
    <row r="68" spans="1:19">
      <c r="A68" s="25">
        <v>434004</v>
      </c>
      <c r="B68" s="26" t="s">
        <v>71</v>
      </c>
      <c r="C68" s="26" t="s">
        <v>68</v>
      </c>
      <c r="D68" s="27">
        <v>5317</v>
      </c>
      <c r="E68" s="36">
        <v>300</v>
      </c>
      <c r="F68" s="36">
        <v>300</v>
      </c>
      <c r="G68" s="36">
        <f t="shared" si="11"/>
        <v>0</v>
      </c>
      <c r="H68" s="36">
        <v>359</v>
      </c>
      <c r="I68" s="141">
        <f t="shared" si="12"/>
        <v>59</v>
      </c>
      <c r="J68" s="36">
        <v>365</v>
      </c>
      <c r="K68" s="141">
        <f t="shared" si="13"/>
        <v>6</v>
      </c>
      <c r="L68" s="242">
        <v>380</v>
      </c>
      <c r="M68" s="28">
        <f t="shared" si="14"/>
        <v>15</v>
      </c>
      <c r="N68" s="288">
        <v>380</v>
      </c>
      <c r="O68" s="28">
        <f t="shared" si="15"/>
        <v>0</v>
      </c>
      <c r="P68" s="28">
        <v>490</v>
      </c>
      <c r="Q68" s="143">
        <f t="shared" si="16"/>
        <v>110</v>
      </c>
      <c r="R68" s="36">
        <v>490</v>
      </c>
      <c r="S68" s="28">
        <f t="shared" si="17"/>
        <v>0</v>
      </c>
    </row>
    <row r="69" spans="1:19">
      <c r="A69" s="25">
        <v>434005</v>
      </c>
      <c r="B69" s="26" t="s">
        <v>72</v>
      </c>
      <c r="C69" s="26" t="s">
        <v>68</v>
      </c>
      <c r="D69" s="27">
        <v>16722</v>
      </c>
      <c r="E69" s="36">
        <v>340</v>
      </c>
      <c r="F69" s="36">
        <v>340</v>
      </c>
      <c r="G69" s="36">
        <f t="shared" si="11"/>
        <v>0</v>
      </c>
      <c r="H69" s="36">
        <v>540</v>
      </c>
      <c r="I69" s="141">
        <f t="shared" si="12"/>
        <v>200</v>
      </c>
      <c r="J69" s="36">
        <v>540</v>
      </c>
      <c r="K69" s="36">
        <f t="shared" si="13"/>
        <v>0</v>
      </c>
      <c r="L69" s="242">
        <v>540</v>
      </c>
      <c r="M69" s="28">
        <f t="shared" si="14"/>
        <v>0</v>
      </c>
      <c r="N69" s="288">
        <v>540</v>
      </c>
      <c r="O69" s="28">
        <f t="shared" si="15"/>
        <v>0</v>
      </c>
      <c r="P69" s="28">
        <v>540</v>
      </c>
      <c r="Q69" s="28">
        <f t="shared" si="16"/>
        <v>0</v>
      </c>
      <c r="R69" s="36">
        <v>540</v>
      </c>
      <c r="S69" s="28">
        <f t="shared" si="17"/>
        <v>0</v>
      </c>
    </row>
    <row r="70" spans="1:19">
      <c r="A70" s="25">
        <v>434006</v>
      </c>
      <c r="B70" s="26" t="s">
        <v>73</v>
      </c>
      <c r="C70" s="26" t="s">
        <v>68</v>
      </c>
      <c r="D70" s="27">
        <v>18255</v>
      </c>
      <c r="E70" s="36">
        <v>330</v>
      </c>
      <c r="F70" s="36">
        <v>430</v>
      </c>
      <c r="G70" s="141">
        <f t="shared" si="11"/>
        <v>100</v>
      </c>
      <c r="H70" s="36">
        <v>500</v>
      </c>
      <c r="I70" s="141">
        <f t="shared" si="12"/>
        <v>70</v>
      </c>
      <c r="J70" s="36">
        <v>500</v>
      </c>
      <c r="K70" s="36">
        <f t="shared" si="13"/>
        <v>0</v>
      </c>
      <c r="L70" s="242">
        <v>500</v>
      </c>
      <c r="M70" s="28">
        <f t="shared" si="14"/>
        <v>0</v>
      </c>
      <c r="N70" s="288">
        <v>500</v>
      </c>
      <c r="O70" s="28">
        <f t="shared" si="15"/>
        <v>0</v>
      </c>
      <c r="P70" s="28">
        <v>500</v>
      </c>
      <c r="Q70" s="28">
        <f t="shared" si="16"/>
        <v>0</v>
      </c>
      <c r="R70" s="36">
        <v>470</v>
      </c>
      <c r="S70" s="28">
        <f t="shared" si="17"/>
        <v>-30</v>
      </c>
    </row>
    <row r="71" spans="1:19">
      <c r="A71" s="25">
        <v>434007</v>
      </c>
      <c r="B71" s="26" t="s">
        <v>74</v>
      </c>
      <c r="C71" s="26" t="s">
        <v>68</v>
      </c>
      <c r="D71" s="27">
        <v>14501</v>
      </c>
      <c r="E71" s="36">
        <v>270</v>
      </c>
      <c r="F71" s="36">
        <v>340</v>
      </c>
      <c r="G71" s="141">
        <f t="shared" si="11"/>
        <v>70</v>
      </c>
      <c r="H71" s="36">
        <v>540</v>
      </c>
      <c r="I71" s="141">
        <f t="shared" si="12"/>
        <v>200</v>
      </c>
      <c r="J71" s="36">
        <v>540</v>
      </c>
      <c r="K71" s="36">
        <f t="shared" si="13"/>
        <v>0</v>
      </c>
      <c r="L71" s="242">
        <v>540</v>
      </c>
      <c r="M71" s="28">
        <f t="shared" si="14"/>
        <v>0</v>
      </c>
      <c r="N71" s="288">
        <v>540</v>
      </c>
      <c r="O71" s="28">
        <f t="shared" si="15"/>
        <v>0</v>
      </c>
      <c r="P71" s="28">
        <v>727</v>
      </c>
      <c r="Q71" s="28">
        <f t="shared" si="16"/>
        <v>187</v>
      </c>
      <c r="R71" s="36">
        <v>678</v>
      </c>
      <c r="S71" s="28">
        <f t="shared" si="17"/>
        <v>-49</v>
      </c>
    </row>
    <row r="72" spans="1:19">
      <c r="A72" s="25">
        <v>434008</v>
      </c>
      <c r="B72" s="26" t="s">
        <v>75</v>
      </c>
      <c r="C72" s="26" t="s">
        <v>68</v>
      </c>
      <c r="D72" s="27">
        <v>46545</v>
      </c>
      <c r="E72" s="36">
        <v>300</v>
      </c>
      <c r="F72" s="36">
        <v>450</v>
      </c>
      <c r="G72" s="141">
        <f t="shared" si="11"/>
        <v>150</v>
      </c>
      <c r="H72" s="36">
        <v>450</v>
      </c>
      <c r="I72" s="36">
        <f t="shared" si="12"/>
        <v>0</v>
      </c>
      <c r="J72" s="36">
        <v>450</v>
      </c>
      <c r="K72" s="36">
        <f t="shared" si="13"/>
        <v>0</v>
      </c>
      <c r="L72" s="242">
        <v>595</v>
      </c>
      <c r="M72" s="143">
        <f t="shared" si="14"/>
        <v>145</v>
      </c>
      <c r="N72" s="288">
        <v>595</v>
      </c>
      <c r="O72" s="28">
        <f t="shared" si="15"/>
        <v>0</v>
      </c>
      <c r="P72" s="28">
        <v>595</v>
      </c>
      <c r="Q72" s="28">
        <f t="shared" si="16"/>
        <v>0</v>
      </c>
      <c r="R72" s="36">
        <v>750</v>
      </c>
      <c r="S72" s="28">
        <f t="shared" si="17"/>
        <v>155</v>
      </c>
    </row>
    <row r="73" spans="1:19">
      <c r="A73" s="34">
        <v>434009</v>
      </c>
      <c r="B73" s="35" t="s">
        <v>76</v>
      </c>
      <c r="C73" s="35" t="s">
        <v>68</v>
      </c>
      <c r="D73" s="27">
        <v>9487</v>
      </c>
      <c r="E73" s="36">
        <v>450</v>
      </c>
      <c r="F73" s="36">
        <v>525</v>
      </c>
      <c r="G73" s="141">
        <f t="shared" si="11"/>
        <v>75</v>
      </c>
      <c r="H73" s="36">
        <v>525</v>
      </c>
      <c r="I73" s="36">
        <f t="shared" si="12"/>
        <v>0</v>
      </c>
      <c r="J73" s="36">
        <v>525</v>
      </c>
      <c r="K73" s="36">
        <f t="shared" si="13"/>
        <v>0</v>
      </c>
      <c r="L73" s="242">
        <v>525</v>
      </c>
      <c r="M73" s="28">
        <f t="shared" si="14"/>
        <v>0</v>
      </c>
      <c r="N73" s="288">
        <v>525</v>
      </c>
      <c r="O73" s="28">
        <f t="shared" si="15"/>
        <v>0</v>
      </c>
      <c r="P73" s="28">
        <v>525</v>
      </c>
      <c r="Q73" s="28">
        <f t="shared" si="16"/>
        <v>0</v>
      </c>
      <c r="R73" s="36">
        <v>660</v>
      </c>
      <c r="S73" s="28">
        <f t="shared" si="17"/>
        <v>135</v>
      </c>
    </row>
    <row r="74" spans="1:19">
      <c r="A74" s="32">
        <v>434010</v>
      </c>
      <c r="B74" s="33" t="s">
        <v>77</v>
      </c>
      <c r="C74" s="33" t="s">
        <v>68</v>
      </c>
      <c r="D74" s="27">
        <v>10665</v>
      </c>
      <c r="E74" s="36">
        <v>450</v>
      </c>
      <c r="F74" s="36">
        <v>500</v>
      </c>
      <c r="G74" s="141">
        <f t="shared" si="11"/>
        <v>50</v>
      </c>
      <c r="H74" s="36">
        <v>530</v>
      </c>
      <c r="I74" s="141">
        <f t="shared" si="12"/>
        <v>30</v>
      </c>
      <c r="J74" s="36">
        <v>560</v>
      </c>
      <c r="K74" s="141">
        <f t="shared" si="13"/>
        <v>30</v>
      </c>
      <c r="L74" s="242">
        <v>570</v>
      </c>
      <c r="M74" s="28">
        <f t="shared" si="14"/>
        <v>10</v>
      </c>
      <c r="N74" s="288">
        <v>580</v>
      </c>
      <c r="O74" s="143">
        <f t="shared" si="15"/>
        <v>10</v>
      </c>
      <c r="P74" s="28">
        <v>650</v>
      </c>
      <c r="Q74" s="143">
        <f t="shared" si="16"/>
        <v>70</v>
      </c>
      <c r="R74" s="36">
        <v>650</v>
      </c>
      <c r="S74" s="28">
        <f t="shared" si="17"/>
        <v>0</v>
      </c>
    </row>
    <row r="75" spans="1:19">
      <c r="A75" s="25">
        <v>434011</v>
      </c>
      <c r="B75" s="26" t="s">
        <v>78</v>
      </c>
      <c r="C75" s="26" t="s">
        <v>68</v>
      </c>
      <c r="D75" s="27">
        <v>14743</v>
      </c>
      <c r="E75" s="36">
        <v>250</v>
      </c>
      <c r="F75" s="36">
        <v>350</v>
      </c>
      <c r="G75" s="141">
        <f t="shared" si="11"/>
        <v>100</v>
      </c>
      <c r="H75" s="36">
        <v>396</v>
      </c>
      <c r="I75" s="141">
        <f t="shared" si="12"/>
        <v>46</v>
      </c>
      <c r="J75" s="36">
        <v>396</v>
      </c>
      <c r="K75" s="36">
        <f t="shared" si="13"/>
        <v>0</v>
      </c>
      <c r="L75" s="242">
        <v>415</v>
      </c>
      <c r="M75" s="28">
        <f t="shared" si="14"/>
        <v>19</v>
      </c>
      <c r="N75" s="288">
        <v>415</v>
      </c>
      <c r="O75" s="28">
        <f t="shared" si="15"/>
        <v>0</v>
      </c>
      <c r="P75" s="28">
        <v>415</v>
      </c>
      <c r="Q75" s="28">
        <f t="shared" si="16"/>
        <v>0</v>
      </c>
      <c r="R75" s="36">
        <v>415</v>
      </c>
      <c r="S75" s="28">
        <f t="shared" si="17"/>
        <v>0</v>
      </c>
    </row>
    <row r="76" spans="1:19">
      <c r="A76" s="25">
        <v>434012</v>
      </c>
      <c r="B76" s="26" t="s">
        <v>79</v>
      </c>
      <c r="C76" s="26" t="s">
        <v>68</v>
      </c>
      <c r="D76" s="27">
        <v>9400</v>
      </c>
      <c r="E76" s="36">
        <v>250</v>
      </c>
      <c r="F76" s="36">
        <v>270</v>
      </c>
      <c r="G76" s="141">
        <f t="shared" si="11"/>
        <v>20</v>
      </c>
      <c r="H76" s="36">
        <v>290</v>
      </c>
      <c r="I76" s="141">
        <f t="shared" si="12"/>
        <v>20</v>
      </c>
      <c r="J76" s="36">
        <v>290</v>
      </c>
      <c r="K76" s="36">
        <f t="shared" si="13"/>
        <v>0</v>
      </c>
      <c r="L76" s="244">
        <v>325</v>
      </c>
      <c r="M76" s="28">
        <f t="shared" si="14"/>
        <v>35</v>
      </c>
      <c r="N76" s="289">
        <v>325</v>
      </c>
      <c r="O76" s="28">
        <f t="shared" si="15"/>
        <v>0</v>
      </c>
      <c r="P76" s="28">
        <v>365</v>
      </c>
      <c r="Q76" s="143">
        <f t="shared" si="16"/>
        <v>40</v>
      </c>
      <c r="R76" s="36">
        <v>365</v>
      </c>
      <c r="S76" s="28">
        <f t="shared" si="17"/>
        <v>0</v>
      </c>
    </row>
    <row r="77" spans="1:19">
      <c r="A77" s="32">
        <v>434013</v>
      </c>
      <c r="B77" s="33" t="s">
        <v>80</v>
      </c>
      <c r="C77" s="33" t="s">
        <v>68</v>
      </c>
      <c r="D77" s="27">
        <v>6493</v>
      </c>
      <c r="E77" s="36">
        <v>330</v>
      </c>
      <c r="F77" s="36">
        <v>330</v>
      </c>
      <c r="G77" s="36">
        <f t="shared" si="11"/>
        <v>0</v>
      </c>
      <c r="H77" s="36">
        <v>330</v>
      </c>
      <c r="I77" s="36">
        <f t="shared" si="12"/>
        <v>0</v>
      </c>
      <c r="J77" s="36">
        <v>380</v>
      </c>
      <c r="K77" s="141">
        <f t="shared" si="13"/>
        <v>50</v>
      </c>
      <c r="L77" s="242">
        <v>380</v>
      </c>
      <c r="M77" s="28">
        <f t="shared" si="14"/>
        <v>0</v>
      </c>
      <c r="N77" s="288">
        <v>380</v>
      </c>
      <c r="O77" s="28">
        <f t="shared" si="15"/>
        <v>0</v>
      </c>
      <c r="P77" s="28">
        <v>380</v>
      </c>
      <c r="Q77" s="28">
        <f t="shared" si="16"/>
        <v>0</v>
      </c>
      <c r="R77" s="36">
        <v>450</v>
      </c>
      <c r="S77" s="28">
        <f t="shared" si="17"/>
        <v>70</v>
      </c>
    </row>
    <row r="78" spans="1:19">
      <c r="A78" s="32">
        <v>435001</v>
      </c>
      <c r="B78" s="33" t="s">
        <v>81</v>
      </c>
      <c r="C78" s="33" t="s">
        <v>82</v>
      </c>
      <c r="D78" s="27">
        <v>10172</v>
      </c>
      <c r="E78" s="36">
        <v>400</v>
      </c>
      <c r="F78" s="36">
        <v>400</v>
      </c>
      <c r="G78" s="36">
        <f t="shared" si="11"/>
        <v>0</v>
      </c>
      <c r="H78" s="36">
        <v>450</v>
      </c>
      <c r="I78" s="141">
        <f t="shared" si="12"/>
        <v>50</v>
      </c>
      <c r="J78" s="36">
        <v>450</v>
      </c>
      <c r="K78" s="36">
        <f t="shared" si="13"/>
        <v>0</v>
      </c>
      <c r="L78" s="242">
        <v>450</v>
      </c>
      <c r="M78" s="28">
        <f t="shared" si="14"/>
        <v>0</v>
      </c>
      <c r="N78" s="288">
        <v>450</v>
      </c>
      <c r="O78" s="28">
        <f t="shared" si="15"/>
        <v>0</v>
      </c>
      <c r="P78" s="28">
        <v>450</v>
      </c>
      <c r="Q78" s="28">
        <f t="shared" si="16"/>
        <v>0</v>
      </c>
      <c r="R78" s="36">
        <v>450</v>
      </c>
      <c r="S78" s="28">
        <f t="shared" si="17"/>
        <v>0</v>
      </c>
    </row>
    <row r="79" spans="1:19">
      <c r="A79" s="25">
        <v>435002</v>
      </c>
      <c r="B79" s="26" t="s">
        <v>83</v>
      </c>
      <c r="C79" s="26" t="s">
        <v>82</v>
      </c>
      <c r="D79" s="27">
        <v>13439</v>
      </c>
      <c r="E79" s="36">
        <v>390</v>
      </c>
      <c r="F79" s="36">
        <v>390</v>
      </c>
      <c r="G79" s="36">
        <f t="shared" si="11"/>
        <v>0</v>
      </c>
      <c r="H79" s="36">
        <v>390</v>
      </c>
      <c r="I79" s="36">
        <f t="shared" si="12"/>
        <v>0</v>
      </c>
      <c r="J79" s="36">
        <v>390</v>
      </c>
      <c r="K79" s="36">
        <f t="shared" si="13"/>
        <v>0</v>
      </c>
      <c r="L79" s="242">
        <v>390</v>
      </c>
      <c r="M79" s="28">
        <f t="shared" si="14"/>
        <v>0</v>
      </c>
      <c r="N79" s="288">
        <v>390</v>
      </c>
      <c r="O79" s="28">
        <f t="shared" si="15"/>
        <v>0</v>
      </c>
      <c r="P79" s="28">
        <v>390</v>
      </c>
      <c r="Q79" s="28">
        <f t="shared" si="16"/>
        <v>0</v>
      </c>
      <c r="R79" s="36">
        <v>390</v>
      </c>
      <c r="S79" s="28">
        <f t="shared" si="17"/>
        <v>0</v>
      </c>
    </row>
    <row r="80" spans="1:19">
      <c r="A80" s="25">
        <v>435003</v>
      </c>
      <c r="B80" s="26" t="s">
        <v>84</v>
      </c>
      <c r="C80" s="26" t="s">
        <v>82</v>
      </c>
      <c r="D80" s="27">
        <v>8288</v>
      </c>
      <c r="E80" s="36">
        <v>200</v>
      </c>
      <c r="F80" s="36">
        <v>200</v>
      </c>
      <c r="G80" s="36">
        <f t="shared" si="11"/>
        <v>0</v>
      </c>
      <c r="H80" s="36">
        <v>200</v>
      </c>
      <c r="I80" s="36">
        <f t="shared" si="12"/>
        <v>0</v>
      </c>
      <c r="J80" s="36">
        <v>200</v>
      </c>
      <c r="K80" s="36">
        <f t="shared" si="13"/>
        <v>0</v>
      </c>
      <c r="L80" s="242">
        <v>220</v>
      </c>
      <c r="M80" s="28">
        <f t="shared" si="14"/>
        <v>20</v>
      </c>
      <c r="N80" s="288">
        <v>220</v>
      </c>
      <c r="O80" s="28">
        <f t="shared" si="15"/>
        <v>0</v>
      </c>
      <c r="P80" s="28">
        <v>220</v>
      </c>
      <c r="Q80" s="28">
        <f t="shared" si="16"/>
        <v>0</v>
      </c>
      <c r="R80" s="36">
        <v>220</v>
      </c>
      <c r="S80" s="28">
        <f t="shared" si="17"/>
        <v>0</v>
      </c>
    </row>
    <row r="81" spans="1:19">
      <c r="A81" s="25">
        <v>435004</v>
      </c>
      <c r="B81" s="26" t="s">
        <v>85</v>
      </c>
      <c r="C81" s="26" t="s">
        <v>82</v>
      </c>
      <c r="D81" s="27">
        <v>6198</v>
      </c>
      <c r="E81" s="36">
        <v>250</v>
      </c>
      <c r="F81" s="36">
        <v>290</v>
      </c>
      <c r="G81" s="141">
        <f t="shared" si="11"/>
        <v>40</v>
      </c>
      <c r="H81" s="36">
        <v>320</v>
      </c>
      <c r="I81" s="141">
        <f t="shared" si="12"/>
        <v>30</v>
      </c>
      <c r="J81" s="36">
        <v>365</v>
      </c>
      <c r="K81" s="141">
        <f t="shared" si="13"/>
        <v>45</v>
      </c>
      <c r="L81" s="242">
        <v>365</v>
      </c>
      <c r="M81" s="28">
        <f t="shared" si="14"/>
        <v>0</v>
      </c>
      <c r="N81" s="288">
        <v>445</v>
      </c>
      <c r="O81" s="143">
        <f t="shared" si="15"/>
        <v>80</v>
      </c>
      <c r="P81" s="28">
        <v>445</v>
      </c>
      <c r="Q81" s="28">
        <f t="shared" si="16"/>
        <v>0</v>
      </c>
      <c r="R81" s="36">
        <v>490</v>
      </c>
      <c r="S81" s="28">
        <f t="shared" si="17"/>
        <v>45</v>
      </c>
    </row>
    <row r="82" spans="1:19">
      <c r="A82" s="32">
        <v>435005</v>
      </c>
      <c r="B82" s="33" t="s">
        <v>86</v>
      </c>
      <c r="C82" s="33" t="s">
        <v>82</v>
      </c>
      <c r="D82" s="27">
        <v>5068</v>
      </c>
      <c r="E82" s="36">
        <v>280</v>
      </c>
      <c r="F82" s="36">
        <v>360</v>
      </c>
      <c r="G82" s="141">
        <f t="shared" si="11"/>
        <v>80</v>
      </c>
      <c r="H82" s="36">
        <v>500</v>
      </c>
      <c r="I82" s="141">
        <f t="shared" si="12"/>
        <v>140</v>
      </c>
      <c r="J82" s="36">
        <v>500</v>
      </c>
      <c r="K82" s="36">
        <f t="shared" si="13"/>
        <v>0</v>
      </c>
      <c r="L82" s="242">
        <v>500</v>
      </c>
      <c r="M82" s="28">
        <f t="shared" si="14"/>
        <v>0</v>
      </c>
      <c r="N82" s="288">
        <v>540</v>
      </c>
      <c r="O82" s="143">
        <f t="shared" si="15"/>
        <v>40</v>
      </c>
      <c r="P82" s="28">
        <v>540</v>
      </c>
      <c r="Q82" s="28">
        <f t="shared" si="16"/>
        <v>0</v>
      </c>
      <c r="R82" s="36">
        <v>540</v>
      </c>
      <c r="S82" s="28">
        <f t="shared" si="17"/>
        <v>0</v>
      </c>
    </row>
    <row r="83" spans="1:19">
      <c r="A83" s="25">
        <v>435006</v>
      </c>
      <c r="B83" s="26" t="s">
        <v>87</v>
      </c>
      <c r="C83" s="26" t="s">
        <v>82</v>
      </c>
      <c r="D83" s="27">
        <v>20471</v>
      </c>
      <c r="E83" s="36">
        <v>320</v>
      </c>
      <c r="F83" s="36">
        <v>350</v>
      </c>
      <c r="G83" s="141">
        <f t="shared" si="11"/>
        <v>30</v>
      </c>
      <c r="H83" s="36">
        <v>431</v>
      </c>
      <c r="I83" s="141">
        <f t="shared" si="12"/>
        <v>81</v>
      </c>
      <c r="J83" s="36">
        <v>431</v>
      </c>
      <c r="K83" s="36">
        <f t="shared" si="13"/>
        <v>0</v>
      </c>
      <c r="L83" s="242">
        <v>431</v>
      </c>
      <c r="M83" s="28">
        <f t="shared" si="14"/>
        <v>0</v>
      </c>
      <c r="N83" s="288">
        <v>431</v>
      </c>
      <c r="O83" s="28">
        <f t="shared" si="15"/>
        <v>0</v>
      </c>
      <c r="P83" s="28">
        <v>490</v>
      </c>
      <c r="Q83" s="143">
        <f t="shared" si="16"/>
        <v>59</v>
      </c>
      <c r="R83" s="36">
        <v>490</v>
      </c>
      <c r="S83" s="28">
        <f t="shared" si="17"/>
        <v>0</v>
      </c>
    </row>
    <row r="84" spans="1:19">
      <c r="A84" s="25">
        <v>435007</v>
      </c>
      <c r="B84" s="26" t="s">
        <v>88</v>
      </c>
      <c r="C84" s="26" t="s">
        <v>82</v>
      </c>
      <c r="D84" s="27">
        <v>15187</v>
      </c>
      <c r="E84" s="36">
        <v>350</v>
      </c>
      <c r="F84" s="36">
        <v>400</v>
      </c>
      <c r="G84" s="141">
        <f t="shared" si="11"/>
        <v>50</v>
      </c>
      <c r="H84" s="36">
        <v>400</v>
      </c>
      <c r="I84" s="36">
        <f t="shared" si="12"/>
        <v>0</v>
      </c>
      <c r="J84" s="36">
        <v>440</v>
      </c>
      <c r="K84" s="141">
        <f t="shared" si="13"/>
        <v>40</v>
      </c>
      <c r="L84" s="242">
        <v>440</v>
      </c>
      <c r="M84" s="28">
        <f t="shared" si="14"/>
        <v>0</v>
      </c>
      <c r="N84" s="288">
        <v>510</v>
      </c>
      <c r="O84" s="143">
        <f t="shared" si="15"/>
        <v>70</v>
      </c>
      <c r="P84" s="28">
        <v>510</v>
      </c>
      <c r="Q84" s="28">
        <f t="shared" si="16"/>
        <v>0</v>
      </c>
      <c r="R84" s="36">
        <v>510</v>
      </c>
      <c r="S84" s="28">
        <f t="shared" si="17"/>
        <v>0</v>
      </c>
    </row>
    <row r="85" spans="1:19">
      <c r="A85" s="25">
        <v>435008</v>
      </c>
      <c r="B85" s="26" t="s">
        <v>89</v>
      </c>
      <c r="C85" s="26" t="s">
        <v>82</v>
      </c>
      <c r="D85" s="27">
        <v>2321</v>
      </c>
      <c r="E85" s="36">
        <v>240</v>
      </c>
      <c r="F85" s="36">
        <v>240</v>
      </c>
      <c r="G85" s="36">
        <f t="shared" si="11"/>
        <v>0</v>
      </c>
      <c r="H85" s="36">
        <v>359</v>
      </c>
      <c r="I85" s="141">
        <f t="shared" si="12"/>
        <v>119</v>
      </c>
      <c r="J85" s="36">
        <v>359</v>
      </c>
      <c r="K85" s="36">
        <f t="shared" si="13"/>
        <v>0</v>
      </c>
      <c r="L85" s="244">
        <v>359</v>
      </c>
      <c r="M85" s="28">
        <f t="shared" si="14"/>
        <v>0</v>
      </c>
      <c r="N85" s="289">
        <v>359</v>
      </c>
      <c r="O85" s="28">
        <f t="shared" si="15"/>
        <v>0</v>
      </c>
      <c r="P85" s="28">
        <v>359</v>
      </c>
      <c r="Q85" s="28">
        <f t="shared" si="16"/>
        <v>0</v>
      </c>
      <c r="R85" s="36">
        <v>359</v>
      </c>
      <c r="S85" s="28">
        <f t="shared" si="17"/>
        <v>0</v>
      </c>
    </row>
    <row r="86" spans="1:19">
      <c r="A86" s="25">
        <v>435009</v>
      </c>
      <c r="B86" s="26" t="s">
        <v>90</v>
      </c>
      <c r="C86" s="26" t="s">
        <v>82</v>
      </c>
      <c r="D86" s="27">
        <v>14348</v>
      </c>
      <c r="E86" s="36">
        <v>300</v>
      </c>
      <c r="F86" s="36">
        <v>310</v>
      </c>
      <c r="G86" s="141">
        <f t="shared" si="11"/>
        <v>10</v>
      </c>
      <c r="H86" s="36">
        <v>396</v>
      </c>
      <c r="I86" s="141">
        <f t="shared" si="12"/>
        <v>86</v>
      </c>
      <c r="J86" s="36">
        <v>396</v>
      </c>
      <c r="K86" s="36">
        <f t="shared" si="13"/>
        <v>0</v>
      </c>
      <c r="L86" s="242">
        <v>495</v>
      </c>
      <c r="M86" s="143">
        <f t="shared" si="14"/>
        <v>99</v>
      </c>
      <c r="N86" s="288">
        <v>495</v>
      </c>
      <c r="O86" s="28">
        <f t="shared" si="15"/>
        <v>0</v>
      </c>
      <c r="P86" s="28">
        <v>495</v>
      </c>
      <c r="Q86" s="28">
        <f t="shared" si="16"/>
        <v>0</v>
      </c>
      <c r="R86" s="201">
        <v>495</v>
      </c>
      <c r="S86" s="28">
        <f t="shared" si="17"/>
        <v>0</v>
      </c>
    </row>
    <row r="87" spans="1:19">
      <c r="A87" s="32">
        <v>435010</v>
      </c>
      <c r="B87" s="33" t="s">
        <v>91</v>
      </c>
      <c r="C87" s="33" t="s">
        <v>82</v>
      </c>
      <c r="D87" s="27">
        <v>23202</v>
      </c>
      <c r="E87" s="36">
        <v>400</v>
      </c>
      <c r="F87" s="36">
        <v>500</v>
      </c>
      <c r="G87" s="141">
        <f t="shared" si="11"/>
        <v>100</v>
      </c>
      <c r="H87" s="36">
        <v>500</v>
      </c>
      <c r="I87" s="36">
        <f t="shared" si="12"/>
        <v>0</v>
      </c>
      <c r="J87" s="36">
        <v>450</v>
      </c>
      <c r="K87" s="142">
        <f t="shared" si="13"/>
        <v>-50</v>
      </c>
      <c r="L87" s="242">
        <v>450</v>
      </c>
      <c r="M87" s="28">
        <f t="shared" si="14"/>
        <v>0</v>
      </c>
      <c r="N87" s="288">
        <v>450</v>
      </c>
      <c r="O87" s="28">
        <f t="shared" si="15"/>
        <v>0</v>
      </c>
      <c r="P87" s="28">
        <v>450</v>
      </c>
      <c r="Q87" s="28">
        <f t="shared" si="16"/>
        <v>0</v>
      </c>
      <c r="R87" s="36">
        <v>450</v>
      </c>
      <c r="S87" s="28">
        <f t="shared" si="17"/>
        <v>0</v>
      </c>
    </row>
    <row r="88" spans="1:19">
      <c r="A88" s="25">
        <v>435011</v>
      </c>
      <c r="B88" s="26" t="s">
        <v>92</v>
      </c>
      <c r="C88" s="26" t="s">
        <v>82</v>
      </c>
      <c r="D88" s="27">
        <v>7521</v>
      </c>
      <c r="E88" s="36">
        <v>320</v>
      </c>
      <c r="F88" s="36">
        <v>320</v>
      </c>
      <c r="G88" s="36">
        <f t="shared" si="11"/>
        <v>0</v>
      </c>
      <c r="H88" s="36">
        <v>470</v>
      </c>
      <c r="I88" s="141">
        <f t="shared" si="12"/>
        <v>150</v>
      </c>
      <c r="J88" s="36">
        <v>470</v>
      </c>
      <c r="K88" s="36">
        <f t="shared" si="13"/>
        <v>0</v>
      </c>
      <c r="L88" s="242">
        <v>620</v>
      </c>
      <c r="M88" s="143">
        <f t="shared" si="14"/>
        <v>150</v>
      </c>
      <c r="N88" s="288">
        <v>620</v>
      </c>
      <c r="O88" s="28">
        <f t="shared" si="15"/>
        <v>0</v>
      </c>
      <c r="P88" s="28">
        <v>790</v>
      </c>
      <c r="Q88" s="143">
        <f t="shared" si="16"/>
        <v>170</v>
      </c>
      <c r="R88" s="36">
        <v>690</v>
      </c>
      <c r="S88" s="28">
        <f t="shared" si="17"/>
        <v>-100</v>
      </c>
    </row>
    <row r="89" spans="1:19">
      <c r="A89" s="25">
        <v>435012</v>
      </c>
      <c r="B89" s="26" t="s">
        <v>93</v>
      </c>
      <c r="C89" s="26" t="s">
        <v>82</v>
      </c>
      <c r="D89" s="27">
        <v>14619</v>
      </c>
      <c r="E89" s="36">
        <v>200</v>
      </c>
      <c r="F89" s="36">
        <v>200</v>
      </c>
      <c r="G89" s="36">
        <f t="shared" si="11"/>
        <v>0</v>
      </c>
      <c r="H89" s="36">
        <v>200</v>
      </c>
      <c r="I89" s="36">
        <f t="shared" si="12"/>
        <v>0</v>
      </c>
      <c r="J89" s="36">
        <v>200</v>
      </c>
      <c r="K89" s="36">
        <f t="shared" si="13"/>
        <v>0</v>
      </c>
      <c r="L89" s="242">
        <v>200</v>
      </c>
      <c r="M89" s="28">
        <f t="shared" si="14"/>
        <v>0</v>
      </c>
      <c r="N89" s="288">
        <v>200</v>
      </c>
      <c r="O89" s="28">
        <f t="shared" si="15"/>
        <v>0</v>
      </c>
      <c r="P89" s="28">
        <v>200</v>
      </c>
      <c r="Q89" s="28">
        <f t="shared" si="16"/>
        <v>0</v>
      </c>
      <c r="R89" s="36">
        <v>200</v>
      </c>
      <c r="S89" s="28">
        <f t="shared" si="17"/>
        <v>0</v>
      </c>
    </row>
    <row r="90" spans="1:19">
      <c r="A90" s="25">
        <v>435013</v>
      </c>
      <c r="B90" s="26" t="s">
        <v>94</v>
      </c>
      <c r="C90" s="26" t="s">
        <v>82</v>
      </c>
      <c r="D90" s="27">
        <v>4824</v>
      </c>
      <c r="E90" s="36">
        <v>300</v>
      </c>
      <c r="F90" s="36">
        <v>320</v>
      </c>
      <c r="G90" s="141">
        <f t="shared" si="11"/>
        <v>20</v>
      </c>
      <c r="H90" s="36">
        <v>365</v>
      </c>
      <c r="I90" s="141">
        <f t="shared" si="12"/>
        <v>45</v>
      </c>
      <c r="J90" s="36">
        <v>365</v>
      </c>
      <c r="K90" s="36">
        <f t="shared" si="13"/>
        <v>0</v>
      </c>
      <c r="L90" s="242">
        <v>500</v>
      </c>
      <c r="M90" s="143">
        <f t="shared" si="14"/>
        <v>135</v>
      </c>
      <c r="N90" s="288">
        <v>500</v>
      </c>
      <c r="O90" s="28">
        <f t="shared" si="15"/>
        <v>0</v>
      </c>
      <c r="P90" s="28">
        <v>500</v>
      </c>
      <c r="Q90" s="28">
        <f t="shared" si="16"/>
        <v>0</v>
      </c>
      <c r="R90" s="36">
        <v>500</v>
      </c>
      <c r="S90" s="28">
        <f t="shared" si="17"/>
        <v>0</v>
      </c>
    </row>
    <row r="91" spans="1:19">
      <c r="A91" s="32">
        <v>435014</v>
      </c>
      <c r="B91" s="33" t="s">
        <v>95</v>
      </c>
      <c r="C91" s="33" t="s">
        <v>82</v>
      </c>
      <c r="D91" s="27">
        <v>96492</v>
      </c>
      <c r="E91" s="36">
        <v>460</v>
      </c>
      <c r="F91" s="36">
        <v>460</v>
      </c>
      <c r="G91" s="36">
        <f t="shared" si="11"/>
        <v>0</v>
      </c>
      <c r="H91" s="36">
        <v>460</v>
      </c>
      <c r="I91" s="36">
        <f t="shared" si="12"/>
        <v>0</v>
      </c>
      <c r="J91" s="36">
        <v>460</v>
      </c>
      <c r="K91" s="36">
        <f t="shared" si="13"/>
        <v>0</v>
      </c>
      <c r="L91" s="242">
        <v>595</v>
      </c>
      <c r="M91" s="143">
        <f t="shared" si="14"/>
        <v>135</v>
      </c>
      <c r="N91" s="288">
        <v>595</v>
      </c>
      <c r="O91" s="28">
        <f t="shared" si="15"/>
        <v>0</v>
      </c>
      <c r="P91" s="28">
        <v>595</v>
      </c>
      <c r="Q91" s="28">
        <f t="shared" si="16"/>
        <v>0</v>
      </c>
      <c r="R91" s="36">
        <v>595</v>
      </c>
      <c r="S91" s="28">
        <f t="shared" si="17"/>
        <v>0</v>
      </c>
    </row>
    <row r="92" spans="1:19">
      <c r="A92" s="25">
        <v>435015</v>
      </c>
      <c r="B92" s="26" t="s">
        <v>96</v>
      </c>
      <c r="C92" s="26" t="s">
        <v>82</v>
      </c>
      <c r="D92" s="27">
        <v>7345</v>
      </c>
      <c r="E92" s="36">
        <v>300</v>
      </c>
      <c r="F92" s="36">
        <v>320</v>
      </c>
      <c r="G92" s="141">
        <f t="shared" si="11"/>
        <v>20</v>
      </c>
      <c r="H92" s="36">
        <v>360</v>
      </c>
      <c r="I92" s="141">
        <f t="shared" si="12"/>
        <v>40</v>
      </c>
      <c r="J92" s="36">
        <v>380</v>
      </c>
      <c r="K92" s="141">
        <f t="shared" si="13"/>
        <v>20</v>
      </c>
      <c r="L92" s="242">
        <v>400</v>
      </c>
      <c r="M92" s="28">
        <f t="shared" si="14"/>
        <v>20</v>
      </c>
      <c r="N92" s="288">
        <v>400</v>
      </c>
      <c r="O92" s="28">
        <f t="shared" si="15"/>
        <v>0</v>
      </c>
      <c r="P92" s="28">
        <v>400</v>
      </c>
      <c r="Q92" s="28">
        <f t="shared" si="16"/>
        <v>0</v>
      </c>
      <c r="R92" s="36">
        <v>400</v>
      </c>
      <c r="S92" s="28">
        <f t="shared" si="17"/>
        <v>0</v>
      </c>
    </row>
    <row r="93" spans="1:19">
      <c r="A93" s="25">
        <v>435016</v>
      </c>
      <c r="B93" s="26" t="s">
        <v>97</v>
      </c>
      <c r="C93" s="26" t="s">
        <v>82</v>
      </c>
      <c r="D93" s="27">
        <v>3410</v>
      </c>
      <c r="E93" s="36">
        <v>250</v>
      </c>
      <c r="F93" s="36">
        <v>250</v>
      </c>
      <c r="G93" s="36">
        <f t="shared" si="11"/>
        <v>0</v>
      </c>
      <c r="H93" s="36">
        <v>250</v>
      </c>
      <c r="I93" s="36">
        <f t="shared" si="12"/>
        <v>0</v>
      </c>
      <c r="J93" s="36">
        <v>365</v>
      </c>
      <c r="K93" s="141">
        <f t="shared" si="13"/>
        <v>115</v>
      </c>
      <c r="L93" s="242">
        <v>365</v>
      </c>
      <c r="M93" s="28">
        <f t="shared" si="14"/>
        <v>0</v>
      </c>
      <c r="N93" s="288">
        <v>365</v>
      </c>
      <c r="O93" s="28">
        <f t="shared" si="15"/>
        <v>0</v>
      </c>
      <c r="P93" s="28">
        <v>365</v>
      </c>
      <c r="Q93" s="28">
        <f t="shared" si="16"/>
        <v>0</v>
      </c>
      <c r="R93" s="36">
        <v>365</v>
      </c>
      <c r="S93" s="28">
        <f t="shared" si="17"/>
        <v>0</v>
      </c>
    </row>
    <row r="94" spans="1:19">
      <c r="A94" s="32">
        <v>435017</v>
      </c>
      <c r="B94" s="33" t="s">
        <v>98</v>
      </c>
      <c r="C94" s="33" t="s">
        <v>82</v>
      </c>
      <c r="D94" s="27">
        <v>14127</v>
      </c>
      <c r="E94" s="36">
        <v>400</v>
      </c>
      <c r="F94" s="36">
        <v>400</v>
      </c>
      <c r="G94" s="36">
        <f t="shared" si="11"/>
        <v>0</v>
      </c>
      <c r="H94" s="36">
        <v>400</v>
      </c>
      <c r="I94" s="36">
        <f t="shared" si="12"/>
        <v>0</v>
      </c>
      <c r="J94" s="36">
        <v>400</v>
      </c>
      <c r="K94" s="36">
        <f t="shared" si="13"/>
        <v>0</v>
      </c>
      <c r="L94" s="242">
        <v>550</v>
      </c>
      <c r="M94" s="143">
        <f t="shared" si="14"/>
        <v>150</v>
      </c>
      <c r="N94" s="288">
        <v>685</v>
      </c>
      <c r="O94" s="143">
        <f t="shared" si="15"/>
        <v>135</v>
      </c>
      <c r="P94" s="28">
        <v>635</v>
      </c>
      <c r="Q94" s="245">
        <f t="shared" si="16"/>
        <v>-50</v>
      </c>
      <c r="R94" s="36">
        <v>530</v>
      </c>
      <c r="S94" s="28">
        <f t="shared" si="17"/>
        <v>-105</v>
      </c>
    </row>
    <row r="95" spans="1:19">
      <c r="A95" s="25">
        <v>435018</v>
      </c>
      <c r="B95" s="26" t="s">
        <v>99</v>
      </c>
      <c r="C95" s="26" t="s">
        <v>82</v>
      </c>
      <c r="D95" s="27">
        <v>9882</v>
      </c>
      <c r="E95" s="36">
        <v>290</v>
      </c>
      <c r="F95" s="36">
        <v>290</v>
      </c>
      <c r="G95" s="36">
        <f t="shared" si="11"/>
        <v>0</v>
      </c>
      <c r="H95" s="36">
        <v>360</v>
      </c>
      <c r="I95" s="141">
        <f t="shared" si="12"/>
        <v>70</v>
      </c>
      <c r="J95" s="36">
        <v>365</v>
      </c>
      <c r="K95" s="141">
        <f t="shared" si="13"/>
        <v>5</v>
      </c>
      <c r="L95" s="242">
        <v>495</v>
      </c>
      <c r="M95" s="143">
        <f t="shared" si="14"/>
        <v>130</v>
      </c>
      <c r="N95" s="288">
        <v>495</v>
      </c>
      <c r="O95" s="28">
        <f t="shared" si="15"/>
        <v>0</v>
      </c>
      <c r="P95" s="28">
        <v>495</v>
      </c>
      <c r="Q95" s="28">
        <f t="shared" si="16"/>
        <v>0</v>
      </c>
      <c r="R95" s="36">
        <v>495</v>
      </c>
      <c r="S95" s="28">
        <f t="shared" si="17"/>
        <v>0</v>
      </c>
    </row>
    <row r="96" spans="1:19">
      <c r="A96" s="25">
        <v>435019</v>
      </c>
      <c r="B96" s="26" t="s">
        <v>100</v>
      </c>
      <c r="C96" s="26" t="s">
        <v>82</v>
      </c>
      <c r="D96" s="27">
        <v>39553</v>
      </c>
      <c r="E96" s="36">
        <v>395</v>
      </c>
      <c r="F96" s="36">
        <v>395</v>
      </c>
      <c r="G96" s="36">
        <f t="shared" si="11"/>
        <v>0</v>
      </c>
      <c r="H96" s="36">
        <v>545</v>
      </c>
      <c r="I96" s="141">
        <f t="shared" si="12"/>
        <v>150</v>
      </c>
      <c r="J96" s="36">
        <v>545</v>
      </c>
      <c r="K96" s="36">
        <f t="shared" si="13"/>
        <v>0</v>
      </c>
      <c r="L96" s="242">
        <v>545</v>
      </c>
      <c r="M96" s="28">
        <f t="shared" si="14"/>
        <v>0</v>
      </c>
      <c r="N96" s="288">
        <v>495</v>
      </c>
      <c r="O96" s="245">
        <f t="shared" si="15"/>
        <v>-50</v>
      </c>
      <c r="P96" s="28">
        <v>495</v>
      </c>
      <c r="Q96" s="28">
        <f t="shared" si="16"/>
        <v>0</v>
      </c>
      <c r="R96" s="36">
        <v>495</v>
      </c>
      <c r="S96" s="28">
        <f t="shared" si="17"/>
        <v>0</v>
      </c>
    </row>
    <row r="97" spans="1:19">
      <c r="A97" s="34">
        <v>435020</v>
      </c>
      <c r="B97" s="35" t="s">
        <v>101</v>
      </c>
      <c r="C97" s="35" t="s">
        <v>82</v>
      </c>
      <c r="D97" s="27">
        <v>5419</v>
      </c>
      <c r="E97" s="36">
        <v>300</v>
      </c>
      <c r="F97" s="36">
        <v>395</v>
      </c>
      <c r="G97" s="141">
        <f t="shared" si="11"/>
        <v>95</v>
      </c>
      <c r="H97" s="36">
        <v>395</v>
      </c>
      <c r="I97" s="36">
        <f t="shared" si="12"/>
        <v>0</v>
      </c>
      <c r="J97" s="36">
        <v>450</v>
      </c>
      <c r="K97" s="141">
        <f t="shared" si="13"/>
        <v>55</v>
      </c>
      <c r="L97" s="242">
        <v>550</v>
      </c>
      <c r="M97" s="143">
        <f t="shared" si="14"/>
        <v>100</v>
      </c>
      <c r="N97" s="288">
        <v>550</v>
      </c>
      <c r="O97" s="28">
        <f t="shared" si="15"/>
        <v>0</v>
      </c>
      <c r="P97" s="28">
        <v>550</v>
      </c>
      <c r="Q97" s="28">
        <f t="shared" si="16"/>
        <v>0</v>
      </c>
      <c r="R97" s="36">
        <v>550</v>
      </c>
      <c r="S97" s="28">
        <f t="shared" si="17"/>
        <v>0</v>
      </c>
    </row>
    <row r="98" spans="1:19">
      <c r="A98" s="25">
        <v>435021</v>
      </c>
      <c r="B98" s="26" t="s">
        <v>102</v>
      </c>
      <c r="C98" s="26" t="s">
        <v>82</v>
      </c>
      <c r="D98" s="27">
        <v>20601</v>
      </c>
      <c r="E98" s="36">
        <v>310</v>
      </c>
      <c r="F98" s="36">
        <v>370</v>
      </c>
      <c r="G98" s="141">
        <f t="shared" ref="G98:G129" si="18">SUM(F98-E98)</f>
        <v>60</v>
      </c>
      <c r="H98" s="36">
        <v>400</v>
      </c>
      <c r="I98" s="141">
        <f t="shared" ref="I98:I129" si="19">SUM(H98-F98)</f>
        <v>30</v>
      </c>
      <c r="J98" s="36">
        <v>430</v>
      </c>
      <c r="K98" s="141">
        <f t="shared" ref="K98:K129" si="20">SUM(J98-H98)</f>
        <v>30</v>
      </c>
      <c r="L98" s="242">
        <v>430</v>
      </c>
      <c r="M98" s="28">
        <f t="shared" ref="M98:M129" si="21">L98-J98</f>
        <v>0</v>
      </c>
      <c r="N98" s="288">
        <v>430</v>
      </c>
      <c r="O98" s="28">
        <f t="shared" si="15"/>
        <v>0</v>
      </c>
      <c r="P98" s="28">
        <v>690</v>
      </c>
      <c r="Q98" s="143">
        <f t="shared" si="16"/>
        <v>260</v>
      </c>
      <c r="R98" s="36">
        <v>690</v>
      </c>
      <c r="S98" s="28">
        <f t="shared" si="17"/>
        <v>0</v>
      </c>
    </row>
    <row r="99" spans="1:19">
      <c r="A99" s="25">
        <v>435022</v>
      </c>
      <c r="B99" s="26" t="s">
        <v>103</v>
      </c>
      <c r="C99" s="26" t="s">
        <v>82</v>
      </c>
      <c r="D99" s="27">
        <v>3936</v>
      </c>
      <c r="E99" s="36">
        <v>295</v>
      </c>
      <c r="F99" s="36">
        <v>395</v>
      </c>
      <c r="G99" s="141">
        <f t="shared" si="18"/>
        <v>100</v>
      </c>
      <c r="H99" s="36">
        <v>395</v>
      </c>
      <c r="I99" s="36">
        <f t="shared" si="19"/>
        <v>0</v>
      </c>
      <c r="J99" s="36">
        <v>395</v>
      </c>
      <c r="K99" s="36">
        <f t="shared" si="20"/>
        <v>0</v>
      </c>
      <c r="L99" s="242">
        <v>395</v>
      </c>
      <c r="M99" s="28">
        <f t="shared" si="21"/>
        <v>0</v>
      </c>
      <c r="N99" s="288">
        <v>495</v>
      </c>
      <c r="O99" s="143">
        <f t="shared" si="15"/>
        <v>100</v>
      </c>
      <c r="P99" s="28">
        <v>550</v>
      </c>
      <c r="Q99" s="143">
        <f t="shared" si="16"/>
        <v>55</v>
      </c>
      <c r="R99" s="36">
        <v>550</v>
      </c>
      <c r="S99" s="28">
        <f t="shared" si="17"/>
        <v>0</v>
      </c>
    </row>
    <row r="100" spans="1:19">
      <c r="A100" s="25">
        <v>435023</v>
      </c>
      <c r="B100" s="26" t="s">
        <v>104</v>
      </c>
      <c r="C100" s="26" t="s">
        <v>82</v>
      </c>
      <c r="D100" s="27">
        <v>11197</v>
      </c>
      <c r="E100" s="36">
        <v>300</v>
      </c>
      <c r="F100" s="36">
        <v>300</v>
      </c>
      <c r="G100" s="36">
        <f t="shared" si="18"/>
        <v>0</v>
      </c>
      <c r="H100" s="36">
        <v>400</v>
      </c>
      <c r="I100" s="141">
        <f t="shared" si="19"/>
        <v>100</v>
      </c>
      <c r="J100" s="36">
        <v>455</v>
      </c>
      <c r="K100" s="141">
        <f t="shared" si="20"/>
        <v>55</v>
      </c>
      <c r="L100" s="242">
        <v>455</v>
      </c>
      <c r="M100" s="28">
        <f t="shared" si="21"/>
        <v>0</v>
      </c>
      <c r="N100" s="288">
        <v>455</v>
      </c>
      <c r="O100" s="28">
        <f t="shared" si="15"/>
        <v>0</v>
      </c>
      <c r="P100" s="28">
        <v>455</v>
      </c>
      <c r="Q100" s="28">
        <f t="shared" si="16"/>
        <v>0</v>
      </c>
      <c r="R100" s="36">
        <v>455</v>
      </c>
      <c r="S100" s="28">
        <f t="shared" si="17"/>
        <v>0</v>
      </c>
    </row>
    <row r="101" spans="1:19">
      <c r="A101" s="25">
        <v>435024</v>
      </c>
      <c r="B101" s="26" t="s">
        <v>105</v>
      </c>
      <c r="C101" s="26" t="s">
        <v>82</v>
      </c>
      <c r="D101" s="27">
        <v>3434</v>
      </c>
      <c r="E101" s="36">
        <v>280</v>
      </c>
      <c r="F101" s="36">
        <v>330</v>
      </c>
      <c r="G101" s="141">
        <f t="shared" si="18"/>
        <v>50</v>
      </c>
      <c r="H101" s="36">
        <v>365</v>
      </c>
      <c r="I101" s="141">
        <f t="shared" si="19"/>
        <v>35</v>
      </c>
      <c r="J101" s="36">
        <v>395</v>
      </c>
      <c r="K101" s="141">
        <f t="shared" si="20"/>
        <v>30</v>
      </c>
      <c r="L101" s="242">
        <v>490</v>
      </c>
      <c r="M101" s="143">
        <f t="shared" si="21"/>
        <v>95</v>
      </c>
      <c r="N101" s="288">
        <v>490</v>
      </c>
      <c r="O101" s="28">
        <f t="shared" si="15"/>
        <v>0</v>
      </c>
      <c r="P101" s="28">
        <v>490</v>
      </c>
      <c r="Q101" s="28">
        <f t="shared" si="16"/>
        <v>0</v>
      </c>
      <c r="R101" s="36">
        <v>490</v>
      </c>
      <c r="S101" s="28">
        <f t="shared" si="17"/>
        <v>0</v>
      </c>
    </row>
    <row r="102" spans="1:19">
      <c r="A102" s="25">
        <v>435025</v>
      </c>
      <c r="B102" s="26" t="s">
        <v>106</v>
      </c>
      <c r="C102" s="26" t="s">
        <v>82</v>
      </c>
      <c r="D102" s="27">
        <v>15894</v>
      </c>
      <c r="E102" s="36">
        <v>300</v>
      </c>
      <c r="F102" s="36">
        <v>320</v>
      </c>
      <c r="G102" s="141">
        <f t="shared" si="18"/>
        <v>20</v>
      </c>
      <c r="H102" s="36">
        <v>400</v>
      </c>
      <c r="I102" s="141">
        <f t="shared" si="19"/>
        <v>80</v>
      </c>
      <c r="J102" s="36">
        <v>400</v>
      </c>
      <c r="K102" s="36">
        <f t="shared" si="20"/>
        <v>0</v>
      </c>
      <c r="L102" s="242">
        <v>400</v>
      </c>
      <c r="M102" s="28">
        <f t="shared" si="21"/>
        <v>0</v>
      </c>
      <c r="N102" s="288">
        <v>400</v>
      </c>
      <c r="O102" s="28">
        <f t="shared" si="15"/>
        <v>0</v>
      </c>
      <c r="P102" s="28">
        <v>400</v>
      </c>
      <c r="Q102" s="28">
        <f t="shared" si="16"/>
        <v>0</v>
      </c>
      <c r="R102" s="36">
        <v>400</v>
      </c>
      <c r="S102" s="28">
        <f t="shared" si="17"/>
        <v>0</v>
      </c>
    </row>
    <row r="103" spans="1:19">
      <c r="A103" s="25">
        <v>435026</v>
      </c>
      <c r="B103" s="26" t="s">
        <v>107</v>
      </c>
      <c r="C103" s="26" t="s">
        <v>82</v>
      </c>
      <c r="D103" s="27">
        <v>11918</v>
      </c>
      <c r="E103" s="36">
        <v>325</v>
      </c>
      <c r="F103" s="36">
        <v>390</v>
      </c>
      <c r="G103" s="141">
        <f t="shared" si="18"/>
        <v>65</v>
      </c>
      <c r="H103" s="36">
        <v>390</v>
      </c>
      <c r="I103" s="36">
        <f t="shared" si="19"/>
        <v>0</v>
      </c>
      <c r="J103" s="36">
        <v>590</v>
      </c>
      <c r="K103" s="141">
        <f t="shared" si="20"/>
        <v>200</v>
      </c>
      <c r="L103" s="242">
        <v>590</v>
      </c>
      <c r="M103" s="28">
        <f t="shared" si="21"/>
        <v>0</v>
      </c>
      <c r="N103" s="288">
        <v>590</v>
      </c>
      <c r="O103" s="28">
        <f t="shared" si="15"/>
        <v>0</v>
      </c>
      <c r="P103" s="28">
        <v>590</v>
      </c>
      <c r="Q103" s="28">
        <f t="shared" si="16"/>
        <v>0</v>
      </c>
      <c r="R103" s="36">
        <v>590</v>
      </c>
      <c r="S103" s="28">
        <f t="shared" si="17"/>
        <v>0</v>
      </c>
    </row>
    <row r="104" spans="1:19">
      <c r="A104" s="25">
        <v>435027</v>
      </c>
      <c r="B104" s="26" t="s">
        <v>108</v>
      </c>
      <c r="C104" s="26" t="s">
        <v>82</v>
      </c>
      <c r="D104" s="27">
        <v>8856</v>
      </c>
      <c r="E104" s="36">
        <v>300</v>
      </c>
      <c r="F104" s="36">
        <v>300</v>
      </c>
      <c r="G104" s="36">
        <f t="shared" si="18"/>
        <v>0</v>
      </c>
      <c r="H104" s="36">
        <v>360</v>
      </c>
      <c r="I104" s="141">
        <f t="shared" si="19"/>
        <v>60</v>
      </c>
      <c r="J104" s="36">
        <v>360</v>
      </c>
      <c r="K104" s="36">
        <f t="shared" si="20"/>
        <v>0</v>
      </c>
      <c r="L104" s="242">
        <v>360</v>
      </c>
      <c r="M104" s="28">
        <f t="shared" si="21"/>
        <v>0</v>
      </c>
      <c r="N104" s="288">
        <v>360</v>
      </c>
      <c r="O104" s="28">
        <f t="shared" si="15"/>
        <v>0</v>
      </c>
      <c r="P104" s="28">
        <v>360</v>
      </c>
      <c r="Q104" s="28">
        <f t="shared" si="16"/>
        <v>0</v>
      </c>
      <c r="R104" s="36">
        <v>360</v>
      </c>
      <c r="S104" s="28">
        <f t="shared" si="17"/>
        <v>0</v>
      </c>
    </row>
    <row r="105" spans="1:19">
      <c r="A105" s="32">
        <v>435028</v>
      </c>
      <c r="B105" s="33" t="s">
        <v>109</v>
      </c>
      <c r="C105" s="33" t="s">
        <v>82</v>
      </c>
      <c r="D105" s="27">
        <v>10190</v>
      </c>
      <c r="E105" s="36">
        <v>280</v>
      </c>
      <c r="F105" s="36">
        <v>330</v>
      </c>
      <c r="G105" s="141">
        <f t="shared" si="18"/>
        <v>50</v>
      </c>
      <c r="H105" s="36">
        <v>380</v>
      </c>
      <c r="I105" s="141">
        <f t="shared" si="19"/>
        <v>50</v>
      </c>
      <c r="J105" s="36">
        <v>380</v>
      </c>
      <c r="K105" s="36">
        <f t="shared" si="20"/>
        <v>0</v>
      </c>
      <c r="L105" s="242">
        <v>430</v>
      </c>
      <c r="M105" s="143">
        <f t="shared" si="21"/>
        <v>50</v>
      </c>
      <c r="N105" s="288">
        <v>455</v>
      </c>
      <c r="O105" s="143">
        <f t="shared" si="15"/>
        <v>25</v>
      </c>
      <c r="P105" s="28">
        <v>455</v>
      </c>
      <c r="Q105" s="28">
        <f t="shared" si="16"/>
        <v>0</v>
      </c>
      <c r="R105" s="36">
        <v>455</v>
      </c>
      <c r="S105" s="28">
        <f t="shared" si="17"/>
        <v>0</v>
      </c>
    </row>
    <row r="106" spans="1:19">
      <c r="A106" s="25">
        <v>435029</v>
      </c>
      <c r="B106" s="26" t="s">
        <v>110</v>
      </c>
      <c r="C106" s="26" t="s">
        <v>82</v>
      </c>
      <c r="D106" s="27">
        <v>12640</v>
      </c>
      <c r="E106" s="36">
        <v>290</v>
      </c>
      <c r="F106" s="36">
        <v>360</v>
      </c>
      <c r="G106" s="141">
        <f t="shared" si="18"/>
        <v>70</v>
      </c>
      <c r="H106" s="36">
        <v>396</v>
      </c>
      <c r="I106" s="141">
        <f t="shared" si="19"/>
        <v>36</v>
      </c>
      <c r="J106" s="36">
        <v>396</v>
      </c>
      <c r="K106" s="36">
        <f t="shared" si="20"/>
        <v>0</v>
      </c>
      <c r="L106" s="242">
        <v>396</v>
      </c>
      <c r="M106" s="28">
        <f t="shared" si="21"/>
        <v>0</v>
      </c>
      <c r="N106" s="288">
        <v>396</v>
      </c>
      <c r="O106" s="28">
        <f t="shared" si="15"/>
        <v>0</v>
      </c>
      <c r="P106" s="28">
        <v>396</v>
      </c>
      <c r="Q106" s="28">
        <f t="shared" si="16"/>
        <v>0</v>
      </c>
      <c r="R106" s="36">
        <v>396</v>
      </c>
      <c r="S106" s="28">
        <f t="shared" si="17"/>
        <v>0</v>
      </c>
    </row>
    <row r="107" spans="1:19">
      <c r="A107" s="25">
        <v>436001</v>
      </c>
      <c r="B107" s="26" t="s">
        <v>111</v>
      </c>
      <c r="C107" s="26" t="s">
        <v>112</v>
      </c>
      <c r="D107" s="27">
        <v>22855</v>
      </c>
      <c r="E107" s="36">
        <v>450</v>
      </c>
      <c r="F107" s="36">
        <v>450</v>
      </c>
      <c r="G107" s="36">
        <f t="shared" si="18"/>
        <v>0</v>
      </c>
      <c r="H107" s="36">
        <v>450</v>
      </c>
      <c r="I107" s="36">
        <f t="shared" si="19"/>
        <v>0</v>
      </c>
      <c r="J107" s="36">
        <v>450</v>
      </c>
      <c r="K107" s="36">
        <f t="shared" si="20"/>
        <v>0</v>
      </c>
      <c r="L107" s="242">
        <v>550</v>
      </c>
      <c r="M107" s="143">
        <f t="shared" si="21"/>
        <v>100</v>
      </c>
      <c r="N107" s="288">
        <v>550</v>
      </c>
      <c r="O107" s="28">
        <f t="shared" si="15"/>
        <v>0</v>
      </c>
      <c r="P107" s="28">
        <v>550</v>
      </c>
      <c r="Q107" s="28">
        <f t="shared" si="16"/>
        <v>0</v>
      </c>
      <c r="R107" s="36">
        <v>632</v>
      </c>
      <c r="S107" s="28">
        <f t="shared" si="17"/>
        <v>82</v>
      </c>
    </row>
    <row r="108" spans="1:19">
      <c r="A108" s="25">
        <v>436002</v>
      </c>
      <c r="B108" s="26" t="s">
        <v>113</v>
      </c>
      <c r="C108" s="26" t="s">
        <v>112</v>
      </c>
      <c r="D108" s="27">
        <v>13692</v>
      </c>
      <c r="E108" s="36">
        <v>330</v>
      </c>
      <c r="F108" s="36">
        <v>400</v>
      </c>
      <c r="G108" s="141">
        <f t="shared" si="18"/>
        <v>70</v>
      </c>
      <c r="H108" s="36">
        <v>400</v>
      </c>
      <c r="I108" s="36">
        <f t="shared" si="19"/>
        <v>0</v>
      </c>
      <c r="J108" s="36">
        <v>400</v>
      </c>
      <c r="K108" s="36">
        <f t="shared" si="20"/>
        <v>0</v>
      </c>
      <c r="L108" s="242">
        <v>535</v>
      </c>
      <c r="M108" s="143">
        <f t="shared" si="21"/>
        <v>135</v>
      </c>
      <c r="N108" s="288">
        <v>535</v>
      </c>
      <c r="O108" s="28">
        <f t="shared" si="15"/>
        <v>0</v>
      </c>
      <c r="P108" s="28">
        <v>535</v>
      </c>
      <c r="Q108" s="28">
        <f t="shared" si="16"/>
        <v>0</v>
      </c>
      <c r="R108" s="36">
        <v>630</v>
      </c>
      <c r="S108" s="28">
        <f t="shared" si="17"/>
        <v>95</v>
      </c>
    </row>
    <row r="109" spans="1:19">
      <c r="A109" s="25">
        <v>436003</v>
      </c>
      <c r="B109" s="26" t="s">
        <v>114</v>
      </c>
      <c r="C109" s="26" t="s">
        <v>112</v>
      </c>
      <c r="D109" s="27">
        <v>21609</v>
      </c>
      <c r="E109" s="36">
        <v>140</v>
      </c>
      <c r="F109" s="36">
        <v>140</v>
      </c>
      <c r="G109" s="36">
        <f t="shared" si="18"/>
        <v>0</v>
      </c>
      <c r="H109" s="36">
        <v>140</v>
      </c>
      <c r="I109" s="36">
        <f t="shared" si="19"/>
        <v>0</v>
      </c>
      <c r="J109" s="36">
        <v>140</v>
      </c>
      <c r="K109" s="36">
        <f t="shared" si="20"/>
        <v>0</v>
      </c>
      <c r="L109" s="242">
        <v>140</v>
      </c>
      <c r="M109" s="28">
        <f t="shared" si="21"/>
        <v>0</v>
      </c>
      <c r="N109" s="288">
        <v>140</v>
      </c>
      <c r="O109" s="28">
        <f t="shared" si="15"/>
        <v>0</v>
      </c>
      <c r="P109" s="28">
        <v>140</v>
      </c>
      <c r="Q109" s="28">
        <f t="shared" si="16"/>
        <v>0</v>
      </c>
      <c r="R109" s="36">
        <v>140</v>
      </c>
      <c r="S109" s="28">
        <f t="shared" si="17"/>
        <v>0</v>
      </c>
    </row>
    <row r="110" spans="1:19">
      <c r="A110" s="25">
        <v>436004</v>
      </c>
      <c r="B110" s="26" t="s">
        <v>115</v>
      </c>
      <c r="C110" s="26" t="s">
        <v>112</v>
      </c>
      <c r="D110" s="27">
        <v>21659</v>
      </c>
      <c r="E110" s="36">
        <v>280</v>
      </c>
      <c r="F110" s="36">
        <v>340</v>
      </c>
      <c r="G110" s="141">
        <f t="shared" si="18"/>
        <v>60</v>
      </c>
      <c r="H110" s="36">
        <v>490</v>
      </c>
      <c r="I110" s="141">
        <f t="shared" si="19"/>
        <v>150</v>
      </c>
      <c r="J110" s="36">
        <v>490</v>
      </c>
      <c r="K110" s="36">
        <f t="shared" si="20"/>
        <v>0</v>
      </c>
      <c r="L110" s="242">
        <v>490</v>
      </c>
      <c r="M110" s="28">
        <f t="shared" si="21"/>
        <v>0</v>
      </c>
      <c r="N110" s="288">
        <v>490</v>
      </c>
      <c r="O110" s="28">
        <f t="shared" si="15"/>
        <v>0</v>
      </c>
      <c r="P110" s="28">
        <v>550</v>
      </c>
      <c r="Q110" s="143">
        <f t="shared" si="16"/>
        <v>60</v>
      </c>
      <c r="R110" s="36">
        <v>550</v>
      </c>
      <c r="S110" s="28">
        <f t="shared" si="17"/>
        <v>0</v>
      </c>
    </row>
    <row r="111" spans="1:19">
      <c r="A111" s="32">
        <v>436005</v>
      </c>
      <c r="B111" s="33" t="s">
        <v>116</v>
      </c>
      <c r="C111" s="33" t="s">
        <v>112</v>
      </c>
      <c r="D111" s="27">
        <v>27674</v>
      </c>
      <c r="E111" s="36">
        <v>400</v>
      </c>
      <c r="F111" s="36">
        <v>550</v>
      </c>
      <c r="G111" s="141">
        <f t="shared" si="18"/>
        <v>150</v>
      </c>
      <c r="H111" s="36">
        <v>550</v>
      </c>
      <c r="I111" s="36">
        <f t="shared" si="19"/>
        <v>0</v>
      </c>
      <c r="J111" s="36">
        <v>550</v>
      </c>
      <c r="K111" s="36">
        <f t="shared" si="20"/>
        <v>0</v>
      </c>
      <c r="L111" s="244">
        <v>550</v>
      </c>
      <c r="M111" s="28">
        <f t="shared" si="21"/>
        <v>0</v>
      </c>
      <c r="N111" s="289">
        <v>550</v>
      </c>
      <c r="O111" s="28">
        <f t="shared" si="15"/>
        <v>0</v>
      </c>
      <c r="P111" s="28">
        <v>550</v>
      </c>
      <c r="Q111" s="28">
        <f t="shared" si="16"/>
        <v>0</v>
      </c>
      <c r="R111" s="36">
        <v>550</v>
      </c>
      <c r="S111" s="28">
        <f t="shared" si="17"/>
        <v>0</v>
      </c>
    </row>
    <row r="112" spans="1:19">
      <c r="A112" s="25">
        <v>436006</v>
      </c>
      <c r="B112" s="26" t="s">
        <v>117</v>
      </c>
      <c r="C112" s="26" t="s">
        <v>112</v>
      </c>
      <c r="D112" s="27">
        <v>17945</v>
      </c>
      <c r="E112" s="36">
        <v>400</v>
      </c>
      <c r="F112" s="36">
        <v>400</v>
      </c>
      <c r="G112" s="36">
        <f t="shared" si="18"/>
        <v>0</v>
      </c>
      <c r="H112" s="36">
        <v>400</v>
      </c>
      <c r="I112" s="36">
        <f t="shared" si="19"/>
        <v>0</v>
      </c>
      <c r="J112" s="36">
        <v>400</v>
      </c>
      <c r="K112" s="36">
        <f t="shared" si="20"/>
        <v>0</v>
      </c>
      <c r="L112" s="242">
        <v>405</v>
      </c>
      <c r="M112" s="28">
        <f t="shared" si="21"/>
        <v>5</v>
      </c>
      <c r="N112" s="288">
        <v>405</v>
      </c>
      <c r="O112" s="28">
        <f t="shared" si="15"/>
        <v>0</v>
      </c>
      <c r="P112" s="28">
        <v>405</v>
      </c>
      <c r="Q112" s="28">
        <f t="shared" si="16"/>
        <v>0</v>
      </c>
      <c r="R112" s="36">
        <v>405</v>
      </c>
      <c r="S112" s="28">
        <f t="shared" si="17"/>
        <v>0</v>
      </c>
    </row>
    <row r="113" spans="1:19">
      <c r="A113" s="25">
        <v>436007</v>
      </c>
      <c r="B113" s="26" t="s">
        <v>118</v>
      </c>
      <c r="C113" s="26" t="s">
        <v>112</v>
      </c>
      <c r="D113" s="27">
        <v>39647</v>
      </c>
      <c r="E113" s="36">
        <v>310</v>
      </c>
      <c r="F113" s="36">
        <v>400</v>
      </c>
      <c r="G113" s="141">
        <f t="shared" si="18"/>
        <v>90</v>
      </c>
      <c r="H113" s="36">
        <v>440</v>
      </c>
      <c r="I113" s="141">
        <f t="shared" si="19"/>
        <v>40</v>
      </c>
      <c r="J113" s="36">
        <v>480</v>
      </c>
      <c r="K113" s="141">
        <f t="shared" si="20"/>
        <v>40</v>
      </c>
      <c r="L113" s="242">
        <v>510</v>
      </c>
      <c r="M113" s="28">
        <f t="shared" si="21"/>
        <v>30</v>
      </c>
      <c r="N113" s="288">
        <v>510</v>
      </c>
      <c r="O113" s="28">
        <f t="shared" si="15"/>
        <v>0</v>
      </c>
      <c r="P113" s="28">
        <v>510</v>
      </c>
      <c r="Q113" s="28">
        <f t="shared" si="16"/>
        <v>0</v>
      </c>
      <c r="R113" s="36">
        <v>510</v>
      </c>
      <c r="S113" s="28">
        <f t="shared" si="17"/>
        <v>0</v>
      </c>
    </row>
    <row r="114" spans="1:19">
      <c r="A114" s="25">
        <v>436008</v>
      </c>
      <c r="B114" s="26" t="s">
        <v>119</v>
      </c>
      <c r="C114" s="26" t="s">
        <v>112</v>
      </c>
      <c r="D114" s="27">
        <v>29075</v>
      </c>
      <c r="E114" s="36">
        <v>295</v>
      </c>
      <c r="F114" s="36">
        <v>330</v>
      </c>
      <c r="G114" s="141">
        <f t="shared" si="18"/>
        <v>35</v>
      </c>
      <c r="H114" s="36">
        <v>450</v>
      </c>
      <c r="I114" s="141">
        <f t="shared" si="19"/>
        <v>120</v>
      </c>
      <c r="J114" s="36">
        <v>430</v>
      </c>
      <c r="K114" s="142">
        <f t="shared" si="20"/>
        <v>-20</v>
      </c>
      <c r="L114" s="242">
        <v>470</v>
      </c>
      <c r="M114" s="28">
        <f t="shared" si="21"/>
        <v>40</v>
      </c>
      <c r="N114" s="288">
        <v>470</v>
      </c>
      <c r="O114" s="28">
        <f t="shared" si="15"/>
        <v>0</v>
      </c>
      <c r="P114" s="28">
        <v>470</v>
      </c>
      <c r="Q114" s="28">
        <f t="shared" si="16"/>
        <v>0</v>
      </c>
      <c r="R114" s="36">
        <v>470</v>
      </c>
      <c r="S114" s="28">
        <f t="shared" si="17"/>
        <v>0</v>
      </c>
    </row>
    <row r="115" spans="1:19">
      <c r="A115" s="25">
        <v>436009</v>
      </c>
      <c r="B115" s="26" t="s">
        <v>120</v>
      </c>
      <c r="C115" s="26" t="s">
        <v>112</v>
      </c>
      <c r="D115" s="27">
        <v>11220</v>
      </c>
      <c r="E115" s="36">
        <v>400</v>
      </c>
      <c r="F115" s="36">
        <v>400</v>
      </c>
      <c r="G115" s="36">
        <f t="shared" si="18"/>
        <v>0</v>
      </c>
      <c r="H115" s="36">
        <v>400</v>
      </c>
      <c r="I115" s="36">
        <f t="shared" si="19"/>
        <v>0</v>
      </c>
      <c r="J115" s="36">
        <v>450</v>
      </c>
      <c r="K115" s="141">
        <f t="shared" si="20"/>
        <v>50</v>
      </c>
      <c r="L115" s="242">
        <v>450</v>
      </c>
      <c r="M115" s="28">
        <f t="shared" si="21"/>
        <v>0</v>
      </c>
      <c r="N115" s="288">
        <v>450</v>
      </c>
      <c r="O115" s="28">
        <f t="shared" si="15"/>
        <v>0</v>
      </c>
      <c r="P115" s="28">
        <v>550</v>
      </c>
      <c r="Q115" s="143">
        <f t="shared" si="16"/>
        <v>100</v>
      </c>
      <c r="R115" s="36">
        <v>550</v>
      </c>
      <c r="S115" s="28">
        <f t="shared" si="17"/>
        <v>0</v>
      </c>
    </row>
    <row r="116" spans="1:19">
      <c r="A116" s="25">
        <v>436010</v>
      </c>
      <c r="B116" s="26" t="s">
        <v>121</v>
      </c>
      <c r="C116" s="26" t="s">
        <v>112</v>
      </c>
      <c r="D116" s="27">
        <v>8855</v>
      </c>
      <c r="E116" s="36">
        <v>350</v>
      </c>
      <c r="F116" s="36">
        <v>350</v>
      </c>
      <c r="G116" s="36">
        <f t="shared" si="18"/>
        <v>0</v>
      </c>
      <c r="H116" s="36">
        <v>400</v>
      </c>
      <c r="I116" s="141">
        <f t="shared" si="19"/>
        <v>50</v>
      </c>
      <c r="J116" s="36">
        <v>400</v>
      </c>
      <c r="K116" s="36">
        <f t="shared" si="20"/>
        <v>0</v>
      </c>
      <c r="L116" s="242">
        <v>400</v>
      </c>
      <c r="M116" s="28">
        <f t="shared" si="21"/>
        <v>0</v>
      </c>
      <c r="N116" s="288">
        <v>400</v>
      </c>
      <c r="O116" s="28">
        <f t="shared" si="15"/>
        <v>0</v>
      </c>
      <c r="P116" s="28">
        <v>450</v>
      </c>
      <c r="Q116" s="143">
        <f t="shared" si="16"/>
        <v>50</v>
      </c>
      <c r="R116" s="36">
        <v>450</v>
      </c>
      <c r="S116" s="28">
        <f t="shared" si="17"/>
        <v>0</v>
      </c>
    </row>
    <row r="117" spans="1:19">
      <c r="A117" s="25">
        <v>436011</v>
      </c>
      <c r="B117" s="26" t="s">
        <v>122</v>
      </c>
      <c r="C117" s="26" t="s">
        <v>112</v>
      </c>
      <c r="D117" s="27">
        <v>15300</v>
      </c>
      <c r="E117" s="36">
        <v>250</v>
      </c>
      <c r="F117" s="36">
        <v>250</v>
      </c>
      <c r="G117" s="36">
        <f t="shared" si="18"/>
        <v>0</v>
      </c>
      <c r="H117" s="36">
        <v>250</v>
      </c>
      <c r="I117" s="36">
        <f t="shared" si="19"/>
        <v>0</v>
      </c>
      <c r="J117" s="36">
        <v>250</v>
      </c>
      <c r="K117" s="36">
        <f t="shared" si="20"/>
        <v>0</v>
      </c>
      <c r="L117" s="242">
        <v>250</v>
      </c>
      <c r="M117" s="28">
        <f t="shared" si="21"/>
        <v>0</v>
      </c>
      <c r="N117" s="288">
        <v>250</v>
      </c>
      <c r="O117" s="28">
        <f t="shared" si="15"/>
        <v>0</v>
      </c>
      <c r="P117" s="28">
        <v>250</v>
      </c>
      <c r="Q117" s="28">
        <f t="shared" si="16"/>
        <v>0</v>
      </c>
      <c r="R117" s="36">
        <v>250</v>
      </c>
      <c r="S117" s="28">
        <f t="shared" si="17"/>
        <v>0</v>
      </c>
    </row>
    <row r="118" spans="1:19">
      <c r="A118" s="25">
        <v>436012</v>
      </c>
      <c r="B118" s="26" t="s">
        <v>123</v>
      </c>
      <c r="C118" s="26" t="s">
        <v>112</v>
      </c>
      <c r="D118" s="27">
        <v>9027</v>
      </c>
      <c r="E118" s="36">
        <v>250</v>
      </c>
      <c r="F118" s="36">
        <v>250</v>
      </c>
      <c r="G118" s="36">
        <f t="shared" si="18"/>
        <v>0</v>
      </c>
      <c r="H118" s="36">
        <v>250</v>
      </c>
      <c r="I118" s="36">
        <f t="shared" si="19"/>
        <v>0</v>
      </c>
      <c r="J118" s="36">
        <v>365</v>
      </c>
      <c r="K118" s="141">
        <f t="shared" si="20"/>
        <v>115</v>
      </c>
      <c r="L118" s="242">
        <v>365</v>
      </c>
      <c r="M118" s="28">
        <f t="shared" si="21"/>
        <v>0</v>
      </c>
      <c r="N118" s="288">
        <v>365</v>
      </c>
      <c r="O118" s="28">
        <f t="shared" si="15"/>
        <v>0</v>
      </c>
      <c r="P118" s="28">
        <v>365</v>
      </c>
      <c r="Q118" s="28">
        <f t="shared" si="16"/>
        <v>0</v>
      </c>
      <c r="R118" s="36">
        <v>365</v>
      </c>
      <c r="S118" s="28">
        <f t="shared" si="17"/>
        <v>0</v>
      </c>
    </row>
    <row r="119" spans="1:19">
      <c r="A119" s="25">
        <v>437001</v>
      </c>
      <c r="B119" s="26" t="s">
        <v>124</v>
      </c>
      <c r="C119" s="26" t="s">
        <v>125</v>
      </c>
      <c r="D119" s="236">
        <v>9759</v>
      </c>
      <c r="E119" s="36">
        <v>350</v>
      </c>
      <c r="F119" s="36">
        <v>350</v>
      </c>
      <c r="G119" s="36">
        <f t="shared" si="18"/>
        <v>0</v>
      </c>
      <c r="H119" s="36">
        <v>450</v>
      </c>
      <c r="I119" s="141">
        <f t="shared" si="19"/>
        <v>100</v>
      </c>
      <c r="J119" s="36">
        <v>490</v>
      </c>
      <c r="K119" s="141">
        <f t="shared" si="20"/>
        <v>40</v>
      </c>
      <c r="L119" s="242">
        <v>490</v>
      </c>
      <c r="M119" s="28">
        <f t="shared" si="21"/>
        <v>0</v>
      </c>
      <c r="N119" s="289">
        <v>490</v>
      </c>
      <c r="O119" s="28">
        <f t="shared" si="15"/>
        <v>0</v>
      </c>
      <c r="P119" s="28">
        <v>490</v>
      </c>
      <c r="Q119" s="28">
        <f t="shared" si="16"/>
        <v>0</v>
      </c>
      <c r="R119" s="36">
        <v>580</v>
      </c>
      <c r="S119" s="28">
        <f t="shared" si="17"/>
        <v>90</v>
      </c>
    </row>
    <row r="120" spans="1:19">
      <c r="A120" s="25">
        <v>437003</v>
      </c>
      <c r="B120" s="26" t="s">
        <v>127</v>
      </c>
      <c r="C120" s="26" t="s">
        <v>125</v>
      </c>
      <c r="D120" s="236">
        <v>4969</v>
      </c>
      <c r="E120" s="36">
        <v>285</v>
      </c>
      <c r="F120" s="36">
        <v>300</v>
      </c>
      <c r="G120" s="141">
        <f t="shared" si="18"/>
        <v>15</v>
      </c>
      <c r="H120" s="36">
        <v>450</v>
      </c>
      <c r="I120" s="141">
        <f t="shared" si="19"/>
        <v>150</v>
      </c>
      <c r="J120" s="36">
        <v>450</v>
      </c>
      <c r="K120" s="36">
        <f t="shared" si="20"/>
        <v>0</v>
      </c>
      <c r="L120" s="242">
        <v>450</v>
      </c>
      <c r="M120" s="28">
        <f t="shared" si="21"/>
        <v>0</v>
      </c>
      <c r="N120" s="289">
        <v>450</v>
      </c>
      <c r="O120" s="28">
        <f t="shared" si="15"/>
        <v>0</v>
      </c>
      <c r="P120" s="28">
        <v>495</v>
      </c>
      <c r="Q120" s="143">
        <f t="shared" si="16"/>
        <v>45</v>
      </c>
      <c r="R120" s="36">
        <v>495</v>
      </c>
      <c r="S120" s="28">
        <f t="shared" si="17"/>
        <v>0</v>
      </c>
    </row>
    <row r="121" spans="1:19">
      <c r="A121" s="25">
        <v>437004</v>
      </c>
      <c r="B121" s="26" t="s">
        <v>128</v>
      </c>
      <c r="C121" s="26" t="s">
        <v>125</v>
      </c>
      <c r="D121" s="236">
        <v>7430</v>
      </c>
      <c r="E121" s="36">
        <v>250</v>
      </c>
      <c r="F121" s="36">
        <v>300</v>
      </c>
      <c r="G121" s="141">
        <f t="shared" si="18"/>
        <v>50</v>
      </c>
      <c r="H121" s="36">
        <v>300</v>
      </c>
      <c r="I121" s="36">
        <f t="shared" si="19"/>
        <v>0</v>
      </c>
      <c r="J121" s="36">
        <v>380</v>
      </c>
      <c r="K121" s="141">
        <f t="shared" si="20"/>
        <v>80</v>
      </c>
      <c r="L121" s="242">
        <v>380</v>
      </c>
      <c r="M121" s="28">
        <f t="shared" si="21"/>
        <v>0</v>
      </c>
      <c r="N121" s="289">
        <v>380</v>
      </c>
      <c r="O121" s="28">
        <f t="shared" si="15"/>
        <v>0</v>
      </c>
      <c r="P121" s="28">
        <v>380</v>
      </c>
      <c r="Q121" s="28">
        <f t="shared" si="16"/>
        <v>0</v>
      </c>
      <c r="R121" s="36">
        <v>420</v>
      </c>
      <c r="S121" s="28">
        <f t="shared" si="17"/>
        <v>40</v>
      </c>
    </row>
    <row r="122" spans="1:19">
      <c r="A122" s="25">
        <v>437005</v>
      </c>
      <c r="B122" s="26" t="s">
        <v>129</v>
      </c>
      <c r="C122" s="26" t="s">
        <v>125</v>
      </c>
      <c r="D122" s="236">
        <v>3466</v>
      </c>
      <c r="E122" s="36">
        <v>250</v>
      </c>
      <c r="F122" s="36">
        <v>270</v>
      </c>
      <c r="G122" s="141">
        <f t="shared" si="18"/>
        <v>20</v>
      </c>
      <c r="H122" s="36">
        <v>360</v>
      </c>
      <c r="I122" s="141">
        <f t="shared" si="19"/>
        <v>90</v>
      </c>
      <c r="J122" s="36">
        <v>360</v>
      </c>
      <c r="K122" s="36">
        <f t="shared" si="20"/>
        <v>0</v>
      </c>
      <c r="L122" s="242">
        <v>360</v>
      </c>
      <c r="M122" s="28">
        <f t="shared" si="21"/>
        <v>0</v>
      </c>
      <c r="N122" s="289">
        <v>360</v>
      </c>
      <c r="O122" s="28">
        <f t="shared" si="15"/>
        <v>0</v>
      </c>
      <c r="P122" s="28">
        <v>360</v>
      </c>
      <c r="Q122" s="28">
        <f t="shared" si="16"/>
        <v>0</v>
      </c>
      <c r="R122" s="36">
        <v>425</v>
      </c>
      <c r="S122" s="28">
        <f t="shared" si="17"/>
        <v>65</v>
      </c>
    </row>
    <row r="123" spans="1:19">
      <c r="A123" s="32">
        <v>437006</v>
      </c>
      <c r="B123" s="33" t="s">
        <v>130</v>
      </c>
      <c r="C123" s="33" t="s">
        <v>125</v>
      </c>
      <c r="D123" s="234">
        <v>13697</v>
      </c>
      <c r="E123" s="36">
        <v>400</v>
      </c>
      <c r="F123" s="36">
        <v>400</v>
      </c>
      <c r="G123" s="36">
        <f t="shared" si="18"/>
        <v>0</v>
      </c>
      <c r="H123" s="36">
        <v>400</v>
      </c>
      <c r="I123" s="36">
        <f t="shared" si="19"/>
        <v>0</v>
      </c>
      <c r="J123" s="36">
        <v>400</v>
      </c>
      <c r="K123" s="36">
        <f t="shared" si="20"/>
        <v>0</v>
      </c>
      <c r="L123" s="242">
        <v>430</v>
      </c>
      <c r="M123" s="28">
        <f t="shared" si="21"/>
        <v>30</v>
      </c>
      <c r="N123" s="289">
        <v>430</v>
      </c>
      <c r="O123" s="28">
        <f t="shared" si="15"/>
        <v>0</v>
      </c>
      <c r="P123" s="28">
        <v>430</v>
      </c>
      <c r="Q123" s="28">
        <f t="shared" si="16"/>
        <v>0</v>
      </c>
      <c r="R123" s="36">
        <v>430</v>
      </c>
      <c r="S123" s="28">
        <f t="shared" si="17"/>
        <v>0</v>
      </c>
    </row>
    <row r="124" spans="1:19">
      <c r="A124" s="25">
        <v>437007</v>
      </c>
      <c r="B124" s="26" t="s">
        <v>131</v>
      </c>
      <c r="C124" s="26" t="s">
        <v>125</v>
      </c>
      <c r="D124" s="236">
        <v>3121</v>
      </c>
      <c r="E124" s="36">
        <v>285</v>
      </c>
      <c r="F124" s="36">
        <v>350</v>
      </c>
      <c r="G124" s="141">
        <f t="shared" si="18"/>
        <v>65</v>
      </c>
      <c r="H124" s="36">
        <v>400</v>
      </c>
      <c r="I124" s="141">
        <f t="shared" si="19"/>
        <v>50</v>
      </c>
      <c r="J124" s="36">
        <v>400</v>
      </c>
      <c r="K124" s="36">
        <f t="shared" si="20"/>
        <v>0</v>
      </c>
      <c r="L124" s="242">
        <v>500</v>
      </c>
      <c r="M124" s="143">
        <f t="shared" si="21"/>
        <v>100</v>
      </c>
      <c r="N124" s="289">
        <v>500</v>
      </c>
      <c r="O124" s="28">
        <f t="shared" si="15"/>
        <v>0</v>
      </c>
      <c r="P124" s="28">
        <v>550</v>
      </c>
      <c r="Q124" s="143">
        <f t="shared" si="16"/>
        <v>50</v>
      </c>
      <c r="R124" s="36">
        <v>550</v>
      </c>
      <c r="S124" s="28">
        <f t="shared" si="17"/>
        <v>0</v>
      </c>
    </row>
    <row r="125" spans="1:19">
      <c r="A125" s="25">
        <v>437009</v>
      </c>
      <c r="B125" s="26" t="s">
        <v>133</v>
      </c>
      <c r="C125" s="26" t="s">
        <v>125</v>
      </c>
      <c r="D125" s="236">
        <v>10199</v>
      </c>
      <c r="E125" s="36">
        <v>300</v>
      </c>
      <c r="F125" s="36">
        <v>330</v>
      </c>
      <c r="G125" s="141">
        <f t="shared" si="18"/>
        <v>30</v>
      </c>
      <c r="H125" s="36">
        <v>360</v>
      </c>
      <c r="I125" s="141">
        <f t="shared" si="19"/>
        <v>30</v>
      </c>
      <c r="J125" s="36">
        <v>390</v>
      </c>
      <c r="K125" s="141">
        <f t="shared" si="20"/>
        <v>30</v>
      </c>
      <c r="L125" s="242">
        <v>390</v>
      </c>
      <c r="M125" s="28">
        <f t="shared" si="21"/>
        <v>0</v>
      </c>
      <c r="N125" s="289">
        <v>390</v>
      </c>
      <c r="O125" s="28">
        <f t="shared" si="15"/>
        <v>0</v>
      </c>
      <c r="P125" s="28">
        <v>450</v>
      </c>
      <c r="Q125" s="143">
        <f t="shared" si="16"/>
        <v>60</v>
      </c>
      <c r="R125" s="36">
        <v>450</v>
      </c>
      <c r="S125" s="28">
        <f t="shared" si="17"/>
        <v>0</v>
      </c>
    </row>
    <row r="126" spans="1:19">
      <c r="A126" s="25">
        <v>437010</v>
      </c>
      <c r="B126" s="26" t="s">
        <v>134</v>
      </c>
      <c r="C126" s="26" t="s">
        <v>125</v>
      </c>
      <c r="D126" s="202">
        <v>6891</v>
      </c>
      <c r="E126" s="36">
        <v>290</v>
      </c>
      <c r="F126" s="36">
        <v>315</v>
      </c>
      <c r="G126" s="141">
        <f t="shared" si="18"/>
        <v>25</v>
      </c>
      <c r="H126" s="36">
        <v>360</v>
      </c>
      <c r="I126" s="141">
        <f t="shared" si="19"/>
        <v>45</v>
      </c>
      <c r="J126" s="36">
        <v>365</v>
      </c>
      <c r="K126" s="141">
        <f t="shared" si="20"/>
        <v>5</v>
      </c>
      <c r="L126" s="242">
        <v>365</v>
      </c>
      <c r="M126" s="28">
        <f t="shared" si="21"/>
        <v>0</v>
      </c>
      <c r="N126" s="289">
        <v>385</v>
      </c>
      <c r="O126" s="143">
        <f t="shared" si="15"/>
        <v>20</v>
      </c>
      <c r="P126" s="28">
        <v>385</v>
      </c>
      <c r="Q126" s="28">
        <f t="shared" si="16"/>
        <v>0</v>
      </c>
      <c r="R126" s="36">
        <v>435</v>
      </c>
      <c r="S126" s="28">
        <f t="shared" si="17"/>
        <v>50</v>
      </c>
    </row>
    <row r="127" spans="1:19">
      <c r="A127" s="25">
        <v>437011</v>
      </c>
      <c r="B127" s="26" t="s">
        <v>135</v>
      </c>
      <c r="C127" s="26" t="s">
        <v>125</v>
      </c>
      <c r="D127" s="236">
        <v>16007</v>
      </c>
      <c r="E127" s="36">
        <v>315</v>
      </c>
      <c r="F127" s="36">
        <v>350</v>
      </c>
      <c r="G127" s="141">
        <f t="shared" si="18"/>
        <v>35</v>
      </c>
      <c r="H127" s="36">
        <v>350</v>
      </c>
      <c r="I127" s="36">
        <f t="shared" si="19"/>
        <v>0</v>
      </c>
      <c r="J127" s="36">
        <v>365</v>
      </c>
      <c r="K127" s="141">
        <f t="shared" si="20"/>
        <v>15</v>
      </c>
      <c r="L127" s="242">
        <v>365</v>
      </c>
      <c r="M127" s="28">
        <f t="shared" si="21"/>
        <v>0</v>
      </c>
      <c r="N127" s="289">
        <v>365</v>
      </c>
      <c r="O127" s="28">
        <f t="shared" si="15"/>
        <v>0</v>
      </c>
      <c r="P127" s="28">
        <v>400</v>
      </c>
      <c r="Q127" s="143">
        <f t="shared" si="16"/>
        <v>35</v>
      </c>
      <c r="R127" s="36">
        <v>400</v>
      </c>
      <c r="S127" s="28">
        <f t="shared" si="17"/>
        <v>0</v>
      </c>
    </row>
    <row r="128" spans="1:19">
      <c r="A128" s="25">
        <v>437012</v>
      </c>
      <c r="B128" s="26" t="s">
        <v>136</v>
      </c>
      <c r="C128" s="26" t="s">
        <v>125</v>
      </c>
      <c r="D128" s="236">
        <v>2427</v>
      </c>
      <c r="E128" s="36">
        <v>255</v>
      </c>
      <c r="F128" s="36">
        <v>255</v>
      </c>
      <c r="G128" s="36">
        <f t="shared" si="18"/>
        <v>0</v>
      </c>
      <c r="H128" s="36">
        <v>320</v>
      </c>
      <c r="I128" s="141">
        <f t="shared" si="19"/>
        <v>65</v>
      </c>
      <c r="J128" s="36">
        <v>320</v>
      </c>
      <c r="K128" s="36">
        <f t="shared" si="20"/>
        <v>0</v>
      </c>
      <c r="L128" s="242">
        <v>365</v>
      </c>
      <c r="M128" s="28">
        <f t="shared" si="21"/>
        <v>45</v>
      </c>
      <c r="N128" s="289">
        <v>365</v>
      </c>
      <c r="O128" s="28">
        <f t="shared" si="15"/>
        <v>0</v>
      </c>
      <c r="P128" s="28">
        <v>365</v>
      </c>
      <c r="Q128" s="28">
        <f t="shared" si="16"/>
        <v>0</v>
      </c>
      <c r="R128" s="36">
        <v>365</v>
      </c>
      <c r="S128" s="28">
        <f t="shared" si="17"/>
        <v>0</v>
      </c>
    </row>
    <row r="129" spans="1:19">
      <c r="A129" s="25">
        <v>437013</v>
      </c>
      <c r="B129" s="26" t="s">
        <v>137</v>
      </c>
      <c r="C129" s="26" t="s">
        <v>125</v>
      </c>
      <c r="D129" s="236">
        <v>8543</v>
      </c>
      <c r="E129" s="36">
        <v>270</v>
      </c>
      <c r="F129" s="36">
        <v>270</v>
      </c>
      <c r="G129" s="36">
        <f t="shared" si="18"/>
        <v>0</v>
      </c>
      <c r="H129" s="36">
        <v>360</v>
      </c>
      <c r="I129" s="141">
        <f t="shared" si="19"/>
        <v>90</v>
      </c>
      <c r="J129" s="36">
        <v>360</v>
      </c>
      <c r="K129" s="36">
        <f t="shared" si="20"/>
        <v>0</v>
      </c>
      <c r="L129" s="242">
        <v>360</v>
      </c>
      <c r="M129" s="28">
        <f t="shared" si="21"/>
        <v>0</v>
      </c>
      <c r="N129" s="289">
        <v>360</v>
      </c>
      <c r="O129" s="28">
        <f t="shared" si="15"/>
        <v>0</v>
      </c>
      <c r="P129" s="28">
        <v>360</v>
      </c>
      <c r="Q129" s="28">
        <f t="shared" si="16"/>
        <v>0</v>
      </c>
      <c r="R129" s="36">
        <v>470</v>
      </c>
      <c r="S129" s="28">
        <f t="shared" si="17"/>
        <v>110</v>
      </c>
    </row>
    <row r="130" spans="1:19">
      <c r="A130" s="334">
        <v>437016</v>
      </c>
      <c r="B130" s="333" t="s">
        <v>655</v>
      </c>
      <c r="C130" s="235" t="s">
        <v>125</v>
      </c>
      <c r="D130" s="236">
        <v>10194</v>
      </c>
      <c r="E130" s="202">
        <v>380</v>
      </c>
      <c r="F130" s="36"/>
      <c r="G130" s="36"/>
      <c r="H130" s="36"/>
      <c r="I130" s="36"/>
      <c r="J130" s="36"/>
      <c r="K130" s="36"/>
      <c r="L130" s="242"/>
      <c r="M130" s="28"/>
      <c r="N130" s="289">
        <v>365</v>
      </c>
      <c r="O130" s="143">
        <f t="shared" ref="O130:O193" si="22">SUM(N130-L130)</f>
        <v>365</v>
      </c>
      <c r="P130" s="28">
        <v>365</v>
      </c>
      <c r="Q130" s="28">
        <f t="shared" ref="Q130:Q193" si="23">P130-N130</f>
        <v>0</v>
      </c>
      <c r="R130" s="36">
        <v>365</v>
      </c>
      <c r="S130" s="28">
        <f t="shared" ref="S130:S193" si="24">R130-P130</f>
        <v>0</v>
      </c>
    </row>
    <row r="131" spans="1:19">
      <c r="A131" s="32">
        <v>438001</v>
      </c>
      <c r="B131" s="33" t="s">
        <v>140</v>
      </c>
      <c r="C131" s="33" t="s">
        <v>141</v>
      </c>
      <c r="D131" s="27">
        <v>34298</v>
      </c>
      <c r="E131" s="36">
        <v>340</v>
      </c>
      <c r="F131" s="36">
        <v>500</v>
      </c>
      <c r="G131" s="141">
        <f t="shared" ref="G131:G194" si="25">SUM(F131-E131)</f>
        <v>160</v>
      </c>
      <c r="H131" s="36">
        <v>600</v>
      </c>
      <c r="I131" s="141">
        <f t="shared" ref="I131:I194" si="26">SUM(H131-F131)</f>
        <v>100</v>
      </c>
      <c r="J131" s="36">
        <v>600</v>
      </c>
      <c r="K131" s="36">
        <f t="shared" ref="K131:K194" si="27">SUM(J131-H131)</f>
        <v>0</v>
      </c>
      <c r="L131" s="242">
        <v>600</v>
      </c>
      <c r="M131" s="28">
        <f t="shared" ref="M131:M194" si="28">L131-J131</f>
        <v>0</v>
      </c>
      <c r="N131" s="288">
        <v>600</v>
      </c>
      <c r="O131" s="28">
        <f t="shared" si="22"/>
        <v>0</v>
      </c>
      <c r="P131" s="28">
        <v>600</v>
      </c>
      <c r="Q131" s="28">
        <f t="shared" si="23"/>
        <v>0</v>
      </c>
      <c r="R131" s="36">
        <v>600</v>
      </c>
      <c r="S131" s="28">
        <f t="shared" si="24"/>
        <v>0</v>
      </c>
    </row>
    <row r="132" spans="1:19">
      <c r="A132" s="32">
        <v>438002</v>
      </c>
      <c r="B132" s="33" t="s">
        <v>142</v>
      </c>
      <c r="C132" s="33" t="s">
        <v>141</v>
      </c>
      <c r="D132" s="27">
        <v>42102</v>
      </c>
      <c r="E132" s="36">
        <v>370</v>
      </c>
      <c r="F132" s="36">
        <v>370</v>
      </c>
      <c r="G132" s="36">
        <f t="shared" si="25"/>
        <v>0</v>
      </c>
      <c r="H132" s="36">
        <v>500</v>
      </c>
      <c r="I132" s="141">
        <f t="shared" si="26"/>
        <v>130</v>
      </c>
      <c r="J132" s="36">
        <v>500</v>
      </c>
      <c r="K132" s="36">
        <f t="shared" si="27"/>
        <v>0</v>
      </c>
      <c r="L132" s="242">
        <v>500</v>
      </c>
      <c r="M132" s="28">
        <f t="shared" si="28"/>
        <v>0</v>
      </c>
      <c r="N132" s="288">
        <v>500</v>
      </c>
      <c r="O132" s="28">
        <f t="shared" si="22"/>
        <v>0</v>
      </c>
      <c r="P132" s="28">
        <v>500</v>
      </c>
      <c r="Q132" s="28">
        <f t="shared" si="23"/>
        <v>0</v>
      </c>
      <c r="R132" s="36">
        <v>500</v>
      </c>
      <c r="S132" s="28">
        <f t="shared" si="24"/>
        <v>0</v>
      </c>
    </row>
    <row r="133" spans="1:19">
      <c r="A133" s="32">
        <v>438003</v>
      </c>
      <c r="B133" s="33" t="s">
        <v>143</v>
      </c>
      <c r="C133" s="33" t="s">
        <v>141</v>
      </c>
      <c r="D133" s="27">
        <v>11489</v>
      </c>
      <c r="E133" s="36">
        <v>400</v>
      </c>
      <c r="F133" s="36">
        <v>500</v>
      </c>
      <c r="G133" s="141">
        <f t="shared" si="25"/>
        <v>100</v>
      </c>
      <c r="H133" s="36">
        <v>500</v>
      </c>
      <c r="I133" s="36">
        <f t="shared" si="26"/>
        <v>0</v>
      </c>
      <c r="J133" s="36">
        <v>500</v>
      </c>
      <c r="K133" s="36">
        <f t="shared" si="27"/>
        <v>0</v>
      </c>
      <c r="L133" s="244">
        <v>564</v>
      </c>
      <c r="M133" s="143">
        <f t="shared" si="28"/>
        <v>64</v>
      </c>
      <c r="N133" s="289">
        <v>685</v>
      </c>
      <c r="O133" s="143">
        <f t="shared" si="22"/>
        <v>121</v>
      </c>
      <c r="P133" s="28">
        <v>815</v>
      </c>
      <c r="Q133" s="143">
        <f t="shared" si="23"/>
        <v>130</v>
      </c>
      <c r="R133" s="36">
        <v>815</v>
      </c>
      <c r="S133" s="28">
        <f t="shared" si="24"/>
        <v>0</v>
      </c>
    </row>
    <row r="134" spans="1:19">
      <c r="A134" s="25">
        <v>438004</v>
      </c>
      <c r="B134" s="26" t="s">
        <v>144</v>
      </c>
      <c r="C134" s="26" t="s">
        <v>141</v>
      </c>
      <c r="D134" s="27">
        <v>14401</v>
      </c>
      <c r="E134" s="36">
        <v>290</v>
      </c>
      <c r="F134" s="36">
        <v>290</v>
      </c>
      <c r="G134" s="36">
        <f t="shared" si="25"/>
        <v>0</v>
      </c>
      <c r="H134" s="36">
        <v>396</v>
      </c>
      <c r="I134" s="141">
        <f t="shared" si="26"/>
        <v>106</v>
      </c>
      <c r="J134" s="36">
        <v>396</v>
      </c>
      <c r="K134" s="36">
        <f t="shared" si="27"/>
        <v>0</v>
      </c>
      <c r="L134" s="242">
        <v>396</v>
      </c>
      <c r="M134" s="28">
        <f t="shared" si="28"/>
        <v>0</v>
      </c>
      <c r="N134" s="288">
        <v>396</v>
      </c>
      <c r="O134" s="28">
        <f t="shared" si="22"/>
        <v>0</v>
      </c>
      <c r="P134" s="28">
        <v>396</v>
      </c>
      <c r="Q134" s="28">
        <f t="shared" si="23"/>
        <v>0</v>
      </c>
      <c r="R134" s="36">
        <v>396</v>
      </c>
      <c r="S134" s="28">
        <f t="shared" si="24"/>
        <v>0</v>
      </c>
    </row>
    <row r="135" spans="1:19">
      <c r="A135" s="25">
        <v>438005</v>
      </c>
      <c r="B135" s="26" t="s">
        <v>145</v>
      </c>
      <c r="C135" s="26" t="s">
        <v>141</v>
      </c>
      <c r="D135" s="27">
        <v>18956</v>
      </c>
      <c r="E135" s="36">
        <v>380</v>
      </c>
      <c r="F135" s="36">
        <v>380</v>
      </c>
      <c r="G135" s="36">
        <f t="shared" si="25"/>
        <v>0</v>
      </c>
      <c r="H135" s="36">
        <v>420</v>
      </c>
      <c r="I135" s="141">
        <f t="shared" si="26"/>
        <v>40</v>
      </c>
      <c r="J135" s="36">
        <v>420</v>
      </c>
      <c r="K135" s="36">
        <f t="shared" si="27"/>
        <v>0</v>
      </c>
      <c r="L135" s="242">
        <v>450</v>
      </c>
      <c r="M135" s="28">
        <f t="shared" si="28"/>
        <v>30</v>
      </c>
      <c r="N135" s="288">
        <v>450</v>
      </c>
      <c r="O135" s="28">
        <f t="shared" si="22"/>
        <v>0</v>
      </c>
      <c r="P135" s="28">
        <v>450</v>
      </c>
      <c r="Q135" s="28">
        <f t="shared" si="23"/>
        <v>0</v>
      </c>
      <c r="R135" s="36">
        <v>450</v>
      </c>
      <c r="S135" s="28">
        <f t="shared" si="24"/>
        <v>0</v>
      </c>
    </row>
    <row r="136" spans="1:19">
      <c r="A136" s="25">
        <v>438006</v>
      </c>
      <c r="B136" s="26" t="s">
        <v>146</v>
      </c>
      <c r="C136" s="26" t="s">
        <v>141</v>
      </c>
      <c r="D136" s="27">
        <v>38229</v>
      </c>
      <c r="E136" s="36">
        <v>450</v>
      </c>
      <c r="F136" s="36">
        <v>450</v>
      </c>
      <c r="G136" s="36">
        <f t="shared" si="25"/>
        <v>0</v>
      </c>
      <c r="H136" s="36">
        <v>500</v>
      </c>
      <c r="I136" s="141">
        <f t="shared" si="26"/>
        <v>50</v>
      </c>
      <c r="J136" s="36">
        <v>550</v>
      </c>
      <c r="K136" s="141">
        <f t="shared" si="27"/>
        <v>50</v>
      </c>
      <c r="L136" s="242">
        <v>600</v>
      </c>
      <c r="M136" s="143">
        <f t="shared" si="28"/>
        <v>50</v>
      </c>
      <c r="N136" s="288">
        <v>650</v>
      </c>
      <c r="O136" s="143">
        <f t="shared" si="22"/>
        <v>50</v>
      </c>
      <c r="P136" s="28">
        <v>675</v>
      </c>
      <c r="Q136" s="143">
        <f t="shared" si="23"/>
        <v>25</v>
      </c>
      <c r="R136" s="36">
        <v>675</v>
      </c>
      <c r="S136" s="28">
        <f t="shared" si="24"/>
        <v>0</v>
      </c>
    </row>
    <row r="137" spans="1:19">
      <c r="A137" s="25">
        <v>438007</v>
      </c>
      <c r="B137" s="26" t="s">
        <v>147</v>
      </c>
      <c r="C137" s="26" t="s">
        <v>141</v>
      </c>
      <c r="D137" s="27">
        <v>9364</v>
      </c>
      <c r="E137" s="36">
        <v>290</v>
      </c>
      <c r="F137" s="36">
        <v>290</v>
      </c>
      <c r="G137" s="36">
        <f t="shared" si="25"/>
        <v>0</v>
      </c>
      <c r="H137" s="36">
        <v>359</v>
      </c>
      <c r="I137" s="141">
        <f t="shared" si="26"/>
        <v>69</v>
      </c>
      <c r="J137" s="36">
        <v>359</v>
      </c>
      <c r="K137" s="36">
        <f t="shared" si="27"/>
        <v>0</v>
      </c>
      <c r="L137" s="242">
        <v>394</v>
      </c>
      <c r="M137" s="28">
        <f t="shared" si="28"/>
        <v>35</v>
      </c>
      <c r="N137" s="288">
        <v>394</v>
      </c>
      <c r="O137" s="28">
        <f t="shared" si="22"/>
        <v>0</v>
      </c>
      <c r="P137" s="28">
        <v>394</v>
      </c>
      <c r="Q137" s="28">
        <f t="shared" si="23"/>
        <v>0</v>
      </c>
      <c r="R137" s="36">
        <v>394</v>
      </c>
      <c r="S137" s="28">
        <f t="shared" si="24"/>
        <v>0</v>
      </c>
    </row>
    <row r="138" spans="1:19">
      <c r="A138" s="25">
        <v>438008</v>
      </c>
      <c r="B138" s="26" t="s">
        <v>148</v>
      </c>
      <c r="C138" s="26" t="s">
        <v>141</v>
      </c>
      <c r="D138" s="27">
        <v>28652</v>
      </c>
      <c r="E138" s="36">
        <v>390</v>
      </c>
      <c r="F138" s="36">
        <v>450</v>
      </c>
      <c r="G138" s="141">
        <f t="shared" si="25"/>
        <v>60</v>
      </c>
      <c r="H138" s="36">
        <v>450</v>
      </c>
      <c r="I138" s="36">
        <f t="shared" si="26"/>
        <v>0</v>
      </c>
      <c r="J138" s="36">
        <v>450</v>
      </c>
      <c r="K138" s="36">
        <f t="shared" si="27"/>
        <v>0</v>
      </c>
      <c r="L138" s="242">
        <v>450</v>
      </c>
      <c r="M138" s="28">
        <f t="shared" si="28"/>
        <v>0</v>
      </c>
      <c r="N138" s="288">
        <v>450</v>
      </c>
      <c r="O138" s="28">
        <f t="shared" si="22"/>
        <v>0</v>
      </c>
      <c r="P138" s="28">
        <v>550</v>
      </c>
      <c r="Q138" s="143">
        <f t="shared" si="23"/>
        <v>100</v>
      </c>
      <c r="R138" s="36">
        <v>650</v>
      </c>
      <c r="S138" s="28">
        <f t="shared" si="24"/>
        <v>100</v>
      </c>
    </row>
    <row r="139" spans="1:19">
      <c r="A139" s="25">
        <v>438009</v>
      </c>
      <c r="B139" s="26" t="s">
        <v>149</v>
      </c>
      <c r="C139" s="26" t="s">
        <v>141</v>
      </c>
      <c r="D139" s="27">
        <v>38105</v>
      </c>
      <c r="E139" s="36">
        <v>250</v>
      </c>
      <c r="F139" s="36">
        <v>250</v>
      </c>
      <c r="G139" s="36">
        <f t="shared" si="25"/>
        <v>0</v>
      </c>
      <c r="H139" s="36">
        <v>250</v>
      </c>
      <c r="I139" s="36">
        <f t="shared" si="26"/>
        <v>0</v>
      </c>
      <c r="J139" s="36">
        <v>250</v>
      </c>
      <c r="K139" s="36">
        <f t="shared" si="27"/>
        <v>0</v>
      </c>
      <c r="L139" s="242">
        <v>350</v>
      </c>
      <c r="M139" s="143">
        <f t="shared" si="28"/>
        <v>100</v>
      </c>
      <c r="N139" s="288">
        <v>350</v>
      </c>
      <c r="O139" s="28">
        <f t="shared" si="22"/>
        <v>0</v>
      </c>
      <c r="P139" s="28">
        <v>350</v>
      </c>
      <c r="Q139" s="28">
        <f t="shared" si="23"/>
        <v>0</v>
      </c>
      <c r="R139" s="36">
        <v>350</v>
      </c>
      <c r="S139" s="28">
        <f t="shared" si="24"/>
        <v>0</v>
      </c>
    </row>
    <row r="140" spans="1:19">
      <c r="A140" s="25">
        <v>438010</v>
      </c>
      <c r="B140" s="26" t="s">
        <v>150</v>
      </c>
      <c r="C140" s="26" t="s">
        <v>141</v>
      </c>
      <c r="D140" s="27">
        <v>24982</v>
      </c>
      <c r="E140" s="36">
        <v>330</v>
      </c>
      <c r="F140" s="36">
        <v>330</v>
      </c>
      <c r="G140" s="36">
        <f t="shared" si="25"/>
        <v>0</v>
      </c>
      <c r="H140" s="36">
        <v>431</v>
      </c>
      <c r="I140" s="141">
        <f t="shared" si="26"/>
        <v>101</v>
      </c>
      <c r="J140" s="36">
        <v>431</v>
      </c>
      <c r="K140" s="36">
        <f t="shared" si="27"/>
        <v>0</v>
      </c>
      <c r="L140" s="242">
        <v>431</v>
      </c>
      <c r="M140" s="28">
        <f t="shared" si="28"/>
        <v>0</v>
      </c>
      <c r="N140" s="288">
        <v>431</v>
      </c>
      <c r="O140" s="28">
        <f t="shared" si="22"/>
        <v>0</v>
      </c>
      <c r="P140" s="28">
        <v>431</v>
      </c>
      <c r="Q140" s="28">
        <f t="shared" si="23"/>
        <v>0</v>
      </c>
      <c r="R140" s="36">
        <v>431</v>
      </c>
      <c r="S140" s="28">
        <f t="shared" si="24"/>
        <v>0</v>
      </c>
    </row>
    <row r="141" spans="1:19">
      <c r="A141" s="25">
        <v>438011</v>
      </c>
      <c r="B141" s="26" t="s">
        <v>151</v>
      </c>
      <c r="C141" s="26" t="s">
        <v>141</v>
      </c>
      <c r="D141" s="27">
        <v>45719</v>
      </c>
      <c r="E141" s="36">
        <v>330</v>
      </c>
      <c r="F141" s="36">
        <v>390</v>
      </c>
      <c r="G141" s="141">
        <f t="shared" si="25"/>
        <v>60</v>
      </c>
      <c r="H141" s="36">
        <v>450</v>
      </c>
      <c r="I141" s="141">
        <f t="shared" si="26"/>
        <v>60</v>
      </c>
      <c r="J141" s="36">
        <v>450</v>
      </c>
      <c r="K141" s="36">
        <f t="shared" si="27"/>
        <v>0</v>
      </c>
      <c r="L141" s="243">
        <v>450</v>
      </c>
      <c r="M141" s="28">
        <f t="shared" si="28"/>
        <v>0</v>
      </c>
      <c r="N141" s="290">
        <v>450</v>
      </c>
      <c r="O141" s="28">
        <f t="shared" si="22"/>
        <v>0</v>
      </c>
      <c r="P141" s="28">
        <v>450</v>
      </c>
      <c r="Q141" s="28">
        <f t="shared" si="23"/>
        <v>0</v>
      </c>
      <c r="R141" s="36">
        <v>450</v>
      </c>
      <c r="S141" s="28">
        <f t="shared" si="24"/>
        <v>0</v>
      </c>
    </row>
    <row r="142" spans="1:19">
      <c r="A142" s="32">
        <v>438012</v>
      </c>
      <c r="B142" s="33" t="s">
        <v>152</v>
      </c>
      <c r="C142" s="33" t="s">
        <v>141</v>
      </c>
      <c r="D142" s="27">
        <v>28249</v>
      </c>
      <c r="E142" s="36">
        <v>450</v>
      </c>
      <c r="F142" s="36">
        <v>450</v>
      </c>
      <c r="G142" s="36">
        <f t="shared" si="25"/>
        <v>0</v>
      </c>
      <c r="H142" s="36">
        <v>540</v>
      </c>
      <c r="I142" s="141">
        <f t="shared" si="26"/>
        <v>90</v>
      </c>
      <c r="J142" s="36">
        <v>540</v>
      </c>
      <c r="K142" s="36">
        <f t="shared" si="27"/>
        <v>0</v>
      </c>
      <c r="L142" s="243">
        <v>540</v>
      </c>
      <c r="M142" s="28">
        <f t="shared" si="28"/>
        <v>0</v>
      </c>
      <c r="N142" s="290">
        <v>540</v>
      </c>
      <c r="O142" s="28">
        <f t="shared" si="22"/>
        <v>0</v>
      </c>
      <c r="P142" s="28">
        <v>540</v>
      </c>
      <c r="Q142" s="28">
        <f t="shared" si="23"/>
        <v>0</v>
      </c>
      <c r="R142" s="36">
        <v>715</v>
      </c>
      <c r="S142" s="28">
        <f t="shared" si="24"/>
        <v>175</v>
      </c>
    </row>
    <row r="143" spans="1:19">
      <c r="A143" s="25">
        <v>438013</v>
      </c>
      <c r="B143" s="26" t="s">
        <v>153</v>
      </c>
      <c r="C143" s="26" t="s">
        <v>141</v>
      </c>
      <c r="D143" s="27">
        <v>21267</v>
      </c>
      <c r="E143" s="36">
        <v>270</v>
      </c>
      <c r="F143" s="36">
        <v>320</v>
      </c>
      <c r="G143" s="141">
        <f t="shared" si="25"/>
        <v>50</v>
      </c>
      <c r="H143" s="36">
        <v>431</v>
      </c>
      <c r="I143" s="141">
        <f t="shared" si="26"/>
        <v>111</v>
      </c>
      <c r="J143" s="36">
        <v>431</v>
      </c>
      <c r="K143" s="36">
        <f t="shared" si="27"/>
        <v>0</v>
      </c>
      <c r="L143" s="242">
        <v>431</v>
      </c>
      <c r="M143" s="28">
        <f t="shared" si="28"/>
        <v>0</v>
      </c>
      <c r="N143" s="288">
        <v>431</v>
      </c>
      <c r="O143" s="28">
        <f t="shared" si="22"/>
        <v>0</v>
      </c>
      <c r="P143" s="28">
        <v>431</v>
      </c>
      <c r="Q143" s="28">
        <f t="shared" si="23"/>
        <v>0</v>
      </c>
      <c r="R143" s="36">
        <v>431</v>
      </c>
      <c r="S143" s="28">
        <f t="shared" si="24"/>
        <v>0</v>
      </c>
    </row>
    <row r="144" spans="1:19">
      <c r="A144" s="25">
        <v>439001</v>
      </c>
      <c r="B144" s="26" t="s">
        <v>154</v>
      </c>
      <c r="C144" s="26" t="s">
        <v>155</v>
      </c>
      <c r="D144" s="27">
        <v>6260</v>
      </c>
      <c r="E144" s="36">
        <v>280</v>
      </c>
      <c r="F144" s="36">
        <v>300</v>
      </c>
      <c r="G144" s="141">
        <f t="shared" si="25"/>
        <v>20</v>
      </c>
      <c r="H144" s="36">
        <v>360</v>
      </c>
      <c r="I144" s="141">
        <f t="shared" si="26"/>
        <v>60</v>
      </c>
      <c r="J144" s="36">
        <v>360</v>
      </c>
      <c r="K144" s="36">
        <f t="shared" si="27"/>
        <v>0</v>
      </c>
      <c r="L144" s="242">
        <v>365</v>
      </c>
      <c r="M144" s="28">
        <f t="shared" si="28"/>
        <v>5</v>
      </c>
      <c r="N144" s="288">
        <v>450</v>
      </c>
      <c r="O144" s="143">
        <f t="shared" si="22"/>
        <v>85</v>
      </c>
      <c r="P144" s="28">
        <v>450</v>
      </c>
      <c r="Q144" s="28">
        <f t="shared" si="23"/>
        <v>0</v>
      </c>
      <c r="R144" s="36">
        <v>450</v>
      </c>
      <c r="S144" s="28">
        <f t="shared" si="24"/>
        <v>0</v>
      </c>
    </row>
    <row r="145" spans="1:19">
      <c r="A145" s="32">
        <v>439002</v>
      </c>
      <c r="B145" s="33" t="s">
        <v>156</v>
      </c>
      <c r="C145" s="33" t="s">
        <v>155</v>
      </c>
      <c r="D145" s="27">
        <v>11191</v>
      </c>
      <c r="E145" s="36">
        <v>380</v>
      </c>
      <c r="F145" s="36">
        <v>440</v>
      </c>
      <c r="G145" s="141">
        <f t="shared" si="25"/>
        <v>60</v>
      </c>
      <c r="H145" s="36">
        <v>500</v>
      </c>
      <c r="I145" s="141">
        <f t="shared" si="26"/>
        <v>60</v>
      </c>
      <c r="J145" s="36">
        <v>690</v>
      </c>
      <c r="K145" s="141">
        <f t="shared" si="27"/>
        <v>190</v>
      </c>
      <c r="L145" s="242">
        <v>690</v>
      </c>
      <c r="M145" s="28">
        <f t="shared" si="28"/>
        <v>0</v>
      </c>
      <c r="N145" s="288">
        <v>690</v>
      </c>
      <c r="O145" s="28">
        <f t="shared" si="22"/>
        <v>0</v>
      </c>
      <c r="P145" s="28">
        <v>690</v>
      </c>
      <c r="Q145" s="28">
        <f t="shared" si="23"/>
        <v>0</v>
      </c>
      <c r="R145" s="36">
        <v>760</v>
      </c>
      <c r="S145" s="28">
        <f t="shared" si="24"/>
        <v>70</v>
      </c>
    </row>
    <row r="146" spans="1:19">
      <c r="A146" s="32">
        <v>439003</v>
      </c>
      <c r="B146" s="33" t="s">
        <v>157</v>
      </c>
      <c r="C146" s="33" t="s">
        <v>155</v>
      </c>
      <c r="D146" s="27">
        <v>16971</v>
      </c>
      <c r="E146" s="36">
        <v>280</v>
      </c>
      <c r="F146" s="36">
        <v>500</v>
      </c>
      <c r="G146" s="141">
        <f t="shared" si="25"/>
        <v>220</v>
      </c>
      <c r="H146" s="36">
        <v>690</v>
      </c>
      <c r="I146" s="141">
        <f t="shared" si="26"/>
        <v>190</v>
      </c>
      <c r="J146" s="36">
        <v>620</v>
      </c>
      <c r="K146" s="142">
        <f t="shared" si="27"/>
        <v>-70</v>
      </c>
      <c r="L146" s="242">
        <v>620</v>
      </c>
      <c r="M146" s="28">
        <f t="shared" si="28"/>
        <v>0</v>
      </c>
      <c r="N146" s="288">
        <v>520</v>
      </c>
      <c r="O146" s="245">
        <f t="shared" si="22"/>
        <v>-100</v>
      </c>
      <c r="P146" s="28">
        <v>520</v>
      </c>
      <c r="Q146" s="28">
        <f t="shared" si="23"/>
        <v>0</v>
      </c>
      <c r="R146" s="36">
        <v>520</v>
      </c>
      <c r="S146" s="28">
        <f t="shared" si="24"/>
        <v>0</v>
      </c>
    </row>
    <row r="147" spans="1:19">
      <c r="A147" s="25">
        <v>439004</v>
      </c>
      <c r="B147" s="26" t="s">
        <v>158</v>
      </c>
      <c r="C147" s="26" t="s">
        <v>155</v>
      </c>
      <c r="D147" s="27">
        <v>11634</v>
      </c>
      <c r="E147" s="36">
        <v>310</v>
      </c>
      <c r="F147" s="36">
        <v>350</v>
      </c>
      <c r="G147" s="141">
        <f t="shared" si="25"/>
        <v>40</v>
      </c>
      <c r="H147" s="36">
        <v>380</v>
      </c>
      <c r="I147" s="141">
        <f t="shared" si="26"/>
        <v>30</v>
      </c>
      <c r="J147" s="36">
        <v>380</v>
      </c>
      <c r="K147" s="36">
        <f t="shared" si="27"/>
        <v>0</v>
      </c>
      <c r="L147" s="242">
        <v>430</v>
      </c>
      <c r="M147" s="143">
        <f t="shared" si="28"/>
        <v>50</v>
      </c>
      <c r="N147" s="288">
        <v>430</v>
      </c>
      <c r="O147" s="28">
        <f t="shared" si="22"/>
        <v>0</v>
      </c>
      <c r="P147" s="28">
        <v>430</v>
      </c>
      <c r="Q147" s="28">
        <f t="shared" si="23"/>
        <v>0</v>
      </c>
      <c r="R147" s="36">
        <v>480</v>
      </c>
      <c r="S147" s="28">
        <f t="shared" si="24"/>
        <v>50</v>
      </c>
    </row>
    <row r="148" spans="1:19">
      <c r="A148" s="32">
        <v>439005</v>
      </c>
      <c r="B148" s="33" t="s">
        <v>159</v>
      </c>
      <c r="C148" s="33" t="s">
        <v>155</v>
      </c>
      <c r="D148" s="27">
        <v>7852</v>
      </c>
      <c r="E148" s="36">
        <v>380</v>
      </c>
      <c r="F148" s="36">
        <v>380</v>
      </c>
      <c r="G148" s="36">
        <f t="shared" si="25"/>
        <v>0</v>
      </c>
      <c r="H148" s="36">
        <v>380</v>
      </c>
      <c r="I148" s="36">
        <f t="shared" si="26"/>
        <v>0</v>
      </c>
      <c r="J148" s="36">
        <v>380</v>
      </c>
      <c r="K148" s="36">
        <f t="shared" si="27"/>
        <v>0</v>
      </c>
      <c r="L148" s="242">
        <v>380</v>
      </c>
      <c r="M148" s="28">
        <f t="shared" si="28"/>
        <v>0</v>
      </c>
      <c r="N148" s="288">
        <v>380</v>
      </c>
      <c r="O148" s="28">
        <f t="shared" si="22"/>
        <v>0</v>
      </c>
      <c r="P148" s="28">
        <v>380</v>
      </c>
      <c r="Q148" s="28">
        <f t="shared" si="23"/>
        <v>0</v>
      </c>
      <c r="R148" s="36">
        <v>365</v>
      </c>
      <c r="S148" s="28">
        <f t="shared" si="24"/>
        <v>-15</v>
      </c>
    </row>
    <row r="149" spans="1:19">
      <c r="A149" s="25">
        <v>439006</v>
      </c>
      <c r="B149" s="26" t="s">
        <v>160</v>
      </c>
      <c r="C149" s="26" t="s">
        <v>155</v>
      </c>
      <c r="D149" s="27">
        <v>6164</v>
      </c>
      <c r="E149" s="36">
        <v>260</v>
      </c>
      <c r="F149" s="36">
        <v>340</v>
      </c>
      <c r="G149" s="141">
        <f t="shared" si="25"/>
        <v>80</v>
      </c>
      <c r="H149" s="36">
        <v>475</v>
      </c>
      <c r="I149" s="141">
        <f t="shared" si="26"/>
        <v>135</v>
      </c>
      <c r="J149" s="36">
        <v>475</v>
      </c>
      <c r="K149" s="36">
        <f t="shared" si="27"/>
        <v>0</v>
      </c>
      <c r="L149" s="242">
        <v>475</v>
      </c>
      <c r="M149" s="28">
        <f t="shared" si="28"/>
        <v>0</v>
      </c>
      <c r="N149" s="288">
        <v>475</v>
      </c>
      <c r="O149" s="28">
        <f t="shared" si="22"/>
        <v>0</v>
      </c>
      <c r="P149" s="28">
        <v>475</v>
      </c>
      <c r="Q149" s="28">
        <f t="shared" si="23"/>
        <v>0</v>
      </c>
      <c r="R149" s="36">
        <v>475</v>
      </c>
      <c r="S149" s="28">
        <f t="shared" si="24"/>
        <v>0</v>
      </c>
    </row>
    <row r="150" spans="1:19">
      <c r="A150" s="25">
        <v>439007</v>
      </c>
      <c r="B150" s="26" t="s">
        <v>161</v>
      </c>
      <c r="C150" s="26" t="s">
        <v>155</v>
      </c>
      <c r="D150" s="27">
        <v>10479</v>
      </c>
      <c r="E150" s="36">
        <v>270</v>
      </c>
      <c r="F150" s="36">
        <v>390</v>
      </c>
      <c r="G150" s="141">
        <f t="shared" si="25"/>
        <v>120</v>
      </c>
      <c r="H150" s="36">
        <v>390</v>
      </c>
      <c r="I150" s="36">
        <f t="shared" si="26"/>
        <v>0</v>
      </c>
      <c r="J150" s="36">
        <v>420</v>
      </c>
      <c r="K150" s="141">
        <f t="shared" si="27"/>
        <v>30</v>
      </c>
      <c r="L150" s="242">
        <v>420</v>
      </c>
      <c r="M150" s="28">
        <f t="shared" si="28"/>
        <v>0</v>
      </c>
      <c r="N150" s="288">
        <v>420</v>
      </c>
      <c r="O150" s="28">
        <f t="shared" si="22"/>
        <v>0</v>
      </c>
      <c r="P150" s="28">
        <v>420</v>
      </c>
      <c r="Q150" s="28">
        <f t="shared" si="23"/>
        <v>0</v>
      </c>
      <c r="R150" s="36">
        <v>495</v>
      </c>
      <c r="S150" s="28">
        <f t="shared" si="24"/>
        <v>75</v>
      </c>
    </row>
    <row r="151" spans="1:19">
      <c r="A151" s="25">
        <v>439008</v>
      </c>
      <c r="B151" s="26" t="s">
        <v>162</v>
      </c>
      <c r="C151" s="26" t="s">
        <v>155</v>
      </c>
      <c r="D151" s="27">
        <v>24997</v>
      </c>
      <c r="E151" s="36">
        <v>310</v>
      </c>
      <c r="F151" s="36">
        <v>390</v>
      </c>
      <c r="G151" s="141">
        <f t="shared" si="25"/>
        <v>80</v>
      </c>
      <c r="H151" s="36">
        <v>390</v>
      </c>
      <c r="I151" s="36">
        <f t="shared" si="26"/>
        <v>0</v>
      </c>
      <c r="J151" s="36">
        <v>390</v>
      </c>
      <c r="K151" s="36">
        <f t="shared" si="27"/>
        <v>0</v>
      </c>
      <c r="L151" s="242">
        <v>450</v>
      </c>
      <c r="M151" s="143">
        <f t="shared" si="28"/>
        <v>60</v>
      </c>
      <c r="N151" s="288">
        <v>450</v>
      </c>
      <c r="O151" s="28">
        <f t="shared" si="22"/>
        <v>0</v>
      </c>
      <c r="P151" s="28">
        <v>450</v>
      </c>
      <c r="Q151" s="28">
        <f t="shared" si="23"/>
        <v>0</v>
      </c>
      <c r="R151" s="36">
        <v>450</v>
      </c>
      <c r="S151" s="28">
        <f t="shared" si="24"/>
        <v>0</v>
      </c>
    </row>
    <row r="152" spans="1:19">
      <c r="A152" s="32">
        <v>439009</v>
      </c>
      <c r="B152" s="33" t="s">
        <v>163</v>
      </c>
      <c r="C152" s="33" t="s">
        <v>155</v>
      </c>
      <c r="D152" s="27">
        <v>4087</v>
      </c>
      <c r="E152" s="36">
        <v>350</v>
      </c>
      <c r="F152" s="36">
        <v>500</v>
      </c>
      <c r="G152" s="141">
        <f t="shared" si="25"/>
        <v>150</v>
      </c>
      <c r="H152" s="36">
        <v>790</v>
      </c>
      <c r="I152" s="141">
        <f t="shared" si="26"/>
        <v>290</v>
      </c>
      <c r="J152" s="36">
        <v>790</v>
      </c>
      <c r="K152" s="36">
        <f t="shared" si="27"/>
        <v>0</v>
      </c>
      <c r="L152" s="242">
        <v>790</v>
      </c>
      <c r="M152" s="28">
        <f t="shared" si="28"/>
        <v>0</v>
      </c>
      <c r="N152" s="288">
        <v>650</v>
      </c>
      <c r="O152" s="245">
        <f t="shared" si="22"/>
        <v>-140</v>
      </c>
      <c r="P152" s="28">
        <v>650</v>
      </c>
      <c r="Q152" s="28">
        <f t="shared" si="23"/>
        <v>0</v>
      </c>
      <c r="R152" s="36">
        <v>650</v>
      </c>
      <c r="S152" s="28">
        <f t="shared" si="24"/>
        <v>0</v>
      </c>
    </row>
    <row r="153" spans="1:19">
      <c r="A153" s="32">
        <v>439010</v>
      </c>
      <c r="B153" s="33" t="s">
        <v>164</v>
      </c>
      <c r="C153" s="33" t="s">
        <v>155</v>
      </c>
      <c r="D153" s="27">
        <v>3798</v>
      </c>
      <c r="E153" s="36">
        <v>300</v>
      </c>
      <c r="F153" s="36">
        <v>535</v>
      </c>
      <c r="G153" s="141">
        <f t="shared" si="25"/>
        <v>235</v>
      </c>
      <c r="H153" s="36">
        <v>535</v>
      </c>
      <c r="I153" s="36">
        <f t="shared" si="26"/>
        <v>0</v>
      </c>
      <c r="J153" s="36">
        <v>535</v>
      </c>
      <c r="K153" s="36">
        <f t="shared" si="27"/>
        <v>0</v>
      </c>
      <c r="L153" s="242">
        <v>535</v>
      </c>
      <c r="M153" s="28">
        <f t="shared" si="28"/>
        <v>0</v>
      </c>
      <c r="N153" s="288">
        <v>685</v>
      </c>
      <c r="O153" s="143">
        <f t="shared" si="22"/>
        <v>150</v>
      </c>
      <c r="P153" s="28">
        <v>685</v>
      </c>
      <c r="Q153" s="28">
        <f t="shared" si="23"/>
        <v>0</v>
      </c>
      <c r="R153" s="36">
        <v>685</v>
      </c>
      <c r="S153" s="28">
        <f t="shared" si="24"/>
        <v>0</v>
      </c>
    </row>
    <row r="154" spans="1:19">
      <c r="A154" s="25">
        <v>439011</v>
      </c>
      <c r="B154" s="26" t="s">
        <v>165</v>
      </c>
      <c r="C154" s="26" t="s">
        <v>155</v>
      </c>
      <c r="D154" s="27">
        <v>14756</v>
      </c>
      <c r="E154" s="36">
        <v>290</v>
      </c>
      <c r="F154" s="36">
        <v>380</v>
      </c>
      <c r="G154" s="141">
        <f t="shared" si="25"/>
        <v>90</v>
      </c>
      <c r="H154" s="36">
        <v>380</v>
      </c>
      <c r="I154" s="36">
        <f t="shared" si="26"/>
        <v>0</v>
      </c>
      <c r="J154" s="36">
        <v>410</v>
      </c>
      <c r="K154" s="141">
        <f t="shared" si="27"/>
        <v>30</v>
      </c>
      <c r="L154" s="242">
        <v>410</v>
      </c>
      <c r="M154" s="28">
        <f t="shared" si="28"/>
        <v>0</v>
      </c>
      <c r="N154" s="288">
        <v>410</v>
      </c>
      <c r="O154" s="28">
        <f t="shared" si="22"/>
        <v>0</v>
      </c>
      <c r="P154" s="28">
        <v>410</v>
      </c>
      <c r="Q154" s="28">
        <f t="shared" si="23"/>
        <v>0</v>
      </c>
      <c r="R154" s="36">
        <v>560</v>
      </c>
      <c r="S154" s="28">
        <f t="shared" si="24"/>
        <v>150</v>
      </c>
    </row>
    <row r="155" spans="1:19">
      <c r="A155" s="32">
        <v>439012</v>
      </c>
      <c r="B155" s="33" t="s">
        <v>166</v>
      </c>
      <c r="C155" s="33" t="s">
        <v>155</v>
      </c>
      <c r="D155" s="27">
        <v>11849</v>
      </c>
      <c r="E155" s="36">
        <v>300</v>
      </c>
      <c r="F155" s="36">
        <v>420</v>
      </c>
      <c r="G155" s="141">
        <f t="shared" si="25"/>
        <v>120</v>
      </c>
      <c r="H155" s="36">
        <v>690</v>
      </c>
      <c r="I155" s="141">
        <f t="shared" si="26"/>
        <v>270</v>
      </c>
      <c r="J155" s="36">
        <v>690</v>
      </c>
      <c r="K155" s="36">
        <f t="shared" si="27"/>
        <v>0</v>
      </c>
      <c r="L155" s="242">
        <v>690</v>
      </c>
      <c r="M155" s="28">
        <f t="shared" si="28"/>
        <v>0</v>
      </c>
      <c r="N155" s="288">
        <v>590</v>
      </c>
      <c r="O155" s="245">
        <f t="shared" si="22"/>
        <v>-100</v>
      </c>
      <c r="P155" s="28">
        <v>590</v>
      </c>
      <c r="Q155" s="28">
        <f t="shared" si="23"/>
        <v>0</v>
      </c>
      <c r="R155" s="36">
        <v>590</v>
      </c>
      <c r="S155" s="28">
        <f t="shared" si="24"/>
        <v>0</v>
      </c>
    </row>
    <row r="156" spans="1:19">
      <c r="A156" s="32">
        <v>439013</v>
      </c>
      <c r="B156" s="33" t="s">
        <v>167</v>
      </c>
      <c r="C156" s="33" t="s">
        <v>155</v>
      </c>
      <c r="D156" s="27">
        <v>9949</v>
      </c>
      <c r="E156" s="36">
        <v>370</v>
      </c>
      <c r="F156" s="36">
        <v>370</v>
      </c>
      <c r="G156" s="36">
        <f t="shared" si="25"/>
        <v>0</v>
      </c>
      <c r="H156" s="36">
        <v>440</v>
      </c>
      <c r="I156" s="141">
        <f t="shared" si="26"/>
        <v>70</v>
      </c>
      <c r="J156" s="36">
        <v>440</v>
      </c>
      <c r="K156" s="36">
        <f t="shared" si="27"/>
        <v>0</v>
      </c>
      <c r="L156" s="242">
        <v>480</v>
      </c>
      <c r="M156" s="28">
        <f t="shared" si="28"/>
        <v>40</v>
      </c>
      <c r="N156" s="288">
        <v>480</v>
      </c>
      <c r="O156" s="28">
        <f t="shared" si="22"/>
        <v>0</v>
      </c>
      <c r="P156" s="28">
        <v>480</v>
      </c>
      <c r="Q156" s="28">
        <f t="shared" si="23"/>
        <v>0</v>
      </c>
      <c r="R156" s="36">
        <v>480</v>
      </c>
      <c r="S156" s="28">
        <f t="shared" si="24"/>
        <v>0</v>
      </c>
    </row>
    <row r="157" spans="1:19">
      <c r="A157" s="32">
        <v>439014</v>
      </c>
      <c r="B157" s="33" t="s">
        <v>168</v>
      </c>
      <c r="C157" s="33" t="s">
        <v>155</v>
      </c>
      <c r="D157" s="27">
        <v>6461</v>
      </c>
      <c r="E157" s="36">
        <v>492</v>
      </c>
      <c r="F157" s="36">
        <v>492</v>
      </c>
      <c r="G157" s="36">
        <f t="shared" si="25"/>
        <v>0</v>
      </c>
      <c r="H157" s="36">
        <v>592</v>
      </c>
      <c r="I157" s="141">
        <f t="shared" si="26"/>
        <v>100</v>
      </c>
      <c r="J157" s="36">
        <v>592</v>
      </c>
      <c r="K157" s="36">
        <f t="shared" si="27"/>
        <v>0</v>
      </c>
      <c r="L157" s="242">
        <v>592</v>
      </c>
      <c r="M157" s="28">
        <f t="shared" si="28"/>
        <v>0</v>
      </c>
      <c r="N157" s="288">
        <v>592</v>
      </c>
      <c r="O157" s="28">
        <f t="shared" si="22"/>
        <v>0</v>
      </c>
      <c r="P157" s="28">
        <v>592</v>
      </c>
      <c r="Q157" s="28">
        <f t="shared" si="23"/>
        <v>0</v>
      </c>
      <c r="R157" s="36">
        <v>592</v>
      </c>
      <c r="S157" s="28">
        <f t="shared" si="24"/>
        <v>0</v>
      </c>
    </row>
    <row r="158" spans="1:19">
      <c r="A158" s="25">
        <v>439015</v>
      </c>
      <c r="B158" s="26" t="s">
        <v>169</v>
      </c>
      <c r="C158" s="26" t="s">
        <v>155</v>
      </c>
      <c r="D158" s="27">
        <v>30050</v>
      </c>
      <c r="E158" s="36">
        <v>340</v>
      </c>
      <c r="F158" s="36">
        <v>340</v>
      </c>
      <c r="G158" s="36">
        <f t="shared" si="25"/>
        <v>0</v>
      </c>
      <c r="H158" s="36">
        <v>475</v>
      </c>
      <c r="I158" s="141">
        <f t="shared" si="26"/>
        <v>135</v>
      </c>
      <c r="J158" s="36">
        <v>475</v>
      </c>
      <c r="K158" s="36">
        <f t="shared" si="27"/>
        <v>0</v>
      </c>
      <c r="L158" s="242">
        <v>510</v>
      </c>
      <c r="M158" s="28">
        <f t="shared" si="28"/>
        <v>35</v>
      </c>
      <c r="N158" s="288">
        <v>510</v>
      </c>
      <c r="O158" s="28">
        <f t="shared" si="22"/>
        <v>0</v>
      </c>
      <c r="P158" s="28">
        <v>510</v>
      </c>
      <c r="Q158" s="28">
        <f t="shared" si="23"/>
        <v>0</v>
      </c>
      <c r="R158" s="36">
        <v>505</v>
      </c>
      <c r="S158" s="28">
        <f t="shared" si="24"/>
        <v>-5</v>
      </c>
    </row>
    <row r="159" spans="1:19">
      <c r="A159" s="25">
        <v>439016</v>
      </c>
      <c r="B159" s="26" t="s">
        <v>170</v>
      </c>
      <c r="C159" s="26" t="s">
        <v>155</v>
      </c>
      <c r="D159" s="27">
        <v>5140</v>
      </c>
      <c r="E159" s="36">
        <v>320</v>
      </c>
      <c r="F159" s="36">
        <v>330</v>
      </c>
      <c r="G159" s="141">
        <f t="shared" si="25"/>
        <v>10</v>
      </c>
      <c r="H159" s="36">
        <v>359</v>
      </c>
      <c r="I159" s="141">
        <f t="shared" si="26"/>
        <v>29</v>
      </c>
      <c r="J159" s="36">
        <v>369</v>
      </c>
      <c r="K159" s="141">
        <f t="shared" si="27"/>
        <v>10</v>
      </c>
      <c r="L159" s="242">
        <v>380</v>
      </c>
      <c r="M159" s="28">
        <f t="shared" si="28"/>
        <v>11</v>
      </c>
      <c r="N159" s="288">
        <v>380</v>
      </c>
      <c r="O159" s="28">
        <f t="shared" si="22"/>
        <v>0</v>
      </c>
      <c r="P159" s="28">
        <v>380</v>
      </c>
      <c r="Q159" s="28">
        <f t="shared" si="23"/>
        <v>0</v>
      </c>
      <c r="R159" s="36">
        <v>380</v>
      </c>
      <c r="S159" s="28">
        <f t="shared" si="24"/>
        <v>0</v>
      </c>
    </row>
    <row r="160" spans="1:19">
      <c r="A160" s="25">
        <v>439017</v>
      </c>
      <c r="B160" s="26" t="s">
        <v>171</v>
      </c>
      <c r="C160" s="26" t="s">
        <v>155</v>
      </c>
      <c r="D160" s="27">
        <v>5522</v>
      </c>
      <c r="E160" s="36">
        <v>260</v>
      </c>
      <c r="F160" s="36">
        <v>260</v>
      </c>
      <c r="G160" s="36">
        <f t="shared" si="25"/>
        <v>0</v>
      </c>
      <c r="H160" s="36">
        <v>260</v>
      </c>
      <c r="I160" s="36">
        <f t="shared" si="26"/>
        <v>0</v>
      </c>
      <c r="J160" s="36">
        <v>365</v>
      </c>
      <c r="K160" s="141">
        <f t="shared" si="27"/>
        <v>105</v>
      </c>
      <c r="L160" s="244">
        <v>365</v>
      </c>
      <c r="M160" s="28">
        <f t="shared" si="28"/>
        <v>0</v>
      </c>
      <c r="N160" s="289">
        <v>365</v>
      </c>
      <c r="O160" s="28">
        <f t="shared" si="22"/>
        <v>0</v>
      </c>
      <c r="P160" s="28">
        <v>365</v>
      </c>
      <c r="Q160" s="28">
        <f t="shared" si="23"/>
        <v>0</v>
      </c>
      <c r="R160" s="36">
        <v>365</v>
      </c>
      <c r="S160" s="28">
        <f t="shared" si="24"/>
        <v>0</v>
      </c>
    </row>
    <row r="161" spans="1:19">
      <c r="A161" s="25">
        <v>440001</v>
      </c>
      <c r="B161" s="26" t="s">
        <v>172</v>
      </c>
      <c r="C161" s="26" t="s">
        <v>173</v>
      </c>
      <c r="D161" s="27">
        <v>12226</v>
      </c>
      <c r="E161" s="36">
        <v>240</v>
      </c>
      <c r="F161" s="36">
        <v>240</v>
      </c>
      <c r="G161" s="36">
        <f t="shared" si="25"/>
        <v>0</v>
      </c>
      <c r="H161" s="36">
        <v>365</v>
      </c>
      <c r="I161" s="141">
        <f t="shared" si="26"/>
        <v>125</v>
      </c>
      <c r="J161" s="36">
        <v>365</v>
      </c>
      <c r="K161" s="36">
        <f t="shared" si="27"/>
        <v>0</v>
      </c>
      <c r="L161" s="242">
        <v>365</v>
      </c>
      <c r="M161" s="28">
        <f t="shared" si="28"/>
        <v>0</v>
      </c>
      <c r="N161" s="288">
        <v>365</v>
      </c>
      <c r="O161" s="28">
        <f t="shared" si="22"/>
        <v>0</v>
      </c>
      <c r="P161" s="28">
        <v>365</v>
      </c>
      <c r="Q161" s="28">
        <f t="shared" si="23"/>
        <v>0</v>
      </c>
      <c r="R161" s="36">
        <v>395</v>
      </c>
      <c r="S161" s="28">
        <f t="shared" si="24"/>
        <v>30</v>
      </c>
    </row>
    <row r="162" spans="1:19">
      <c r="A162" s="25">
        <v>440002</v>
      </c>
      <c r="B162" s="26" t="s">
        <v>174</v>
      </c>
      <c r="C162" s="26" t="s">
        <v>173</v>
      </c>
      <c r="D162" s="27">
        <v>32447</v>
      </c>
      <c r="E162" s="36">
        <v>340</v>
      </c>
      <c r="F162" s="36">
        <v>560</v>
      </c>
      <c r="G162" s="141">
        <f t="shared" si="25"/>
        <v>220</v>
      </c>
      <c r="H162" s="36">
        <v>560</v>
      </c>
      <c r="I162" s="36">
        <f t="shared" si="26"/>
        <v>0</v>
      </c>
      <c r="J162" s="36">
        <v>560</v>
      </c>
      <c r="K162" s="36">
        <f t="shared" si="27"/>
        <v>0</v>
      </c>
      <c r="L162" s="242">
        <v>560</v>
      </c>
      <c r="M162" s="28">
        <f t="shared" si="28"/>
        <v>0</v>
      </c>
      <c r="N162" s="288">
        <v>560</v>
      </c>
      <c r="O162" s="28">
        <f t="shared" si="22"/>
        <v>0</v>
      </c>
      <c r="P162" s="28">
        <v>560</v>
      </c>
      <c r="Q162" s="28">
        <f t="shared" si="23"/>
        <v>0</v>
      </c>
      <c r="R162" s="36">
        <v>560</v>
      </c>
      <c r="S162" s="28">
        <f t="shared" si="24"/>
        <v>0</v>
      </c>
    </row>
    <row r="163" spans="1:19">
      <c r="A163" s="25">
        <v>440003</v>
      </c>
      <c r="B163" s="26" t="s">
        <v>175</v>
      </c>
      <c r="C163" s="26" t="s">
        <v>173</v>
      </c>
      <c r="D163" s="27">
        <v>34216</v>
      </c>
      <c r="E163" s="36">
        <v>450</v>
      </c>
      <c r="F163" s="36">
        <v>450</v>
      </c>
      <c r="G163" s="36">
        <f t="shared" si="25"/>
        <v>0</v>
      </c>
      <c r="H163" s="36">
        <v>450</v>
      </c>
      <c r="I163" s="36">
        <f t="shared" si="26"/>
        <v>0</v>
      </c>
      <c r="J163" s="36">
        <v>450</v>
      </c>
      <c r="K163" s="36">
        <f t="shared" si="27"/>
        <v>0</v>
      </c>
      <c r="L163" s="242">
        <v>450</v>
      </c>
      <c r="M163" s="28">
        <f t="shared" si="28"/>
        <v>0</v>
      </c>
      <c r="N163" s="288">
        <v>450</v>
      </c>
      <c r="O163" s="28">
        <f t="shared" si="22"/>
        <v>0</v>
      </c>
      <c r="P163" s="28">
        <v>450</v>
      </c>
      <c r="Q163" s="28">
        <f t="shared" si="23"/>
        <v>0</v>
      </c>
      <c r="R163" s="36">
        <v>450</v>
      </c>
      <c r="S163" s="28">
        <f t="shared" si="24"/>
        <v>0</v>
      </c>
    </row>
    <row r="164" spans="1:19">
      <c r="A164" s="25">
        <v>440004</v>
      </c>
      <c r="B164" s="26" t="s">
        <v>176</v>
      </c>
      <c r="C164" s="26" t="s">
        <v>173</v>
      </c>
      <c r="D164" s="27">
        <v>22436</v>
      </c>
      <c r="E164" s="36">
        <v>310</v>
      </c>
      <c r="F164" s="36">
        <v>340</v>
      </c>
      <c r="G164" s="141">
        <f t="shared" si="25"/>
        <v>30</v>
      </c>
      <c r="H164" s="36">
        <v>431</v>
      </c>
      <c r="I164" s="141">
        <f t="shared" si="26"/>
        <v>91</v>
      </c>
      <c r="J164" s="36">
        <v>431</v>
      </c>
      <c r="K164" s="36">
        <f t="shared" si="27"/>
        <v>0</v>
      </c>
      <c r="L164" s="242">
        <v>431</v>
      </c>
      <c r="M164" s="28">
        <f t="shared" si="28"/>
        <v>0</v>
      </c>
      <c r="N164" s="288">
        <v>431</v>
      </c>
      <c r="O164" s="28">
        <f t="shared" si="22"/>
        <v>0</v>
      </c>
      <c r="P164" s="28">
        <v>431</v>
      </c>
      <c r="Q164" s="28">
        <f t="shared" si="23"/>
        <v>0</v>
      </c>
      <c r="R164" s="36">
        <v>431</v>
      </c>
      <c r="S164" s="28">
        <f t="shared" si="24"/>
        <v>0</v>
      </c>
    </row>
    <row r="165" spans="1:19">
      <c r="A165" s="25">
        <v>440005</v>
      </c>
      <c r="B165" s="26" t="s">
        <v>177</v>
      </c>
      <c r="C165" s="26" t="s">
        <v>173</v>
      </c>
      <c r="D165" s="27">
        <v>26432</v>
      </c>
      <c r="E165" s="36">
        <v>450</v>
      </c>
      <c r="F165" s="36">
        <v>450</v>
      </c>
      <c r="G165" s="36">
        <f t="shared" si="25"/>
        <v>0</v>
      </c>
      <c r="H165" s="36">
        <v>510</v>
      </c>
      <c r="I165" s="141">
        <f t="shared" si="26"/>
        <v>60</v>
      </c>
      <c r="J165" s="36">
        <v>510</v>
      </c>
      <c r="K165" s="36">
        <f t="shared" si="27"/>
        <v>0</v>
      </c>
      <c r="L165" s="242">
        <v>510</v>
      </c>
      <c r="M165" s="28">
        <f t="shared" si="28"/>
        <v>0</v>
      </c>
      <c r="N165" s="288">
        <v>510</v>
      </c>
      <c r="O165" s="28">
        <f t="shared" si="22"/>
        <v>0</v>
      </c>
      <c r="P165" s="28">
        <v>510</v>
      </c>
      <c r="Q165" s="28">
        <f t="shared" si="23"/>
        <v>0</v>
      </c>
      <c r="R165" s="36">
        <v>510</v>
      </c>
      <c r="S165" s="28">
        <f t="shared" si="24"/>
        <v>0</v>
      </c>
    </row>
    <row r="166" spans="1:19">
      <c r="A166" s="25">
        <v>440006</v>
      </c>
      <c r="B166" s="26" t="s">
        <v>178</v>
      </c>
      <c r="C166" s="26" t="s">
        <v>173</v>
      </c>
      <c r="D166" s="27">
        <v>5781</v>
      </c>
      <c r="E166" s="36">
        <v>225</v>
      </c>
      <c r="F166" s="36">
        <v>225</v>
      </c>
      <c r="G166" s="36">
        <f t="shared" si="25"/>
        <v>0</v>
      </c>
      <c r="H166" s="36">
        <v>450</v>
      </c>
      <c r="I166" s="141">
        <f t="shared" si="26"/>
        <v>225</v>
      </c>
      <c r="J166" s="36">
        <v>450</v>
      </c>
      <c r="K166" s="36">
        <f t="shared" si="27"/>
        <v>0</v>
      </c>
      <c r="L166" s="242">
        <v>450</v>
      </c>
      <c r="M166" s="28">
        <f t="shared" si="28"/>
        <v>0</v>
      </c>
      <c r="N166" s="288">
        <v>450</v>
      </c>
      <c r="O166" s="28">
        <f t="shared" si="22"/>
        <v>0</v>
      </c>
      <c r="P166" s="28">
        <v>530</v>
      </c>
      <c r="Q166" s="143">
        <f t="shared" si="23"/>
        <v>80</v>
      </c>
      <c r="R166" s="36">
        <v>530</v>
      </c>
      <c r="S166" s="28">
        <f t="shared" si="24"/>
        <v>0</v>
      </c>
    </row>
    <row r="167" spans="1:19">
      <c r="A167" s="34">
        <v>440007</v>
      </c>
      <c r="B167" s="35" t="s">
        <v>179</v>
      </c>
      <c r="C167" s="35" t="s">
        <v>173</v>
      </c>
      <c r="D167" s="27">
        <v>8799</v>
      </c>
      <c r="E167" s="36">
        <v>280</v>
      </c>
      <c r="F167" s="36">
        <v>305</v>
      </c>
      <c r="G167" s="141">
        <f t="shared" si="25"/>
        <v>25</v>
      </c>
      <c r="H167" s="36">
        <v>360</v>
      </c>
      <c r="I167" s="141">
        <f t="shared" si="26"/>
        <v>55</v>
      </c>
      <c r="J167" s="36">
        <v>360</v>
      </c>
      <c r="K167" s="36">
        <f t="shared" si="27"/>
        <v>0</v>
      </c>
      <c r="L167" s="242">
        <v>394</v>
      </c>
      <c r="M167" s="28">
        <f t="shared" si="28"/>
        <v>34</v>
      </c>
      <c r="N167" s="288">
        <v>430</v>
      </c>
      <c r="O167" s="143">
        <f t="shared" si="22"/>
        <v>36</v>
      </c>
      <c r="P167" s="28">
        <v>450</v>
      </c>
      <c r="Q167" s="143">
        <f t="shared" si="23"/>
        <v>20</v>
      </c>
      <c r="R167" s="36">
        <v>480</v>
      </c>
      <c r="S167" s="28">
        <f t="shared" si="24"/>
        <v>30</v>
      </c>
    </row>
    <row r="168" spans="1:19">
      <c r="A168" s="25">
        <v>440008</v>
      </c>
      <c r="B168" s="26" t="s">
        <v>180</v>
      </c>
      <c r="C168" s="26" t="s">
        <v>173</v>
      </c>
      <c r="D168" s="27">
        <v>29401</v>
      </c>
      <c r="E168" s="36">
        <v>350</v>
      </c>
      <c r="F168" s="36">
        <v>350</v>
      </c>
      <c r="G168" s="36">
        <f t="shared" si="25"/>
        <v>0</v>
      </c>
      <c r="H168" s="36">
        <v>490</v>
      </c>
      <c r="I168" s="141">
        <f t="shared" si="26"/>
        <v>140</v>
      </c>
      <c r="J168" s="36">
        <v>490</v>
      </c>
      <c r="K168" s="36">
        <f t="shared" si="27"/>
        <v>0</v>
      </c>
      <c r="L168" s="242">
        <v>490</v>
      </c>
      <c r="M168" s="28">
        <f t="shared" si="28"/>
        <v>0</v>
      </c>
      <c r="N168" s="288">
        <v>490</v>
      </c>
      <c r="O168" s="28">
        <f t="shared" si="22"/>
        <v>0</v>
      </c>
      <c r="P168" s="28">
        <v>490</v>
      </c>
      <c r="Q168" s="28">
        <f t="shared" si="23"/>
        <v>0</v>
      </c>
      <c r="R168" s="36">
        <v>590</v>
      </c>
      <c r="S168" s="28">
        <f t="shared" si="24"/>
        <v>100</v>
      </c>
    </row>
    <row r="169" spans="1:19">
      <c r="A169" s="32">
        <v>440009</v>
      </c>
      <c r="B169" s="33" t="s">
        <v>181</v>
      </c>
      <c r="C169" s="33" t="s">
        <v>173</v>
      </c>
      <c r="D169" s="27">
        <v>7277</v>
      </c>
      <c r="E169" s="36">
        <v>283</v>
      </c>
      <c r="F169" s="36">
        <v>380</v>
      </c>
      <c r="G169" s="141">
        <f t="shared" si="25"/>
        <v>97</v>
      </c>
      <c r="H169" s="36">
        <v>490</v>
      </c>
      <c r="I169" s="141">
        <f t="shared" si="26"/>
        <v>110</v>
      </c>
      <c r="J169" s="36">
        <v>490</v>
      </c>
      <c r="K169" s="36">
        <f t="shared" si="27"/>
        <v>0</v>
      </c>
      <c r="L169" s="242">
        <v>490</v>
      </c>
      <c r="M169" s="28">
        <f t="shared" si="28"/>
        <v>0</v>
      </c>
      <c r="N169" s="288">
        <v>490</v>
      </c>
      <c r="O169" s="28">
        <f t="shared" si="22"/>
        <v>0</v>
      </c>
      <c r="P169" s="28">
        <v>490</v>
      </c>
      <c r="Q169" s="28">
        <f t="shared" si="23"/>
        <v>0</v>
      </c>
      <c r="R169" s="36">
        <v>520</v>
      </c>
      <c r="S169" s="28">
        <f t="shared" si="24"/>
        <v>30</v>
      </c>
    </row>
    <row r="170" spans="1:19">
      <c r="A170" s="32">
        <v>440010</v>
      </c>
      <c r="B170" s="33" t="s">
        <v>182</v>
      </c>
      <c r="C170" s="33" t="s">
        <v>173</v>
      </c>
      <c r="D170" s="27">
        <v>3034</v>
      </c>
      <c r="E170" s="36">
        <v>285</v>
      </c>
      <c r="F170" s="36">
        <v>390</v>
      </c>
      <c r="G170" s="141">
        <f t="shared" si="25"/>
        <v>105</v>
      </c>
      <c r="H170" s="36">
        <v>425</v>
      </c>
      <c r="I170" s="141">
        <f t="shared" si="26"/>
        <v>35</v>
      </c>
      <c r="J170" s="36">
        <v>450</v>
      </c>
      <c r="K170" s="141">
        <f t="shared" si="27"/>
        <v>25</v>
      </c>
      <c r="L170" s="242">
        <v>475</v>
      </c>
      <c r="M170" s="28">
        <f t="shared" si="28"/>
        <v>25</v>
      </c>
      <c r="N170" s="288">
        <v>500</v>
      </c>
      <c r="O170" s="143">
        <f t="shared" si="22"/>
        <v>25</v>
      </c>
      <c r="P170" s="28">
        <v>540</v>
      </c>
      <c r="Q170" s="143">
        <f t="shared" si="23"/>
        <v>40</v>
      </c>
      <c r="R170" s="36">
        <v>600</v>
      </c>
      <c r="S170" s="28">
        <f t="shared" si="24"/>
        <v>60</v>
      </c>
    </row>
    <row r="171" spans="1:19">
      <c r="A171" s="32">
        <v>440011</v>
      </c>
      <c r="B171" s="33" t="s">
        <v>183</v>
      </c>
      <c r="C171" s="33" t="s">
        <v>173</v>
      </c>
      <c r="D171" s="27">
        <v>2882</v>
      </c>
      <c r="E171" s="36">
        <v>520</v>
      </c>
      <c r="F171" s="36">
        <v>520</v>
      </c>
      <c r="G171" s="36">
        <f t="shared" si="25"/>
        <v>0</v>
      </c>
      <c r="H171" s="36">
        <v>840</v>
      </c>
      <c r="I171" s="141">
        <f t="shared" si="26"/>
        <v>320</v>
      </c>
      <c r="J171" s="36">
        <v>840</v>
      </c>
      <c r="K171" s="36">
        <f t="shared" si="27"/>
        <v>0</v>
      </c>
      <c r="L171" s="242">
        <v>840</v>
      </c>
      <c r="M171" s="28">
        <f t="shared" si="28"/>
        <v>0</v>
      </c>
      <c r="N171" s="288">
        <v>840</v>
      </c>
      <c r="O171" s="28">
        <f t="shared" si="22"/>
        <v>0</v>
      </c>
      <c r="P171" s="28">
        <v>840</v>
      </c>
      <c r="Q171" s="28">
        <f t="shared" si="23"/>
        <v>0</v>
      </c>
      <c r="R171" s="36">
        <v>840</v>
      </c>
      <c r="S171" s="28">
        <f t="shared" si="24"/>
        <v>0</v>
      </c>
    </row>
    <row r="172" spans="1:19">
      <c r="A172" s="32">
        <v>440012</v>
      </c>
      <c r="B172" s="33" t="s">
        <v>184</v>
      </c>
      <c r="C172" s="33" t="s">
        <v>173</v>
      </c>
      <c r="D172" s="27">
        <v>22436</v>
      </c>
      <c r="E172" s="36">
        <v>300</v>
      </c>
      <c r="F172" s="36">
        <v>390</v>
      </c>
      <c r="G172" s="141">
        <f t="shared" si="25"/>
        <v>90</v>
      </c>
      <c r="H172" s="36">
        <v>390</v>
      </c>
      <c r="I172" s="36">
        <f t="shared" si="26"/>
        <v>0</v>
      </c>
      <c r="J172" s="36">
        <v>390</v>
      </c>
      <c r="K172" s="36">
        <f t="shared" si="27"/>
        <v>0</v>
      </c>
      <c r="L172" s="242">
        <v>390</v>
      </c>
      <c r="M172" s="28">
        <f t="shared" si="28"/>
        <v>0</v>
      </c>
      <c r="N172" s="288">
        <v>390</v>
      </c>
      <c r="O172" s="28">
        <f t="shared" si="22"/>
        <v>0</v>
      </c>
      <c r="P172" s="28">
        <v>440</v>
      </c>
      <c r="Q172" s="143">
        <f t="shared" si="23"/>
        <v>50</v>
      </c>
      <c r="R172" s="36">
        <v>440</v>
      </c>
      <c r="S172" s="28">
        <f t="shared" si="24"/>
        <v>0</v>
      </c>
    </row>
    <row r="173" spans="1:19">
      <c r="A173" s="25">
        <v>440013</v>
      </c>
      <c r="B173" s="26" t="s">
        <v>185</v>
      </c>
      <c r="C173" s="26" t="s">
        <v>173</v>
      </c>
      <c r="D173" s="27">
        <v>2733</v>
      </c>
      <c r="E173" s="36">
        <v>240</v>
      </c>
      <c r="F173" s="36">
        <v>290</v>
      </c>
      <c r="G173" s="141">
        <f t="shared" si="25"/>
        <v>50</v>
      </c>
      <c r="H173" s="36">
        <v>400</v>
      </c>
      <c r="I173" s="141">
        <f t="shared" si="26"/>
        <v>110</v>
      </c>
      <c r="J173" s="36">
        <v>360</v>
      </c>
      <c r="K173" s="142">
        <f t="shared" si="27"/>
        <v>-40</v>
      </c>
      <c r="L173" s="242">
        <v>360</v>
      </c>
      <c r="M173" s="28">
        <f t="shared" si="28"/>
        <v>0</v>
      </c>
      <c r="N173" s="288">
        <v>453</v>
      </c>
      <c r="O173" s="143">
        <f t="shared" si="22"/>
        <v>93</v>
      </c>
      <c r="P173" s="28">
        <v>453</v>
      </c>
      <c r="Q173" s="28">
        <f t="shared" si="23"/>
        <v>0</v>
      </c>
      <c r="R173" s="36">
        <v>453</v>
      </c>
      <c r="S173" s="28">
        <f t="shared" si="24"/>
        <v>0</v>
      </c>
    </row>
    <row r="174" spans="1:19">
      <c r="A174" s="25">
        <v>440014</v>
      </c>
      <c r="B174" s="26" t="s">
        <v>186</v>
      </c>
      <c r="C174" s="26" t="s">
        <v>173</v>
      </c>
      <c r="D174" s="27">
        <v>5747</v>
      </c>
      <c r="E174" s="36">
        <v>270</v>
      </c>
      <c r="F174" s="36">
        <v>300</v>
      </c>
      <c r="G174" s="141">
        <f t="shared" si="25"/>
        <v>30</v>
      </c>
      <c r="H174" s="36">
        <v>400</v>
      </c>
      <c r="I174" s="141">
        <f t="shared" si="26"/>
        <v>100</v>
      </c>
      <c r="J174" s="36">
        <v>400</v>
      </c>
      <c r="K174" s="36">
        <f t="shared" si="27"/>
        <v>0</v>
      </c>
      <c r="L174" s="242">
        <v>400</v>
      </c>
      <c r="M174" s="28">
        <f t="shared" si="28"/>
        <v>0</v>
      </c>
      <c r="N174" s="288">
        <v>400</v>
      </c>
      <c r="O174" s="28">
        <f t="shared" si="22"/>
        <v>0</v>
      </c>
      <c r="P174" s="28">
        <v>420</v>
      </c>
      <c r="Q174" s="143">
        <f t="shared" si="23"/>
        <v>20</v>
      </c>
      <c r="R174" s="36">
        <v>420</v>
      </c>
      <c r="S174" s="28">
        <f t="shared" si="24"/>
        <v>0</v>
      </c>
    </row>
    <row r="175" spans="1:19">
      <c r="A175" s="25">
        <v>440015</v>
      </c>
      <c r="B175" s="26" t="s">
        <v>187</v>
      </c>
      <c r="C175" s="26" t="s">
        <v>173</v>
      </c>
      <c r="D175" s="27">
        <v>5777</v>
      </c>
      <c r="E175" s="36">
        <v>210</v>
      </c>
      <c r="F175" s="36">
        <v>210</v>
      </c>
      <c r="G175" s="36">
        <f t="shared" si="25"/>
        <v>0</v>
      </c>
      <c r="H175" s="36">
        <v>260</v>
      </c>
      <c r="I175" s="141">
        <f t="shared" si="26"/>
        <v>50</v>
      </c>
      <c r="J175" s="36">
        <v>260</v>
      </c>
      <c r="K175" s="36">
        <f t="shared" si="27"/>
        <v>0</v>
      </c>
      <c r="L175" s="242">
        <v>260</v>
      </c>
      <c r="M175" s="28">
        <f t="shared" si="28"/>
        <v>0</v>
      </c>
      <c r="N175" s="288">
        <v>260</v>
      </c>
      <c r="O175" s="28">
        <f t="shared" si="22"/>
        <v>0</v>
      </c>
      <c r="P175" s="28">
        <v>285</v>
      </c>
      <c r="Q175" s="143">
        <f t="shared" si="23"/>
        <v>25</v>
      </c>
      <c r="R175" s="36">
        <v>310</v>
      </c>
      <c r="S175" s="28">
        <f t="shared" si="24"/>
        <v>25</v>
      </c>
    </row>
    <row r="176" spans="1:19">
      <c r="A176" s="25">
        <v>440016</v>
      </c>
      <c r="B176" s="26" t="s">
        <v>188</v>
      </c>
      <c r="C176" s="26" t="s">
        <v>173</v>
      </c>
      <c r="D176" s="27">
        <v>17203</v>
      </c>
      <c r="E176" s="36">
        <v>270</v>
      </c>
      <c r="F176" s="36">
        <v>320</v>
      </c>
      <c r="G176" s="141">
        <f t="shared" si="25"/>
        <v>50</v>
      </c>
      <c r="H176" s="36">
        <v>450</v>
      </c>
      <c r="I176" s="141">
        <f t="shared" si="26"/>
        <v>130</v>
      </c>
      <c r="J176" s="36">
        <v>515</v>
      </c>
      <c r="K176" s="141">
        <f t="shared" si="27"/>
        <v>65</v>
      </c>
      <c r="L176" s="242">
        <v>570</v>
      </c>
      <c r="M176" s="143">
        <f t="shared" si="28"/>
        <v>55</v>
      </c>
      <c r="N176" s="288">
        <v>570</v>
      </c>
      <c r="O176" s="28">
        <f t="shared" si="22"/>
        <v>0</v>
      </c>
      <c r="P176" s="28">
        <v>570</v>
      </c>
      <c r="Q176" s="28">
        <f t="shared" si="23"/>
        <v>0</v>
      </c>
      <c r="R176" s="36">
        <v>570</v>
      </c>
      <c r="S176" s="28">
        <f t="shared" si="24"/>
        <v>0</v>
      </c>
    </row>
    <row r="177" spans="1:21">
      <c r="A177" s="25">
        <v>440017</v>
      </c>
      <c r="B177" s="26" t="s">
        <v>189</v>
      </c>
      <c r="C177" s="26" t="s">
        <v>173</v>
      </c>
      <c r="D177" s="27">
        <v>9828</v>
      </c>
      <c r="E177" s="36">
        <v>280</v>
      </c>
      <c r="F177" s="36">
        <v>330</v>
      </c>
      <c r="G177" s="141">
        <f t="shared" si="25"/>
        <v>50</v>
      </c>
      <c r="H177" s="36">
        <v>380</v>
      </c>
      <c r="I177" s="141">
        <f t="shared" si="26"/>
        <v>50</v>
      </c>
      <c r="J177" s="36">
        <v>445</v>
      </c>
      <c r="K177" s="141">
        <f t="shared" si="27"/>
        <v>65</v>
      </c>
      <c r="L177" s="242">
        <v>542</v>
      </c>
      <c r="M177" s="143">
        <f t="shared" si="28"/>
        <v>97</v>
      </c>
      <c r="N177" s="288">
        <v>542</v>
      </c>
      <c r="O177" s="28">
        <f t="shared" si="22"/>
        <v>0</v>
      </c>
      <c r="P177" s="28">
        <v>542</v>
      </c>
      <c r="Q177" s="28">
        <f t="shared" si="23"/>
        <v>0</v>
      </c>
      <c r="R177" s="36">
        <v>542</v>
      </c>
      <c r="S177" s="28">
        <f t="shared" si="24"/>
        <v>0</v>
      </c>
    </row>
    <row r="178" spans="1:21">
      <c r="A178" s="25">
        <v>440018</v>
      </c>
      <c r="B178" s="26" t="s">
        <v>190</v>
      </c>
      <c r="C178" s="26" t="s">
        <v>173</v>
      </c>
      <c r="D178" s="27">
        <v>5746</v>
      </c>
      <c r="E178" s="36">
        <v>260</v>
      </c>
      <c r="F178" s="36">
        <v>260</v>
      </c>
      <c r="G178" s="36">
        <f t="shared" si="25"/>
        <v>0</v>
      </c>
      <c r="H178" s="36">
        <v>260</v>
      </c>
      <c r="I178" s="36">
        <f t="shared" si="26"/>
        <v>0</v>
      </c>
      <c r="J178" s="36">
        <v>370</v>
      </c>
      <c r="K178" s="141">
        <f t="shared" si="27"/>
        <v>110</v>
      </c>
      <c r="L178" s="242">
        <v>370</v>
      </c>
      <c r="M178" s="28">
        <f t="shared" si="28"/>
        <v>0</v>
      </c>
      <c r="N178" s="288">
        <v>310</v>
      </c>
      <c r="O178" s="245">
        <f t="shared" si="22"/>
        <v>-60</v>
      </c>
      <c r="P178" s="28">
        <v>310</v>
      </c>
      <c r="Q178" s="28">
        <f t="shared" si="23"/>
        <v>0</v>
      </c>
      <c r="R178" s="36">
        <v>310</v>
      </c>
      <c r="S178" s="28">
        <f t="shared" si="24"/>
        <v>0</v>
      </c>
    </row>
    <row r="179" spans="1:21">
      <c r="A179" s="25">
        <v>440019</v>
      </c>
      <c r="B179" s="26" t="s">
        <v>191</v>
      </c>
      <c r="C179" s="26" t="s">
        <v>173</v>
      </c>
      <c r="D179" s="27">
        <v>8970</v>
      </c>
      <c r="E179" s="36">
        <v>235</v>
      </c>
      <c r="F179" s="36">
        <v>303</v>
      </c>
      <c r="G179" s="141">
        <f t="shared" si="25"/>
        <v>68</v>
      </c>
      <c r="H179" s="36">
        <v>303</v>
      </c>
      <c r="I179" s="36">
        <f t="shared" si="26"/>
        <v>0</v>
      </c>
      <c r="J179" s="36">
        <v>326</v>
      </c>
      <c r="K179" s="141">
        <f t="shared" si="27"/>
        <v>23</v>
      </c>
      <c r="L179" s="242">
        <v>394</v>
      </c>
      <c r="M179" s="143">
        <f t="shared" si="28"/>
        <v>68</v>
      </c>
      <c r="N179" s="288">
        <v>394</v>
      </c>
      <c r="O179" s="28">
        <f t="shared" si="22"/>
        <v>0</v>
      </c>
      <c r="P179" s="28">
        <v>660</v>
      </c>
      <c r="Q179" s="143">
        <f t="shared" si="23"/>
        <v>266</v>
      </c>
      <c r="R179" s="36">
        <v>660</v>
      </c>
      <c r="S179" s="28">
        <f t="shared" si="24"/>
        <v>0</v>
      </c>
    </row>
    <row r="180" spans="1:21">
      <c r="A180" s="25">
        <v>440020</v>
      </c>
      <c r="B180" s="26" t="s">
        <v>192</v>
      </c>
      <c r="C180" s="26" t="s">
        <v>173</v>
      </c>
      <c r="D180" s="27">
        <v>5099</v>
      </c>
      <c r="E180" s="36">
        <v>230</v>
      </c>
      <c r="F180" s="36">
        <v>305</v>
      </c>
      <c r="G180" s="141">
        <f t="shared" si="25"/>
        <v>75</v>
      </c>
      <c r="H180" s="36">
        <v>359</v>
      </c>
      <c r="I180" s="141">
        <f t="shared" si="26"/>
        <v>54</v>
      </c>
      <c r="J180" s="36">
        <v>359</v>
      </c>
      <c r="K180" s="36">
        <f t="shared" si="27"/>
        <v>0</v>
      </c>
      <c r="L180" s="242">
        <v>365</v>
      </c>
      <c r="M180" s="28">
        <f t="shared" si="28"/>
        <v>6</v>
      </c>
      <c r="N180" s="288">
        <v>395</v>
      </c>
      <c r="O180" s="143">
        <f t="shared" si="22"/>
        <v>30</v>
      </c>
      <c r="P180" s="28">
        <v>395</v>
      </c>
      <c r="Q180" s="28">
        <f t="shared" si="23"/>
        <v>0</v>
      </c>
      <c r="R180" s="36">
        <v>395</v>
      </c>
      <c r="S180" s="28">
        <f t="shared" si="24"/>
        <v>0</v>
      </c>
      <c r="T180" s="179"/>
      <c r="U180" s="179"/>
    </row>
    <row r="181" spans="1:21">
      <c r="A181" s="25">
        <v>440021</v>
      </c>
      <c r="B181" s="26" t="s">
        <v>193</v>
      </c>
      <c r="C181" s="26" t="s">
        <v>173</v>
      </c>
      <c r="D181" s="27">
        <v>6706</v>
      </c>
      <c r="E181" s="36">
        <v>240</v>
      </c>
      <c r="F181" s="36">
        <v>270</v>
      </c>
      <c r="G181" s="141">
        <f t="shared" si="25"/>
        <v>30</v>
      </c>
      <c r="H181" s="36">
        <v>360</v>
      </c>
      <c r="I181" s="141">
        <f t="shared" si="26"/>
        <v>90</v>
      </c>
      <c r="J181" s="36">
        <v>400</v>
      </c>
      <c r="K181" s="141">
        <f t="shared" si="27"/>
        <v>40</v>
      </c>
      <c r="L181" s="242">
        <v>420</v>
      </c>
      <c r="M181" s="28">
        <f t="shared" si="28"/>
        <v>20</v>
      </c>
      <c r="N181" s="288">
        <v>420</v>
      </c>
      <c r="O181" s="28">
        <f t="shared" si="22"/>
        <v>0</v>
      </c>
      <c r="P181" s="28">
        <v>420</v>
      </c>
      <c r="Q181" s="28">
        <f t="shared" si="23"/>
        <v>0</v>
      </c>
      <c r="R181" s="36">
        <v>420</v>
      </c>
      <c r="S181" s="28">
        <f t="shared" si="24"/>
        <v>0</v>
      </c>
    </row>
    <row r="182" spans="1:21">
      <c r="A182" s="25">
        <v>440022</v>
      </c>
      <c r="B182" s="26" t="s">
        <v>194</v>
      </c>
      <c r="C182" s="26" t="s">
        <v>173</v>
      </c>
      <c r="D182" s="27">
        <v>4339</v>
      </c>
      <c r="E182" s="36">
        <v>260</v>
      </c>
      <c r="F182" s="36">
        <v>260</v>
      </c>
      <c r="G182" s="36">
        <f t="shared" si="25"/>
        <v>0</v>
      </c>
      <c r="H182" s="36">
        <v>260</v>
      </c>
      <c r="I182" s="36">
        <f t="shared" si="26"/>
        <v>0</v>
      </c>
      <c r="J182" s="36">
        <v>260</v>
      </c>
      <c r="K182" s="36">
        <f t="shared" si="27"/>
        <v>0</v>
      </c>
      <c r="L182" s="242">
        <v>260</v>
      </c>
      <c r="M182" s="28">
        <f t="shared" si="28"/>
        <v>0</v>
      </c>
      <c r="N182" s="288">
        <v>260</v>
      </c>
      <c r="O182" s="28">
        <f t="shared" si="22"/>
        <v>0</v>
      </c>
      <c r="P182" s="28">
        <v>360</v>
      </c>
      <c r="Q182" s="143">
        <f t="shared" si="23"/>
        <v>100</v>
      </c>
      <c r="R182" s="36">
        <v>360</v>
      </c>
      <c r="S182" s="28">
        <f t="shared" si="24"/>
        <v>0</v>
      </c>
    </row>
    <row r="183" spans="1:21">
      <c r="A183" s="25">
        <v>440023</v>
      </c>
      <c r="B183" s="26" t="s">
        <v>195</v>
      </c>
      <c r="C183" s="26" t="s">
        <v>173</v>
      </c>
      <c r="D183" s="27">
        <v>12565</v>
      </c>
      <c r="E183" s="36">
        <v>300</v>
      </c>
      <c r="F183" s="36">
        <v>400</v>
      </c>
      <c r="G183" s="141">
        <f t="shared" si="25"/>
        <v>100</v>
      </c>
      <c r="H183" s="36">
        <v>400</v>
      </c>
      <c r="I183" s="36">
        <f t="shared" si="26"/>
        <v>0</v>
      </c>
      <c r="J183" s="36">
        <v>453</v>
      </c>
      <c r="K183" s="141">
        <f t="shared" si="27"/>
        <v>53</v>
      </c>
      <c r="L183" s="242">
        <v>453</v>
      </c>
      <c r="M183" s="28">
        <f t="shared" si="28"/>
        <v>0</v>
      </c>
      <c r="N183" s="288">
        <v>453</v>
      </c>
      <c r="O183" s="28">
        <f t="shared" si="22"/>
        <v>0</v>
      </c>
      <c r="P183" s="28">
        <v>453</v>
      </c>
      <c r="Q183" s="28">
        <f t="shared" si="23"/>
        <v>0</v>
      </c>
      <c r="R183" s="36">
        <v>453</v>
      </c>
      <c r="S183" s="28">
        <f t="shared" si="24"/>
        <v>0</v>
      </c>
    </row>
    <row r="184" spans="1:21">
      <c r="A184" s="25">
        <v>440024</v>
      </c>
      <c r="B184" s="26" t="s">
        <v>196</v>
      </c>
      <c r="C184" s="26" t="s">
        <v>173</v>
      </c>
      <c r="D184" s="27">
        <v>9784</v>
      </c>
      <c r="E184" s="36">
        <v>220</v>
      </c>
      <c r="F184" s="36">
        <v>220</v>
      </c>
      <c r="G184" s="36">
        <f t="shared" si="25"/>
        <v>0</v>
      </c>
      <c r="H184" s="36">
        <v>260</v>
      </c>
      <c r="I184" s="141">
        <f t="shared" si="26"/>
        <v>40</v>
      </c>
      <c r="J184" s="36">
        <v>260</v>
      </c>
      <c r="K184" s="36">
        <f t="shared" si="27"/>
        <v>0</v>
      </c>
      <c r="L184" s="242">
        <v>260</v>
      </c>
      <c r="M184" s="28">
        <f t="shared" si="28"/>
        <v>0</v>
      </c>
      <c r="N184" s="288">
        <v>260</v>
      </c>
      <c r="O184" s="28">
        <f t="shared" si="22"/>
        <v>0</v>
      </c>
      <c r="P184" s="28">
        <v>310</v>
      </c>
      <c r="Q184" s="143">
        <f t="shared" si="23"/>
        <v>50</v>
      </c>
      <c r="R184" s="36">
        <v>310</v>
      </c>
      <c r="S184" s="28">
        <f t="shared" si="24"/>
        <v>0</v>
      </c>
    </row>
    <row r="185" spans="1:21">
      <c r="A185" s="25">
        <v>440025</v>
      </c>
      <c r="B185" s="26" t="s">
        <v>197</v>
      </c>
      <c r="C185" s="26" t="s">
        <v>173</v>
      </c>
      <c r="D185" s="27">
        <v>6475</v>
      </c>
      <c r="E185" s="36">
        <v>275</v>
      </c>
      <c r="F185" s="36">
        <v>275</v>
      </c>
      <c r="G185" s="36">
        <f t="shared" si="25"/>
        <v>0</v>
      </c>
      <c r="H185" s="36">
        <v>275</v>
      </c>
      <c r="I185" s="36">
        <f t="shared" si="26"/>
        <v>0</v>
      </c>
      <c r="J185" s="36">
        <v>275</v>
      </c>
      <c r="K185" s="36">
        <f t="shared" si="27"/>
        <v>0</v>
      </c>
      <c r="L185" s="242">
        <v>335</v>
      </c>
      <c r="M185" s="143">
        <f t="shared" si="28"/>
        <v>60</v>
      </c>
      <c r="N185" s="288">
        <v>335</v>
      </c>
      <c r="O185" s="28">
        <f t="shared" si="22"/>
        <v>0</v>
      </c>
      <c r="P185" s="28">
        <v>365</v>
      </c>
      <c r="Q185" s="143">
        <f t="shared" si="23"/>
        <v>30</v>
      </c>
      <c r="R185" s="36">
        <v>365</v>
      </c>
      <c r="S185" s="28">
        <f t="shared" si="24"/>
        <v>0</v>
      </c>
    </row>
    <row r="186" spans="1:21">
      <c r="A186" s="32">
        <v>531001</v>
      </c>
      <c r="B186" s="33" t="s">
        <v>198</v>
      </c>
      <c r="C186" s="33" t="s">
        <v>199</v>
      </c>
      <c r="D186" s="292">
        <v>4067</v>
      </c>
      <c r="E186" s="36">
        <v>400</v>
      </c>
      <c r="F186" s="36">
        <v>400</v>
      </c>
      <c r="G186" s="36">
        <f t="shared" si="25"/>
        <v>0</v>
      </c>
      <c r="H186" s="36">
        <v>400</v>
      </c>
      <c r="I186" s="36">
        <f t="shared" si="26"/>
        <v>0</v>
      </c>
      <c r="J186" s="36">
        <v>400</v>
      </c>
      <c r="K186" s="36">
        <f t="shared" si="27"/>
        <v>0</v>
      </c>
      <c r="L186" s="242">
        <v>686</v>
      </c>
      <c r="M186" s="143">
        <f t="shared" si="28"/>
        <v>286</v>
      </c>
      <c r="N186" s="288">
        <v>435</v>
      </c>
      <c r="O186" s="245">
        <f t="shared" si="22"/>
        <v>-251</v>
      </c>
      <c r="P186" s="28">
        <v>695</v>
      </c>
      <c r="Q186" s="143">
        <f t="shared" si="23"/>
        <v>260</v>
      </c>
      <c r="R186" s="36">
        <v>575</v>
      </c>
      <c r="S186" s="28">
        <f t="shared" si="24"/>
        <v>-120</v>
      </c>
    </row>
    <row r="187" spans="1:21">
      <c r="A187" s="25">
        <v>531002</v>
      </c>
      <c r="B187" s="26" t="s">
        <v>200</v>
      </c>
      <c r="C187" s="26" t="s">
        <v>199</v>
      </c>
      <c r="D187" s="27">
        <v>10048</v>
      </c>
      <c r="E187" s="36">
        <v>310</v>
      </c>
      <c r="F187" s="36">
        <v>340</v>
      </c>
      <c r="G187" s="141">
        <f t="shared" si="25"/>
        <v>30</v>
      </c>
      <c r="H187" s="36">
        <v>390</v>
      </c>
      <c r="I187" s="141">
        <f t="shared" si="26"/>
        <v>50</v>
      </c>
      <c r="J187" s="36">
        <v>450</v>
      </c>
      <c r="K187" s="141">
        <f t="shared" si="27"/>
        <v>60</v>
      </c>
      <c r="L187" s="242">
        <v>500</v>
      </c>
      <c r="M187" s="143">
        <f t="shared" si="28"/>
        <v>50</v>
      </c>
      <c r="N187" s="288">
        <v>550</v>
      </c>
      <c r="O187" s="143">
        <f t="shared" si="22"/>
        <v>50</v>
      </c>
      <c r="P187" s="28">
        <v>550</v>
      </c>
      <c r="Q187" s="28">
        <f t="shared" si="23"/>
        <v>0</v>
      </c>
      <c r="R187" s="36">
        <v>600</v>
      </c>
      <c r="S187" s="28">
        <f t="shared" si="24"/>
        <v>50</v>
      </c>
    </row>
    <row r="188" spans="1:21">
      <c r="A188" s="25">
        <v>531003</v>
      </c>
      <c r="B188" s="26" t="s">
        <v>201</v>
      </c>
      <c r="C188" s="26" t="s">
        <v>199</v>
      </c>
      <c r="D188" s="27">
        <v>12879</v>
      </c>
      <c r="E188" s="36">
        <v>300</v>
      </c>
      <c r="F188" s="36">
        <v>340</v>
      </c>
      <c r="G188" s="141">
        <f t="shared" si="25"/>
        <v>40</v>
      </c>
      <c r="H188" s="36">
        <v>420</v>
      </c>
      <c r="I188" s="141">
        <f t="shared" si="26"/>
        <v>80</v>
      </c>
      <c r="J188" s="36">
        <v>420</v>
      </c>
      <c r="K188" s="36">
        <f t="shared" si="27"/>
        <v>0</v>
      </c>
      <c r="L188" s="242">
        <v>420</v>
      </c>
      <c r="M188" s="28">
        <f t="shared" si="28"/>
        <v>0</v>
      </c>
      <c r="N188" s="288">
        <v>420</v>
      </c>
      <c r="O188" s="28">
        <f t="shared" si="22"/>
        <v>0</v>
      </c>
      <c r="P188" s="28">
        <v>420</v>
      </c>
      <c r="Q188" s="28">
        <f t="shared" si="23"/>
        <v>0</v>
      </c>
      <c r="R188" s="36">
        <v>380</v>
      </c>
      <c r="S188" s="28">
        <f t="shared" si="24"/>
        <v>-40</v>
      </c>
    </row>
    <row r="189" spans="1:21">
      <c r="A189" s="25">
        <v>531004</v>
      </c>
      <c r="B189" s="26" t="s">
        <v>202</v>
      </c>
      <c r="C189" s="26" t="s">
        <v>199</v>
      </c>
      <c r="D189" s="27">
        <v>6911</v>
      </c>
      <c r="E189" s="36">
        <v>270</v>
      </c>
      <c r="F189" s="36">
        <v>300</v>
      </c>
      <c r="G189" s="141">
        <f t="shared" si="25"/>
        <v>30</v>
      </c>
      <c r="H189" s="36">
        <v>300</v>
      </c>
      <c r="I189" s="36">
        <f t="shared" si="26"/>
        <v>0</v>
      </c>
      <c r="J189" s="36">
        <v>390</v>
      </c>
      <c r="K189" s="141">
        <f t="shared" si="27"/>
        <v>90</v>
      </c>
      <c r="L189" s="242">
        <v>390</v>
      </c>
      <c r="M189" s="28">
        <f t="shared" si="28"/>
        <v>0</v>
      </c>
      <c r="N189" s="288">
        <v>410</v>
      </c>
      <c r="O189" s="143">
        <f t="shared" si="22"/>
        <v>20</v>
      </c>
      <c r="P189" s="28">
        <v>470</v>
      </c>
      <c r="Q189" s="143">
        <f t="shared" si="23"/>
        <v>60</v>
      </c>
      <c r="R189" s="36">
        <v>470</v>
      </c>
      <c r="S189" s="28">
        <f t="shared" si="24"/>
        <v>0</v>
      </c>
    </row>
    <row r="190" spans="1:21">
      <c r="A190" s="32">
        <v>531005</v>
      </c>
      <c r="B190" s="33" t="s">
        <v>203</v>
      </c>
      <c r="C190" s="33" t="s">
        <v>199</v>
      </c>
      <c r="D190" s="27">
        <v>89802</v>
      </c>
      <c r="E190" s="36">
        <v>380</v>
      </c>
      <c r="F190" s="36">
        <v>600</v>
      </c>
      <c r="G190" s="141">
        <f t="shared" si="25"/>
        <v>220</v>
      </c>
      <c r="H190" s="36">
        <v>600</v>
      </c>
      <c r="I190" s="36">
        <f t="shared" si="26"/>
        <v>0</v>
      </c>
      <c r="J190" s="36">
        <v>600</v>
      </c>
      <c r="K190" s="36">
        <f t="shared" si="27"/>
        <v>0</v>
      </c>
      <c r="L190" s="242">
        <v>600</v>
      </c>
      <c r="M190" s="28">
        <f t="shared" si="28"/>
        <v>0</v>
      </c>
      <c r="N190" s="288">
        <v>600</v>
      </c>
      <c r="O190" s="28">
        <f t="shared" si="22"/>
        <v>0</v>
      </c>
      <c r="P190" s="28">
        <v>600</v>
      </c>
      <c r="Q190" s="28">
        <f t="shared" si="23"/>
        <v>0</v>
      </c>
      <c r="R190" s="36">
        <v>600</v>
      </c>
      <c r="S190" s="28">
        <f t="shared" si="24"/>
        <v>0</v>
      </c>
    </row>
    <row r="191" spans="1:21">
      <c r="A191" s="25">
        <v>531006</v>
      </c>
      <c r="B191" s="26" t="s">
        <v>204</v>
      </c>
      <c r="C191" s="26" t="s">
        <v>199</v>
      </c>
      <c r="D191" s="27">
        <v>13612</v>
      </c>
      <c r="E191" s="36">
        <v>300</v>
      </c>
      <c r="F191" s="36">
        <v>300</v>
      </c>
      <c r="G191" s="36">
        <f t="shared" si="25"/>
        <v>0</v>
      </c>
      <c r="H191" s="36">
        <v>396</v>
      </c>
      <c r="I191" s="141">
        <f t="shared" si="26"/>
        <v>96</v>
      </c>
      <c r="J191" s="36">
        <v>396</v>
      </c>
      <c r="K191" s="36">
        <f t="shared" si="27"/>
        <v>0</v>
      </c>
      <c r="L191" s="242">
        <v>396</v>
      </c>
      <c r="M191" s="28">
        <f t="shared" si="28"/>
        <v>0</v>
      </c>
      <c r="N191" s="288">
        <v>396</v>
      </c>
      <c r="O191" s="28">
        <f t="shared" si="22"/>
        <v>0</v>
      </c>
      <c r="P191" s="28">
        <v>396</v>
      </c>
      <c r="Q191" s="28">
        <f t="shared" si="23"/>
        <v>0</v>
      </c>
      <c r="R191" s="36">
        <v>396</v>
      </c>
      <c r="S191" s="28">
        <f t="shared" si="24"/>
        <v>0</v>
      </c>
    </row>
    <row r="192" spans="1:21">
      <c r="A192" s="25">
        <v>531007</v>
      </c>
      <c r="B192" s="26" t="s">
        <v>205</v>
      </c>
      <c r="C192" s="26" t="s">
        <v>199</v>
      </c>
      <c r="D192" s="27">
        <v>7819</v>
      </c>
      <c r="E192" s="36">
        <v>280</v>
      </c>
      <c r="F192" s="36">
        <v>280</v>
      </c>
      <c r="G192" s="36">
        <f t="shared" si="25"/>
        <v>0</v>
      </c>
      <c r="H192" s="36">
        <v>280</v>
      </c>
      <c r="I192" s="36">
        <f t="shared" si="26"/>
        <v>0</v>
      </c>
      <c r="J192" s="36">
        <v>280</v>
      </c>
      <c r="K192" s="36">
        <f t="shared" si="27"/>
        <v>0</v>
      </c>
      <c r="L192" s="242">
        <v>365</v>
      </c>
      <c r="M192" s="143">
        <f t="shared" si="28"/>
        <v>85</v>
      </c>
      <c r="N192" s="288">
        <v>365</v>
      </c>
      <c r="O192" s="28">
        <f t="shared" si="22"/>
        <v>0</v>
      </c>
      <c r="P192" s="28">
        <v>365</v>
      </c>
      <c r="Q192" s="28">
        <f t="shared" si="23"/>
        <v>0</v>
      </c>
      <c r="R192" s="36">
        <v>365</v>
      </c>
      <c r="S192" s="28">
        <f t="shared" si="24"/>
        <v>0</v>
      </c>
    </row>
    <row r="193" spans="1:19">
      <c r="A193" s="32">
        <v>531008</v>
      </c>
      <c r="B193" s="33" t="s">
        <v>206</v>
      </c>
      <c r="C193" s="33" t="s">
        <v>199</v>
      </c>
      <c r="D193" s="27">
        <v>12596</v>
      </c>
      <c r="E193" s="36">
        <v>400</v>
      </c>
      <c r="F193" s="36">
        <v>400</v>
      </c>
      <c r="G193" s="36">
        <f t="shared" si="25"/>
        <v>0</v>
      </c>
      <c r="H193" s="36">
        <v>400</v>
      </c>
      <c r="I193" s="36">
        <f t="shared" si="26"/>
        <v>0</v>
      </c>
      <c r="J193" s="36">
        <v>400</v>
      </c>
      <c r="K193" s="36">
        <f t="shared" si="27"/>
        <v>0</v>
      </c>
      <c r="L193" s="242">
        <v>400</v>
      </c>
      <c r="M193" s="28">
        <f t="shared" si="28"/>
        <v>0</v>
      </c>
      <c r="N193" s="288">
        <v>400</v>
      </c>
      <c r="O193" s="28">
        <f t="shared" si="22"/>
        <v>0</v>
      </c>
      <c r="P193" s="28">
        <v>400</v>
      </c>
      <c r="Q193" s="28">
        <f t="shared" si="23"/>
        <v>0</v>
      </c>
      <c r="R193" s="36">
        <v>490</v>
      </c>
      <c r="S193" s="28">
        <f t="shared" si="24"/>
        <v>90</v>
      </c>
    </row>
    <row r="194" spans="1:19">
      <c r="A194" s="25">
        <v>531009</v>
      </c>
      <c r="B194" s="26" t="s">
        <v>207</v>
      </c>
      <c r="C194" s="26" t="s">
        <v>199</v>
      </c>
      <c r="D194" s="27">
        <v>11690</v>
      </c>
      <c r="E194" s="36">
        <v>280</v>
      </c>
      <c r="F194" s="36">
        <v>300</v>
      </c>
      <c r="G194" s="141">
        <f t="shared" si="25"/>
        <v>20</v>
      </c>
      <c r="H194" s="36">
        <v>300</v>
      </c>
      <c r="I194" s="36">
        <f t="shared" si="26"/>
        <v>0</v>
      </c>
      <c r="J194" s="36">
        <v>300</v>
      </c>
      <c r="K194" s="36">
        <f t="shared" si="27"/>
        <v>0</v>
      </c>
      <c r="L194" s="242">
        <v>300</v>
      </c>
      <c r="M194" s="28">
        <f t="shared" si="28"/>
        <v>0</v>
      </c>
      <c r="N194" s="288">
        <v>300</v>
      </c>
      <c r="O194" s="28">
        <f t="shared" ref="O194:O257" si="29">SUM(N194-L194)</f>
        <v>0</v>
      </c>
      <c r="P194" s="28">
        <v>300</v>
      </c>
      <c r="Q194" s="28">
        <f t="shared" ref="Q194:Q257" si="30">P194-N194</f>
        <v>0</v>
      </c>
      <c r="R194" s="36">
        <v>300</v>
      </c>
      <c r="S194" s="28">
        <f t="shared" ref="S194:S257" si="31">R194-P194</f>
        <v>0</v>
      </c>
    </row>
    <row r="195" spans="1:19">
      <c r="A195" s="32">
        <v>531010</v>
      </c>
      <c r="B195" s="33" t="s">
        <v>208</v>
      </c>
      <c r="C195" s="33" t="s">
        <v>199</v>
      </c>
      <c r="D195" s="27">
        <v>9598</v>
      </c>
      <c r="E195" s="36">
        <v>500</v>
      </c>
      <c r="F195" s="36">
        <v>500</v>
      </c>
      <c r="G195" s="36">
        <f t="shared" ref="G195:G258" si="32">SUM(F195-E195)</f>
        <v>0</v>
      </c>
      <c r="H195" s="36">
        <v>500</v>
      </c>
      <c r="I195" s="36">
        <f t="shared" ref="I195:I258" si="33">SUM(H195-F195)</f>
        <v>0</v>
      </c>
      <c r="J195" s="36">
        <v>500</v>
      </c>
      <c r="K195" s="36">
        <f t="shared" ref="K195:K258" si="34">SUM(J195-H195)</f>
        <v>0</v>
      </c>
      <c r="L195" s="242">
        <v>500</v>
      </c>
      <c r="M195" s="28">
        <f t="shared" ref="M195:M258" si="35">L195-J195</f>
        <v>0</v>
      </c>
      <c r="N195" s="288">
        <v>500</v>
      </c>
      <c r="O195" s="28">
        <f t="shared" si="29"/>
        <v>0</v>
      </c>
      <c r="P195" s="28">
        <v>500</v>
      </c>
      <c r="Q195" s="28">
        <f t="shared" si="30"/>
        <v>0</v>
      </c>
      <c r="R195" s="36">
        <v>500</v>
      </c>
      <c r="S195" s="28">
        <f t="shared" si="31"/>
        <v>0</v>
      </c>
    </row>
    <row r="196" spans="1:19">
      <c r="A196" s="25">
        <v>531011</v>
      </c>
      <c r="B196" s="26" t="s">
        <v>209</v>
      </c>
      <c r="C196" s="26" t="s">
        <v>199</v>
      </c>
      <c r="D196" s="27">
        <v>13795</v>
      </c>
      <c r="E196" s="36">
        <v>280</v>
      </c>
      <c r="F196" s="36">
        <v>310</v>
      </c>
      <c r="G196" s="141">
        <f t="shared" si="32"/>
        <v>30</v>
      </c>
      <c r="H196" s="36">
        <v>450</v>
      </c>
      <c r="I196" s="141">
        <f t="shared" si="33"/>
        <v>140</v>
      </c>
      <c r="J196" s="36">
        <v>450</v>
      </c>
      <c r="K196" s="36">
        <f t="shared" si="34"/>
        <v>0</v>
      </c>
      <c r="L196" s="242">
        <v>450</v>
      </c>
      <c r="M196" s="28">
        <f t="shared" si="35"/>
        <v>0</v>
      </c>
      <c r="N196" s="288">
        <v>450</v>
      </c>
      <c r="O196" s="28">
        <f t="shared" si="29"/>
        <v>0</v>
      </c>
      <c r="P196" s="28">
        <v>450</v>
      </c>
      <c r="Q196" s="28">
        <f t="shared" si="30"/>
        <v>0</v>
      </c>
      <c r="R196" s="36">
        <v>450</v>
      </c>
      <c r="S196" s="28">
        <f t="shared" si="31"/>
        <v>0</v>
      </c>
    </row>
    <row r="197" spans="1:19">
      <c r="A197" s="25">
        <v>531012</v>
      </c>
      <c r="B197" s="26" t="s">
        <v>210</v>
      </c>
      <c r="C197" s="26" t="s">
        <v>199</v>
      </c>
      <c r="D197" s="27">
        <v>13091</v>
      </c>
      <c r="E197" s="36">
        <v>210</v>
      </c>
      <c r="F197" s="36">
        <v>323</v>
      </c>
      <c r="G197" s="141">
        <f t="shared" si="32"/>
        <v>113</v>
      </c>
      <c r="H197" s="36">
        <v>323</v>
      </c>
      <c r="I197" s="36">
        <f t="shared" si="33"/>
        <v>0</v>
      </c>
      <c r="J197" s="36">
        <v>365</v>
      </c>
      <c r="K197" s="141">
        <f t="shared" si="34"/>
        <v>42</v>
      </c>
      <c r="L197" s="242">
        <v>365</v>
      </c>
      <c r="M197" s="28">
        <f t="shared" si="35"/>
        <v>0</v>
      </c>
      <c r="N197" s="288">
        <v>365</v>
      </c>
      <c r="O197" s="28">
        <f t="shared" si="29"/>
        <v>0</v>
      </c>
      <c r="P197" s="28">
        <v>365</v>
      </c>
      <c r="Q197" s="28">
        <f t="shared" si="30"/>
        <v>0</v>
      </c>
      <c r="R197" s="36">
        <v>365</v>
      </c>
      <c r="S197" s="28">
        <f t="shared" si="31"/>
        <v>0</v>
      </c>
    </row>
    <row r="198" spans="1:19">
      <c r="A198" s="25">
        <v>531013</v>
      </c>
      <c r="B198" s="26" t="s">
        <v>211</v>
      </c>
      <c r="C198" s="26" t="s">
        <v>199</v>
      </c>
      <c r="D198" s="27">
        <v>10309</v>
      </c>
      <c r="E198" s="36">
        <v>300</v>
      </c>
      <c r="F198" s="36">
        <v>303</v>
      </c>
      <c r="G198" s="141">
        <f t="shared" si="32"/>
        <v>3</v>
      </c>
      <c r="H198" s="36">
        <v>360</v>
      </c>
      <c r="I198" s="141">
        <f t="shared" si="33"/>
        <v>57</v>
      </c>
      <c r="J198" s="36">
        <v>360</v>
      </c>
      <c r="K198" s="36">
        <f t="shared" si="34"/>
        <v>0</v>
      </c>
      <c r="L198" s="242">
        <v>450</v>
      </c>
      <c r="M198" s="143">
        <f t="shared" si="35"/>
        <v>90</v>
      </c>
      <c r="N198" s="288">
        <v>450</v>
      </c>
      <c r="O198" s="28">
        <f t="shared" si="29"/>
        <v>0</v>
      </c>
      <c r="P198" s="28">
        <v>470</v>
      </c>
      <c r="Q198" s="143">
        <f t="shared" si="30"/>
        <v>20</v>
      </c>
      <c r="R198" s="36">
        <v>470</v>
      </c>
      <c r="S198" s="28">
        <f t="shared" si="31"/>
        <v>0</v>
      </c>
    </row>
    <row r="199" spans="1:19">
      <c r="A199" s="25">
        <v>531014</v>
      </c>
      <c r="B199" s="26" t="s">
        <v>212</v>
      </c>
      <c r="C199" s="26" t="s">
        <v>199</v>
      </c>
      <c r="D199" s="27">
        <v>18138</v>
      </c>
      <c r="E199" s="36">
        <v>300</v>
      </c>
      <c r="F199" s="36">
        <v>300</v>
      </c>
      <c r="G199" s="36">
        <f t="shared" si="32"/>
        <v>0</v>
      </c>
      <c r="H199" s="36">
        <v>300</v>
      </c>
      <c r="I199" s="36">
        <f t="shared" si="33"/>
        <v>0</v>
      </c>
      <c r="J199" s="36">
        <v>300</v>
      </c>
      <c r="K199" s="36">
        <f t="shared" si="34"/>
        <v>0</v>
      </c>
      <c r="L199" s="242">
        <v>300</v>
      </c>
      <c r="M199" s="28">
        <f t="shared" si="35"/>
        <v>0</v>
      </c>
      <c r="N199" s="288">
        <v>300</v>
      </c>
      <c r="O199" s="28">
        <f t="shared" si="29"/>
        <v>0</v>
      </c>
      <c r="P199" s="28">
        <v>300</v>
      </c>
      <c r="Q199" s="28">
        <f t="shared" si="30"/>
        <v>0</v>
      </c>
      <c r="R199" s="36">
        <v>300</v>
      </c>
      <c r="S199" s="28">
        <f t="shared" si="31"/>
        <v>0</v>
      </c>
    </row>
    <row r="200" spans="1:19">
      <c r="A200" s="25">
        <v>531015</v>
      </c>
      <c r="B200" s="26" t="s">
        <v>213</v>
      </c>
      <c r="C200" s="26" t="s">
        <v>199</v>
      </c>
      <c r="D200" s="27">
        <v>5036</v>
      </c>
      <c r="E200" s="36">
        <v>250</v>
      </c>
      <c r="F200" s="36">
        <v>270</v>
      </c>
      <c r="G200" s="141">
        <f t="shared" si="32"/>
        <v>20</v>
      </c>
      <c r="H200" s="36">
        <v>359</v>
      </c>
      <c r="I200" s="141">
        <f t="shared" si="33"/>
        <v>89</v>
      </c>
      <c r="J200" s="36">
        <v>359</v>
      </c>
      <c r="K200" s="36">
        <f t="shared" si="34"/>
        <v>0</v>
      </c>
      <c r="L200" s="242">
        <v>450</v>
      </c>
      <c r="M200" s="143">
        <f t="shared" si="35"/>
        <v>91</v>
      </c>
      <c r="N200" s="288">
        <v>660</v>
      </c>
      <c r="O200" s="143">
        <f t="shared" si="29"/>
        <v>210</v>
      </c>
      <c r="P200" s="28">
        <v>660</v>
      </c>
      <c r="Q200" s="28">
        <f t="shared" si="30"/>
        <v>0</v>
      </c>
      <c r="R200" s="36">
        <v>690</v>
      </c>
      <c r="S200" s="28">
        <f t="shared" si="31"/>
        <v>30</v>
      </c>
    </row>
    <row r="201" spans="1:19">
      <c r="A201" s="25">
        <v>531016</v>
      </c>
      <c r="B201" s="26" t="s">
        <v>214</v>
      </c>
      <c r="C201" s="26" t="s">
        <v>199</v>
      </c>
      <c r="D201" s="27">
        <v>10248</v>
      </c>
      <c r="E201" s="36">
        <v>290</v>
      </c>
      <c r="F201" s="36">
        <v>350</v>
      </c>
      <c r="G201" s="141">
        <f t="shared" si="32"/>
        <v>60</v>
      </c>
      <c r="H201" s="36">
        <v>400</v>
      </c>
      <c r="I201" s="141">
        <f t="shared" si="33"/>
        <v>50</v>
      </c>
      <c r="J201" s="36">
        <v>440</v>
      </c>
      <c r="K201" s="141">
        <f t="shared" si="34"/>
        <v>40</v>
      </c>
      <c r="L201" s="242">
        <v>440</v>
      </c>
      <c r="M201" s="28">
        <f t="shared" si="35"/>
        <v>0</v>
      </c>
      <c r="N201" s="288">
        <v>440</v>
      </c>
      <c r="O201" s="28">
        <f t="shared" si="29"/>
        <v>0</v>
      </c>
      <c r="P201" s="28">
        <v>440</v>
      </c>
      <c r="Q201" s="28">
        <f t="shared" si="30"/>
        <v>0</v>
      </c>
      <c r="R201" s="36">
        <v>440</v>
      </c>
      <c r="S201" s="28">
        <f t="shared" si="31"/>
        <v>0</v>
      </c>
    </row>
    <row r="202" spans="1:19">
      <c r="A202" s="32">
        <v>531017</v>
      </c>
      <c r="B202" s="33" t="s">
        <v>215</v>
      </c>
      <c r="C202" s="33" t="s">
        <v>199</v>
      </c>
      <c r="D202" s="27">
        <v>8471</v>
      </c>
      <c r="E202" s="36">
        <v>400</v>
      </c>
      <c r="F202" s="36">
        <v>400</v>
      </c>
      <c r="G202" s="36">
        <f t="shared" si="32"/>
        <v>0</v>
      </c>
      <c r="H202" s="36">
        <v>500</v>
      </c>
      <c r="I202" s="141">
        <f t="shared" si="33"/>
        <v>100</v>
      </c>
      <c r="J202" s="36">
        <v>500</v>
      </c>
      <c r="K202" s="36">
        <f t="shared" si="34"/>
        <v>0</v>
      </c>
      <c r="L202" s="242">
        <v>500</v>
      </c>
      <c r="M202" s="28">
        <f t="shared" si="35"/>
        <v>0</v>
      </c>
      <c r="N202" s="288">
        <v>500</v>
      </c>
      <c r="O202" s="28">
        <f t="shared" si="29"/>
        <v>0</v>
      </c>
      <c r="P202" s="28">
        <v>500</v>
      </c>
      <c r="Q202" s="28">
        <f t="shared" si="30"/>
        <v>0</v>
      </c>
      <c r="R202" s="36">
        <v>500</v>
      </c>
      <c r="S202" s="28">
        <f t="shared" si="31"/>
        <v>0</v>
      </c>
    </row>
    <row r="203" spans="1:19">
      <c r="A203" s="25">
        <v>531018</v>
      </c>
      <c r="B203" s="26" t="s">
        <v>216</v>
      </c>
      <c r="C203" s="26" t="s">
        <v>199</v>
      </c>
      <c r="D203" s="27">
        <v>12578</v>
      </c>
      <c r="E203" s="36">
        <v>375</v>
      </c>
      <c r="F203" s="36">
        <v>375</v>
      </c>
      <c r="G203" s="36">
        <f t="shared" si="32"/>
        <v>0</v>
      </c>
      <c r="H203" s="36">
        <v>340</v>
      </c>
      <c r="I203" s="142">
        <f t="shared" si="33"/>
        <v>-35</v>
      </c>
      <c r="J203" s="36">
        <v>380</v>
      </c>
      <c r="K203" s="141">
        <f t="shared" si="34"/>
        <v>40</v>
      </c>
      <c r="L203" s="242">
        <v>380</v>
      </c>
      <c r="M203" s="28">
        <f t="shared" si="35"/>
        <v>0</v>
      </c>
      <c r="N203" s="288">
        <v>400</v>
      </c>
      <c r="O203" s="143">
        <f t="shared" si="29"/>
        <v>20</v>
      </c>
      <c r="P203" s="28">
        <v>380</v>
      </c>
      <c r="Q203" s="245">
        <f t="shared" si="30"/>
        <v>-20</v>
      </c>
      <c r="R203" s="36">
        <v>380</v>
      </c>
      <c r="S203" s="28">
        <f t="shared" si="31"/>
        <v>0</v>
      </c>
    </row>
    <row r="204" spans="1:19">
      <c r="A204" s="25">
        <v>532001</v>
      </c>
      <c r="B204" s="26" t="s">
        <v>217</v>
      </c>
      <c r="C204" s="26" t="s">
        <v>218</v>
      </c>
      <c r="D204" s="27">
        <v>13682</v>
      </c>
      <c r="E204" s="36">
        <v>240</v>
      </c>
      <c r="F204" s="36">
        <v>240</v>
      </c>
      <c r="G204" s="36">
        <f t="shared" si="32"/>
        <v>0</v>
      </c>
      <c r="H204" s="36">
        <v>240</v>
      </c>
      <c r="I204" s="36">
        <f t="shared" si="33"/>
        <v>0</v>
      </c>
      <c r="J204" s="36">
        <v>365</v>
      </c>
      <c r="K204" s="141">
        <f t="shared" si="34"/>
        <v>125</v>
      </c>
      <c r="L204" s="242">
        <v>365</v>
      </c>
      <c r="M204" s="28">
        <f t="shared" si="35"/>
        <v>0</v>
      </c>
      <c r="N204" s="288">
        <v>380</v>
      </c>
      <c r="O204" s="143">
        <f t="shared" si="29"/>
        <v>15</v>
      </c>
      <c r="P204" s="28">
        <v>380</v>
      </c>
      <c r="Q204" s="28">
        <f t="shared" si="30"/>
        <v>0</v>
      </c>
      <c r="R204" s="36">
        <v>380</v>
      </c>
      <c r="S204" s="28">
        <f t="shared" si="31"/>
        <v>0</v>
      </c>
    </row>
    <row r="205" spans="1:19">
      <c r="A205" s="25">
        <v>532002</v>
      </c>
      <c r="B205" s="26" t="s">
        <v>219</v>
      </c>
      <c r="C205" s="26" t="s">
        <v>218</v>
      </c>
      <c r="D205" s="27">
        <v>3274</v>
      </c>
      <c r="E205" s="36">
        <v>240</v>
      </c>
      <c r="F205" s="36">
        <v>240</v>
      </c>
      <c r="G205" s="36">
        <f t="shared" si="32"/>
        <v>0</v>
      </c>
      <c r="H205" s="36">
        <v>285</v>
      </c>
      <c r="I205" s="141">
        <f t="shared" si="33"/>
        <v>45</v>
      </c>
      <c r="J205" s="36">
        <v>325</v>
      </c>
      <c r="K205" s="141">
        <f t="shared" si="34"/>
        <v>40</v>
      </c>
      <c r="L205" s="242">
        <v>325</v>
      </c>
      <c r="M205" s="28">
        <f t="shared" si="35"/>
        <v>0</v>
      </c>
      <c r="N205" s="288">
        <v>365</v>
      </c>
      <c r="O205" s="143">
        <f t="shared" si="29"/>
        <v>40</v>
      </c>
      <c r="P205" s="28">
        <v>365</v>
      </c>
      <c r="Q205" s="28">
        <f t="shared" si="30"/>
        <v>0</v>
      </c>
      <c r="R205" s="36">
        <v>365</v>
      </c>
      <c r="S205" s="28">
        <f t="shared" si="31"/>
        <v>0</v>
      </c>
    </row>
    <row r="206" spans="1:19">
      <c r="A206" s="25">
        <v>532003</v>
      </c>
      <c r="B206" s="26" t="s">
        <v>220</v>
      </c>
      <c r="C206" s="26" t="s">
        <v>218</v>
      </c>
      <c r="D206" s="27">
        <v>10934</v>
      </c>
      <c r="E206" s="36">
        <v>270</v>
      </c>
      <c r="F206" s="36">
        <v>350</v>
      </c>
      <c r="G206" s="141">
        <f t="shared" si="32"/>
        <v>80</v>
      </c>
      <c r="H206" s="36">
        <v>400</v>
      </c>
      <c r="I206" s="141">
        <f t="shared" si="33"/>
        <v>50</v>
      </c>
      <c r="J206" s="36">
        <v>400</v>
      </c>
      <c r="K206" s="36">
        <f t="shared" si="34"/>
        <v>0</v>
      </c>
      <c r="L206" s="242">
        <v>450</v>
      </c>
      <c r="M206" s="143">
        <f t="shared" si="35"/>
        <v>50</v>
      </c>
      <c r="N206" s="288">
        <v>450</v>
      </c>
      <c r="O206" s="28">
        <f t="shared" si="29"/>
        <v>0</v>
      </c>
      <c r="P206" s="28">
        <v>450</v>
      </c>
      <c r="Q206" s="28">
        <f t="shared" si="30"/>
        <v>0</v>
      </c>
      <c r="R206" s="36">
        <v>450</v>
      </c>
      <c r="S206" s="28">
        <f t="shared" si="31"/>
        <v>0</v>
      </c>
    </row>
    <row r="207" spans="1:19">
      <c r="A207" s="25">
        <v>532004</v>
      </c>
      <c r="B207" s="26" t="s">
        <v>221</v>
      </c>
      <c r="C207" s="26" t="s">
        <v>218</v>
      </c>
      <c r="D207" s="27">
        <v>4684</v>
      </c>
      <c r="E207" s="36">
        <v>260</v>
      </c>
      <c r="F207" s="36">
        <v>260</v>
      </c>
      <c r="G207" s="36">
        <f t="shared" si="32"/>
        <v>0</v>
      </c>
      <c r="H207" s="36">
        <v>280</v>
      </c>
      <c r="I207" s="141">
        <f t="shared" si="33"/>
        <v>20</v>
      </c>
      <c r="J207" s="36">
        <v>300</v>
      </c>
      <c r="K207" s="141">
        <f t="shared" si="34"/>
        <v>20</v>
      </c>
      <c r="L207" s="242">
        <v>310</v>
      </c>
      <c r="M207" s="28">
        <f t="shared" si="35"/>
        <v>10</v>
      </c>
      <c r="N207" s="288">
        <v>310</v>
      </c>
      <c r="O207" s="28">
        <f t="shared" si="29"/>
        <v>0</v>
      </c>
      <c r="P207" s="28">
        <v>340</v>
      </c>
      <c r="Q207" s="143">
        <f t="shared" si="30"/>
        <v>30</v>
      </c>
      <c r="R207" s="36">
        <v>370</v>
      </c>
      <c r="S207" s="28">
        <f t="shared" si="31"/>
        <v>30</v>
      </c>
    </row>
    <row r="208" spans="1:19">
      <c r="A208" s="25">
        <v>532005</v>
      </c>
      <c r="B208" s="26" t="s">
        <v>222</v>
      </c>
      <c r="C208" s="26" t="s">
        <v>218</v>
      </c>
      <c r="D208" s="27">
        <v>5612</v>
      </c>
      <c r="E208" s="36">
        <v>200</v>
      </c>
      <c r="F208" s="36">
        <v>200</v>
      </c>
      <c r="G208" s="36">
        <f t="shared" si="32"/>
        <v>0</v>
      </c>
      <c r="H208" s="36">
        <v>220</v>
      </c>
      <c r="I208" s="141">
        <f t="shared" si="33"/>
        <v>20</v>
      </c>
      <c r="J208" s="36">
        <v>365</v>
      </c>
      <c r="K208" s="141">
        <f t="shared" si="34"/>
        <v>145</v>
      </c>
      <c r="L208" s="242">
        <v>365</v>
      </c>
      <c r="M208" s="28">
        <f t="shared" si="35"/>
        <v>0</v>
      </c>
      <c r="N208" s="288">
        <v>365</v>
      </c>
      <c r="O208" s="28">
        <f t="shared" si="29"/>
        <v>0</v>
      </c>
      <c r="P208" s="28">
        <v>365</v>
      </c>
      <c r="Q208" s="28">
        <f t="shared" si="30"/>
        <v>0</v>
      </c>
      <c r="R208" s="36">
        <v>365</v>
      </c>
      <c r="S208" s="28">
        <f t="shared" si="31"/>
        <v>0</v>
      </c>
    </row>
    <row r="209" spans="1:19">
      <c r="A209" s="32">
        <v>532006</v>
      </c>
      <c r="B209" s="33" t="s">
        <v>223</v>
      </c>
      <c r="C209" s="33" t="s">
        <v>218</v>
      </c>
      <c r="D209" s="27">
        <v>23209</v>
      </c>
      <c r="E209" s="36">
        <v>330</v>
      </c>
      <c r="F209" s="36">
        <v>380</v>
      </c>
      <c r="G209" s="141">
        <f t="shared" si="32"/>
        <v>50</v>
      </c>
      <c r="H209" s="36">
        <v>420</v>
      </c>
      <c r="I209" s="141">
        <f t="shared" si="33"/>
        <v>40</v>
      </c>
      <c r="J209" s="36">
        <v>445</v>
      </c>
      <c r="K209" s="141">
        <f t="shared" si="34"/>
        <v>25</v>
      </c>
      <c r="L209" s="242">
        <v>470</v>
      </c>
      <c r="M209" s="28">
        <f t="shared" si="35"/>
        <v>25</v>
      </c>
      <c r="N209" s="288">
        <v>495</v>
      </c>
      <c r="O209" s="143">
        <f t="shared" si="29"/>
        <v>25</v>
      </c>
      <c r="P209" s="28">
        <v>485</v>
      </c>
      <c r="Q209" s="245">
        <f t="shared" si="30"/>
        <v>-10</v>
      </c>
      <c r="R209" s="36">
        <v>460</v>
      </c>
      <c r="S209" s="28">
        <f t="shared" si="31"/>
        <v>-25</v>
      </c>
    </row>
    <row r="210" spans="1:19">
      <c r="A210" s="25">
        <v>532007</v>
      </c>
      <c r="B210" s="26" t="s">
        <v>224</v>
      </c>
      <c r="C210" s="26" t="s">
        <v>218</v>
      </c>
      <c r="D210" s="27">
        <v>5045</v>
      </c>
      <c r="E210" s="36">
        <v>240</v>
      </c>
      <c r="F210" s="36">
        <v>265</v>
      </c>
      <c r="G210" s="141">
        <f t="shared" si="32"/>
        <v>25</v>
      </c>
      <c r="H210" s="36">
        <v>305</v>
      </c>
      <c r="I210" s="141">
        <f t="shared" si="33"/>
        <v>40</v>
      </c>
      <c r="J210" s="36">
        <v>340</v>
      </c>
      <c r="K210" s="141">
        <f t="shared" si="34"/>
        <v>35</v>
      </c>
      <c r="L210" s="242">
        <v>345</v>
      </c>
      <c r="M210" s="28">
        <f t="shared" si="35"/>
        <v>5</v>
      </c>
      <c r="N210" s="288">
        <v>345</v>
      </c>
      <c r="O210" s="28">
        <f t="shared" si="29"/>
        <v>0</v>
      </c>
      <c r="P210" s="28">
        <v>345</v>
      </c>
      <c r="Q210" s="28">
        <f t="shared" si="30"/>
        <v>0</v>
      </c>
      <c r="R210" s="36">
        <v>345</v>
      </c>
      <c r="S210" s="28">
        <f t="shared" si="31"/>
        <v>0</v>
      </c>
    </row>
    <row r="211" spans="1:19">
      <c r="A211" s="25">
        <v>532008</v>
      </c>
      <c r="B211" s="26" t="s">
        <v>225</v>
      </c>
      <c r="C211" s="26" t="s">
        <v>218</v>
      </c>
      <c r="D211" s="27">
        <v>9325</v>
      </c>
      <c r="E211" s="36">
        <v>270</v>
      </c>
      <c r="F211" s="36">
        <v>270</v>
      </c>
      <c r="G211" s="36">
        <f t="shared" si="32"/>
        <v>0</v>
      </c>
      <c r="H211" s="36">
        <v>300</v>
      </c>
      <c r="I211" s="141">
        <f t="shared" si="33"/>
        <v>30</v>
      </c>
      <c r="J211" s="36">
        <v>330</v>
      </c>
      <c r="K211" s="141">
        <f t="shared" si="34"/>
        <v>30</v>
      </c>
      <c r="L211" s="242">
        <v>365</v>
      </c>
      <c r="M211" s="28">
        <f t="shared" si="35"/>
        <v>35</v>
      </c>
      <c r="N211" s="288">
        <v>365</v>
      </c>
      <c r="O211" s="28">
        <f t="shared" si="29"/>
        <v>0</v>
      </c>
      <c r="P211" s="28">
        <v>365</v>
      </c>
      <c r="Q211" s="28">
        <f t="shared" si="30"/>
        <v>0</v>
      </c>
      <c r="R211" s="36">
        <v>420</v>
      </c>
      <c r="S211" s="28">
        <f t="shared" si="31"/>
        <v>55</v>
      </c>
    </row>
    <row r="212" spans="1:19">
      <c r="A212" s="25">
        <v>532009</v>
      </c>
      <c r="B212" s="26" t="s">
        <v>226</v>
      </c>
      <c r="C212" s="26" t="s">
        <v>218</v>
      </c>
      <c r="D212" s="27">
        <v>9981</v>
      </c>
      <c r="E212" s="36">
        <v>260</v>
      </c>
      <c r="F212" s="36">
        <v>285</v>
      </c>
      <c r="G212" s="141">
        <f t="shared" si="32"/>
        <v>25</v>
      </c>
      <c r="H212" s="36">
        <v>400</v>
      </c>
      <c r="I212" s="141">
        <f t="shared" si="33"/>
        <v>115</v>
      </c>
      <c r="J212" s="36">
        <v>400</v>
      </c>
      <c r="K212" s="36">
        <f t="shared" si="34"/>
        <v>0</v>
      </c>
      <c r="L212" s="242">
        <v>400</v>
      </c>
      <c r="M212" s="28">
        <f t="shared" si="35"/>
        <v>0</v>
      </c>
      <c r="N212" s="288">
        <v>400</v>
      </c>
      <c r="O212" s="28">
        <f t="shared" si="29"/>
        <v>0</v>
      </c>
      <c r="P212" s="28">
        <v>400</v>
      </c>
      <c r="Q212" s="28">
        <f t="shared" si="30"/>
        <v>0</v>
      </c>
      <c r="R212" s="36">
        <v>400</v>
      </c>
      <c r="S212" s="28">
        <f t="shared" si="31"/>
        <v>0</v>
      </c>
    </row>
    <row r="213" spans="1:19">
      <c r="A213" s="25">
        <v>532010</v>
      </c>
      <c r="B213" s="26" t="s">
        <v>227</v>
      </c>
      <c r="C213" s="26" t="s">
        <v>218</v>
      </c>
      <c r="D213" s="27">
        <v>6566</v>
      </c>
      <c r="E213" s="36">
        <v>245</v>
      </c>
      <c r="F213" s="36">
        <v>250</v>
      </c>
      <c r="G213" s="141">
        <f t="shared" si="32"/>
        <v>5</v>
      </c>
      <c r="H213" s="36">
        <v>330</v>
      </c>
      <c r="I213" s="141">
        <f t="shared" si="33"/>
        <v>80</v>
      </c>
      <c r="J213" s="36">
        <v>365</v>
      </c>
      <c r="K213" s="141">
        <f t="shared" si="34"/>
        <v>35</v>
      </c>
      <c r="L213" s="242">
        <v>365</v>
      </c>
      <c r="M213" s="28">
        <f t="shared" si="35"/>
        <v>0</v>
      </c>
      <c r="N213" s="288">
        <v>365</v>
      </c>
      <c r="O213" s="28">
        <f t="shared" si="29"/>
        <v>0</v>
      </c>
      <c r="P213" s="28">
        <v>365</v>
      </c>
      <c r="Q213" s="28">
        <f t="shared" si="30"/>
        <v>0</v>
      </c>
      <c r="R213" s="36">
        <v>365</v>
      </c>
      <c r="S213" s="28">
        <f t="shared" si="31"/>
        <v>0</v>
      </c>
    </row>
    <row r="214" spans="1:19">
      <c r="A214" s="25">
        <v>532011</v>
      </c>
      <c r="B214" s="26" t="s">
        <v>228</v>
      </c>
      <c r="C214" s="26" t="s">
        <v>218</v>
      </c>
      <c r="D214" s="27">
        <v>19382</v>
      </c>
      <c r="E214" s="36">
        <v>230</v>
      </c>
      <c r="F214" s="36">
        <v>230</v>
      </c>
      <c r="G214" s="36">
        <f t="shared" si="32"/>
        <v>0</v>
      </c>
      <c r="H214" s="36">
        <v>230</v>
      </c>
      <c r="I214" s="36">
        <f t="shared" si="33"/>
        <v>0</v>
      </c>
      <c r="J214" s="36">
        <v>300</v>
      </c>
      <c r="K214" s="141">
        <f t="shared" si="34"/>
        <v>70</v>
      </c>
      <c r="L214" s="242">
        <v>300</v>
      </c>
      <c r="M214" s="28">
        <f t="shared" si="35"/>
        <v>0</v>
      </c>
      <c r="N214" s="288">
        <v>300</v>
      </c>
      <c r="O214" s="28">
        <f t="shared" si="29"/>
        <v>0</v>
      </c>
      <c r="P214" s="28">
        <v>365</v>
      </c>
      <c r="Q214" s="143">
        <f t="shared" si="30"/>
        <v>65</v>
      </c>
      <c r="R214" s="36">
        <v>365</v>
      </c>
      <c r="S214" s="28">
        <f t="shared" si="31"/>
        <v>0</v>
      </c>
    </row>
    <row r="215" spans="1:19">
      <c r="A215" s="25">
        <v>532012</v>
      </c>
      <c r="B215" s="26" t="s">
        <v>229</v>
      </c>
      <c r="C215" s="26" t="s">
        <v>218</v>
      </c>
      <c r="D215" s="27">
        <v>20543</v>
      </c>
      <c r="E215" s="36">
        <v>280</v>
      </c>
      <c r="F215" s="36">
        <v>280</v>
      </c>
      <c r="G215" s="36">
        <f t="shared" si="32"/>
        <v>0</v>
      </c>
      <c r="H215" s="36">
        <v>280</v>
      </c>
      <c r="I215" s="36">
        <f t="shared" si="33"/>
        <v>0</v>
      </c>
      <c r="J215" s="36">
        <v>365</v>
      </c>
      <c r="K215" s="141">
        <f t="shared" si="34"/>
        <v>85</v>
      </c>
      <c r="L215" s="242">
        <v>365</v>
      </c>
      <c r="M215" s="28">
        <f t="shared" si="35"/>
        <v>0</v>
      </c>
      <c r="N215" s="288">
        <v>365</v>
      </c>
      <c r="O215" s="28">
        <f t="shared" si="29"/>
        <v>0</v>
      </c>
      <c r="P215" s="28">
        <v>365</v>
      </c>
      <c r="Q215" s="28">
        <f t="shared" si="30"/>
        <v>0</v>
      </c>
      <c r="R215" s="36">
        <v>365</v>
      </c>
      <c r="S215" s="28">
        <f t="shared" si="31"/>
        <v>0</v>
      </c>
    </row>
    <row r="216" spans="1:19">
      <c r="A216" s="25">
        <v>532013</v>
      </c>
      <c r="B216" s="26" t="s">
        <v>230</v>
      </c>
      <c r="C216" s="26" t="s">
        <v>218</v>
      </c>
      <c r="D216" s="27">
        <v>4772</v>
      </c>
      <c r="E216" s="36">
        <v>250</v>
      </c>
      <c r="F216" s="36">
        <v>250</v>
      </c>
      <c r="G216" s="36">
        <f t="shared" si="32"/>
        <v>0</v>
      </c>
      <c r="H216" s="36">
        <v>290</v>
      </c>
      <c r="I216" s="141">
        <f t="shared" si="33"/>
        <v>40</v>
      </c>
      <c r="J216" s="36">
        <v>365</v>
      </c>
      <c r="K216" s="141">
        <f t="shared" si="34"/>
        <v>75</v>
      </c>
      <c r="L216" s="242">
        <v>365</v>
      </c>
      <c r="M216" s="28">
        <f t="shared" si="35"/>
        <v>0</v>
      </c>
      <c r="N216" s="288">
        <v>365</v>
      </c>
      <c r="O216" s="28">
        <f t="shared" si="29"/>
        <v>0</v>
      </c>
      <c r="P216" s="28">
        <v>365</v>
      </c>
      <c r="Q216" s="28">
        <f t="shared" si="30"/>
        <v>0</v>
      </c>
      <c r="R216" s="36">
        <v>365</v>
      </c>
      <c r="S216" s="28">
        <f t="shared" si="31"/>
        <v>0</v>
      </c>
    </row>
    <row r="217" spans="1:19">
      <c r="A217" s="25">
        <v>532014</v>
      </c>
      <c r="B217" s="26" t="s">
        <v>231</v>
      </c>
      <c r="C217" s="26" t="s">
        <v>218</v>
      </c>
      <c r="D217" s="27">
        <v>10840</v>
      </c>
      <c r="E217" s="36">
        <v>280</v>
      </c>
      <c r="F217" s="36">
        <v>300</v>
      </c>
      <c r="G217" s="141">
        <f t="shared" si="32"/>
        <v>20</v>
      </c>
      <c r="H217" s="36">
        <v>400</v>
      </c>
      <c r="I217" s="141">
        <f t="shared" si="33"/>
        <v>100</v>
      </c>
      <c r="J217" s="36">
        <v>400</v>
      </c>
      <c r="K217" s="36">
        <f t="shared" si="34"/>
        <v>0</v>
      </c>
      <c r="L217" s="242">
        <v>400</v>
      </c>
      <c r="M217" s="28">
        <f t="shared" si="35"/>
        <v>0</v>
      </c>
      <c r="N217" s="288">
        <v>400</v>
      </c>
      <c r="O217" s="28">
        <f t="shared" si="29"/>
        <v>0</v>
      </c>
      <c r="P217" s="28">
        <v>500</v>
      </c>
      <c r="Q217" s="143">
        <f t="shared" si="30"/>
        <v>100</v>
      </c>
      <c r="R217" s="36">
        <v>500</v>
      </c>
      <c r="S217" s="28">
        <f t="shared" si="31"/>
        <v>0</v>
      </c>
    </row>
    <row r="218" spans="1:19">
      <c r="A218" s="25">
        <v>532015</v>
      </c>
      <c r="B218" s="26" t="s">
        <v>232</v>
      </c>
      <c r="C218" s="26" t="s">
        <v>218</v>
      </c>
      <c r="D218" s="27">
        <v>8244</v>
      </c>
      <c r="E218" s="36">
        <v>280</v>
      </c>
      <c r="F218" s="36">
        <v>280</v>
      </c>
      <c r="G218" s="36">
        <f t="shared" si="32"/>
        <v>0</v>
      </c>
      <c r="H218" s="36">
        <v>290</v>
      </c>
      <c r="I218" s="141">
        <f t="shared" si="33"/>
        <v>10</v>
      </c>
      <c r="J218" s="36">
        <v>365</v>
      </c>
      <c r="K218" s="141">
        <f t="shared" si="34"/>
        <v>75</v>
      </c>
      <c r="L218" s="242">
        <v>365</v>
      </c>
      <c r="M218" s="28">
        <f t="shared" si="35"/>
        <v>0</v>
      </c>
      <c r="N218" s="288">
        <v>365</v>
      </c>
      <c r="O218" s="28">
        <f t="shared" si="29"/>
        <v>0</v>
      </c>
      <c r="P218" s="28">
        <v>365</v>
      </c>
      <c r="Q218" s="28">
        <f t="shared" si="30"/>
        <v>0</v>
      </c>
      <c r="R218" s="36">
        <v>365</v>
      </c>
      <c r="S218" s="28">
        <f t="shared" si="31"/>
        <v>0</v>
      </c>
    </row>
    <row r="219" spans="1:19">
      <c r="A219" s="25">
        <v>532016</v>
      </c>
      <c r="B219" s="26" t="s">
        <v>233</v>
      </c>
      <c r="C219" s="26" t="s">
        <v>218</v>
      </c>
      <c r="D219" s="27">
        <v>5749</v>
      </c>
      <c r="E219" s="36">
        <v>270</v>
      </c>
      <c r="F219" s="36">
        <v>280</v>
      </c>
      <c r="G219" s="141">
        <f t="shared" si="32"/>
        <v>10</v>
      </c>
      <c r="H219" s="36">
        <v>385</v>
      </c>
      <c r="I219" s="141">
        <f t="shared" si="33"/>
        <v>105</v>
      </c>
      <c r="J219" s="36">
        <v>425</v>
      </c>
      <c r="K219" s="141">
        <f t="shared" si="34"/>
        <v>40</v>
      </c>
      <c r="L219" s="242">
        <v>425</v>
      </c>
      <c r="M219" s="28">
        <f t="shared" si="35"/>
        <v>0</v>
      </c>
      <c r="N219" s="288">
        <v>425</v>
      </c>
      <c r="O219" s="28">
        <f t="shared" si="29"/>
        <v>0</v>
      </c>
      <c r="P219" s="28">
        <v>425</v>
      </c>
      <c r="Q219" s="28">
        <f t="shared" si="30"/>
        <v>0</v>
      </c>
      <c r="R219" s="36">
        <v>425</v>
      </c>
      <c r="S219" s="28">
        <f t="shared" si="31"/>
        <v>0</v>
      </c>
    </row>
    <row r="220" spans="1:19">
      <c r="A220" s="25">
        <v>532017</v>
      </c>
      <c r="B220" s="26" t="s">
        <v>234</v>
      </c>
      <c r="C220" s="26" t="s">
        <v>218</v>
      </c>
      <c r="D220" s="27">
        <v>4791</v>
      </c>
      <c r="E220" s="36">
        <v>250</v>
      </c>
      <c r="F220" s="36">
        <v>280</v>
      </c>
      <c r="G220" s="141">
        <f t="shared" si="32"/>
        <v>30</v>
      </c>
      <c r="H220" s="36">
        <v>365</v>
      </c>
      <c r="I220" s="141">
        <f t="shared" si="33"/>
        <v>85</v>
      </c>
      <c r="J220" s="36">
        <v>365</v>
      </c>
      <c r="K220" s="36">
        <f t="shared" si="34"/>
        <v>0</v>
      </c>
      <c r="L220" s="242">
        <v>365</v>
      </c>
      <c r="M220" s="28">
        <f t="shared" si="35"/>
        <v>0</v>
      </c>
      <c r="N220" s="288">
        <v>365</v>
      </c>
      <c r="O220" s="28">
        <f t="shared" si="29"/>
        <v>0</v>
      </c>
      <c r="P220" s="28">
        <v>365</v>
      </c>
      <c r="Q220" s="28">
        <f t="shared" si="30"/>
        <v>0</v>
      </c>
      <c r="R220" s="36">
        <v>365</v>
      </c>
      <c r="S220" s="28">
        <f t="shared" si="31"/>
        <v>0</v>
      </c>
    </row>
    <row r="221" spans="1:19">
      <c r="A221" s="25">
        <v>532018</v>
      </c>
      <c r="B221" s="26" t="s">
        <v>235</v>
      </c>
      <c r="C221" s="26" t="s">
        <v>218</v>
      </c>
      <c r="D221" s="27">
        <v>6421</v>
      </c>
      <c r="E221" s="36">
        <v>270</v>
      </c>
      <c r="F221" s="36">
        <v>300</v>
      </c>
      <c r="G221" s="141">
        <f t="shared" si="32"/>
        <v>30</v>
      </c>
      <c r="H221" s="36">
        <v>400</v>
      </c>
      <c r="I221" s="141">
        <f t="shared" si="33"/>
        <v>100</v>
      </c>
      <c r="J221" s="36">
        <v>500</v>
      </c>
      <c r="K221" s="141">
        <f t="shared" si="34"/>
        <v>100</v>
      </c>
      <c r="L221" s="242">
        <v>520</v>
      </c>
      <c r="M221" s="28">
        <f t="shared" si="35"/>
        <v>20</v>
      </c>
      <c r="N221" s="288">
        <v>520</v>
      </c>
      <c r="O221" s="28">
        <f t="shared" si="29"/>
        <v>0</v>
      </c>
      <c r="P221" s="28">
        <v>520</v>
      </c>
      <c r="Q221" s="28">
        <f t="shared" si="30"/>
        <v>0</v>
      </c>
      <c r="R221" s="36">
        <v>520</v>
      </c>
      <c r="S221" s="28">
        <f t="shared" si="31"/>
        <v>0</v>
      </c>
    </row>
    <row r="222" spans="1:19">
      <c r="A222" s="25">
        <v>532019</v>
      </c>
      <c r="B222" s="26" t="s">
        <v>236</v>
      </c>
      <c r="C222" s="26" t="s">
        <v>218</v>
      </c>
      <c r="D222" s="27">
        <v>2549</v>
      </c>
      <c r="E222" s="36">
        <v>260</v>
      </c>
      <c r="F222" s="36">
        <v>260</v>
      </c>
      <c r="G222" s="36">
        <f t="shared" si="32"/>
        <v>0</v>
      </c>
      <c r="H222" s="36">
        <v>360</v>
      </c>
      <c r="I222" s="141">
        <f t="shared" si="33"/>
        <v>100</v>
      </c>
      <c r="J222" s="36">
        <v>360</v>
      </c>
      <c r="K222" s="36">
        <f t="shared" si="34"/>
        <v>0</v>
      </c>
      <c r="L222" s="242">
        <v>420</v>
      </c>
      <c r="M222" s="143">
        <f t="shared" si="35"/>
        <v>60</v>
      </c>
      <c r="N222" s="288">
        <v>420</v>
      </c>
      <c r="O222" s="28">
        <f t="shared" si="29"/>
        <v>0</v>
      </c>
      <c r="P222" s="28">
        <v>420</v>
      </c>
      <c r="Q222" s="28">
        <f t="shared" si="30"/>
        <v>0</v>
      </c>
      <c r="R222" s="36">
        <v>420</v>
      </c>
      <c r="S222" s="28">
        <f t="shared" si="31"/>
        <v>0</v>
      </c>
    </row>
    <row r="223" spans="1:19">
      <c r="A223" s="32">
        <v>532020</v>
      </c>
      <c r="B223" s="33" t="s">
        <v>237</v>
      </c>
      <c r="C223" s="33" t="s">
        <v>218</v>
      </c>
      <c r="D223" s="27">
        <v>6367</v>
      </c>
      <c r="E223" s="36">
        <v>360</v>
      </c>
      <c r="F223" s="36">
        <v>360</v>
      </c>
      <c r="G223" s="36">
        <f t="shared" si="32"/>
        <v>0</v>
      </c>
      <c r="H223" s="36">
        <v>400</v>
      </c>
      <c r="I223" s="141">
        <f t="shared" si="33"/>
        <v>40</v>
      </c>
      <c r="J223" s="36">
        <v>400</v>
      </c>
      <c r="K223" s="36">
        <f t="shared" si="34"/>
        <v>0</v>
      </c>
      <c r="L223" s="242">
        <v>400</v>
      </c>
      <c r="M223" s="28">
        <f t="shared" si="35"/>
        <v>0</v>
      </c>
      <c r="N223" s="288">
        <v>400</v>
      </c>
      <c r="O223" s="28">
        <f t="shared" si="29"/>
        <v>0</v>
      </c>
      <c r="P223" s="28">
        <v>400</v>
      </c>
      <c r="Q223" s="28">
        <f t="shared" si="30"/>
        <v>0</v>
      </c>
      <c r="R223" s="36">
        <v>400</v>
      </c>
      <c r="S223" s="28">
        <f t="shared" si="31"/>
        <v>0</v>
      </c>
    </row>
    <row r="224" spans="1:19">
      <c r="A224" s="25">
        <v>532021</v>
      </c>
      <c r="B224" s="26" t="s">
        <v>238</v>
      </c>
      <c r="C224" s="26" t="s">
        <v>218</v>
      </c>
      <c r="D224" s="27">
        <v>13672</v>
      </c>
      <c r="E224" s="36">
        <v>290</v>
      </c>
      <c r="F224" s="36">
        <v>300</v>
      </c>
      <c r="G224" s="141">
        <f t="shared" si="32"/>
        <v>10</v>
      </c>
      <c r="H224" s="36">
        <v>400</v>
      </c>
      <c r="I224" s="141">
        <f t="shared" si="33"/>
        <v>100</v>
      </c>
      <c r="J224" s="36">
        <v>400</v>
      </c>
      <c r="K224" s="36">
        <f t="shared" si="34"/>
        <v>0</v>
      </c>
      <c r="L224" s="242">
        <v>400</v>
      </c>
      <c r="M224" s="28">
        <f t="shared" si="35"/>
        <v>0</v>
      </c>
      <c r="N224" s="288">
        <v>400</v>
      </c>
      <c r="O224" s="28">
        <f t="shared" si="29"/>
        <v>0</v>
      </c>
      <c r="P224" s="28">
        <v>400</v>
      </c>
      <c r="Q224" s="28">
        <f t="shared" si="30"/>
        <v>0</v>
      </c>
      <c r="R224" s="36">
        <v>400</v>
      </c>
      <c r="S224" s="28">
        <f t="shared" si="31"/>
        <v>0</v>
      </c>
    </row>
    <row r="225" spans="1:19">
      <c r="A225" s="25">
        <v>532022</v>
      </c>
      <c r="B225" s="26" t="s">
        <v>239</v>
      </c>
      <c r="C225" s="26" t="s">
        <v>218</v>
      </c>
      <c r="D225" s="27">
        <v>4722</v>
      </c>
      <c r="E225" s="36">
        <v>270</v>
      </c>
      <c r="F225" s="36">
        <v>270</v>
      </c>
      <c r="G225" s="36">
        <f t="shared" si="32"/>
        <v>0</v>
      </c>
      <c r="H225" s="36">
        <v>365</v>
      </c>
      <c r="I225" s="141">
        <f t="shared" si="33"/>
        <v>95</v>
      </c>
      <c r="J225" s="36">
        <v>365</v>
      </c>
      <c r="K225" s="36">
        <f t="shared" si="34"/>
        <v>0</v>
      </c>
      <c r="L225" s="242">
        <v>365</v>
      </c>
      <c r="M225" s="28">
        <f t="shared" si="35"/>
        <v>0</v>
      </c>
      <c r="N225" s="288">
        <v>365</v>
      </c>
      <c r="O225" s="28">
        <f t="shared" si="29"/>
        <v>0</v>
      </c>
      <c r="P225" s="28">
        <v>365</v>
      </c>
      <c r="Q225" s="28">
        <f t="shared" si="30"/>
        <v>0</v>
      </c>
      <c r="R225" s="36">
        <v>365</v>
      </c>
      <c r="S225" s="28">
        <f t="shared" si="31"/>
        <v>0</v>
      </c>
    </row>
    <row r="226" spans="1:19">
      <c r="A226" s="25">
        <v>532023</v>
      </c>
      <c r="B226" s="26" t="s">
        <v>240</v>
      </c>
      <c r="C226" s="26" t="s">
        <v>218</v>
      </c>
      <c r="D226" s="27">
        <v>52955</v>
      </c>
      <c r="E226" s="36">
        <v>350</v>
      </c>
      <c r="F226" s="36">
        <v>400</v>
      </c>
      <c r="G226" s="141">
        <f t="shared" si="32"/>
        <v>50</v>
      </c>
      <c r="H226" s="36">
        <v>460</v>
      </c>
      <c r="I226" s="141">
        <f t="shared" si="33"/>
        <v>60</v>
      </c>
      <c r="J226" s="36">
        <v>490</v>
      </c>
      <c r="K226" s="141">
        <f t="shared" si="34"/>
        <v>30</v>
      </c>
      <c r="L226" s="242">
        <v>590</v>
      </c>
      <c r="M226" s="143">
        <f t="shared" si="35"/>
        <v>100</v>
      </c>
      <c r="N226" s="288">
        <v>590</v>
      </c>
      <c r="O226" s="28">
        <f t="shared" si="29"/>
        <v>0</v>
      </c>
      <c r="P226" s="28">
        <v>780</v>
      </c>
      <c r="Q226" s="143">
        <f t="shared" si="30"/>
        <v>190</v>
      </c>
      <c r="R226" s="36">
        <v>780</v>
      </c>
      <c r="S226" s="28">
        <f t="shared" si="31"/>
        <v>0</v>
      </c>
    </row>
    <row r="227" spans="1:19">
      <c r="A227" s="25">
        <v>533001</v>
      </c>
      <c r="B227" s="26" t="s">
        <v>241</v>
      </c>
      <c r="C227" s="26" t="s">
        <v>242</v>
      </c>
      <c r="D227" s="27">
        <v>5711</v>
      </c>
      <c r="E227" s="36">
        <v>200</v>
      </c>
      <c r="F227" s="36">
        <v>200</v>
      </c>
      <c r="G227" s="36">
        <f t="shared" si="32"/>
        <v>0</v>
      </c>
      <c r="H227" s="36">
        <v>240</v>
      </c>
      <c r="I227" s="141">
        <f t="shared" si="33"/>
        <v>40</v>
      </c>
      <c r="J227" s="36">
        <v>240</v>
      </c>
      <c r="K227" s="36">
        <f t="shared" si="34"/>
        <v>0</v>
      </c>
      <c r="L227" s="242">
        <v>240</v>
      </c>
      <c r="M227" s="28">
        <f t="shared" si="35"/>
        <v>0</v>
      </c>
      <c r="N227" s="288">
        <v>240</v>
      </c>
      <c r="O227" s="28">
        <f t="shared" si="29"/>
        <v>0</v>
      </c>
      <c r="P227" s="28">
        <v>280</v>
      </c>
      <c r="Q227" s="143">
        <f t="shared" si="30"/>
        <v>40</v>
      </c>
      <c r="R227" s="36">
        <v>280</v>
      </c>
      <c r="S227" s="28">
        <f t="shared" si="31"/>
        <v>0</v>
      </c>
    </row>
    <row r="228" spans="1:19">
      <c r="A228" s="25">
        <v>533002</v>
      </c>
      <c r="B228" s="26" t="s">
        <v>243</v>
      </c>
      <c r="C228" s="26" t="s">
        <v>242</v>
      </c>
      <c r="D228" s="27">
        <v>6489</v>
      </c>
      <c r="E228" s="36">
        <v>240</v>
      </c>
      <c r="F228" s="36">
        <v>305</v>
      </c>
      <c r="G228" s="141">
        <f t="shared" si="32"/>
        <v>65</v>
      </c>
      <c r="H228" s="36">
        <v>305</v>
      </c>
      <c r="I228" s="36">
        <f t="shared" si="33"/>
        <v>0</v>
      </c>
      <c r="J228" s="36">
        <v>365</v>
      </c>
      <c r="K228" s="141">
        <f t="shared" si="34"/>
        <v>60</v>
      </c>
      <c r="L228" s="242">
        <v>365</v>
      </c>
      <c r="M228" s="28">
        <f t="shared" si="35"/>
        <v>0</v>
      </c>
      <c r="N228" s="288">
        <v>365</v>
      </c>
      <c r="O228" s="28">
        <f t="shared" si="29"/>
        <v>0</v>
      </c>
      <c r="P228" s="28">
        <v>365</v>
      </c>
      <c r="Q228" s="28">
        <f t="shared" si="30"/>
        <v>0</v>
      </c>
      <c r="R228" s="36">
        <v>365</v>
      </c>
      <c r="S228" s="28">
        <f t="shared" si="31"/>
        <v>0</v>
      </c>
    </row>
    <row r="229" spans="1:19">
      <c r="A229" s="25">
        <v>533003</v>
      </c>
      <c r="B229" s="26" t="s">
        <v>244</v>
      </c>
      <c r="C229" s="26" t="s">
        <v>242</v>
      </c>
      <c r="D229" s="27">
        <v>14221</v>
      </c>
      <c r="E229" s="36">
        <v>290</v>
      </c>
      <c r="F229" s="36">
        <v>290</v>
      </c>
      <c r="G229" s="36">
        <f t="shared" si="32"/>
        <v>0</v>
      </c>
      <c r="H229" s="36">
        <v>305</v>
      </c>
      <c r="I229" s="141">
        <f t="shared" si="33"/>
        <v>15</v>
      </c>
      <c r="J229" s="36">
        <v>305</v>
      </c>
      <c r="K229" s="36">
        <f t="shared" si="34"/>
        <v>0</v>
      </c>
      <c r="L229" s="242">
        <v>305</v>
      </c>
      <c r="M229" s="28">
        <f t="shared" si="35"/>
        <v>0</v>
      </c>
      <c r="N229" s="288">
        <v>335</v>
      </c>
      <c r="O229" s="143">
        <f t="shared" si="29"/>
        <v>30</v>
      </c>
      <c r="P229" s="28">
        <v>365</v>
      </c>
      <c r="Q229" s="143">
        <f t="shared" si="30"/>
        <v>30</v>
      </c>
      <c r="R229" s="36">
        <v>365</v>
      </c>
      <c r="S229" s="28">
        <f t="shared" si="31"/>
        <v>0</v>
      </c>
    </row>
    <row r="230" spans="1:19">
      <c r="A230" s="25">
        <v>533004</v>
      </c>
      <c r="B230" s="26" t="s">
        <v>245</v>
      </c>
      <c r="C230" s="26" t="s">
        <v>242</v>
      </c>
      <c r="D230" s="27">
        <v>8394</v>
      </c>
      <c r="E230" s="36">
        <v>265</v>
      </c>
      <c r="F230" s="36">
        <v>265</v>
      </c>
      <c r="G230" s="36">
        <f t="shared" si="32"/>
        <v>0</v>
      </c>
      <c r="H230" s="36">
        <v>265</v>
      </c>
      <c r="I230" s="36">
        <f t="shared" si="33"/>
        <v>0</v>
      </c>
      <c r="J230" s="36">
        <v>265</v>
      </c>
      <c r="K230" s="36">
        <f t="shared" si="34"/>
        <v>0</v>
      </c>
      <c r="L230" s="242">
        <v>265</v>
      </c>
      <c r="M230" s="28">
        <f t="shared" si="35"/>
        <v>0</v>
      </c>
      <c r="N230" s="288">
        <v>275</v>
      </c>
      <c r="O230" s="143">
        <f t="shared" si="29"/>
        <v>10</v>
      </c>
      <c r="P230" s="28">
        <v>300</v>
      </c>
      <c r="Q230" s="143">
        <f t="shared" si="30"/>
        <v>25</v>
      </c>
      <c r="R230" s="36">
        <v>300</v>
      </c>
      <c r="S230" s="28">
        <f t="shared" si="31"/>
        <v>0</v>
      </c>
    </row>
    <row r="231" spans="1:19">
      <c r="A231" s="25">
        <v>533005</v>
      </c>
      <c r="B231" s="26" t="s">
        <v>246</v>
      </c>
      <c r="C231" s="26" t="s">
        <v>242</v>
      </c>
      <c r="D231" s="27">
        <v>2393</v>
      </c>
      <c r="E231" s="36">
        <v>230</v>
      </c>
      <c r="F231" s="36">
        <v>230</v>
      </c>
      <c r="G231" s="36">
        <f t="shared" si="32"/>
        <v>0</v>
      </c>
      <c r="H231" s="36">
        <v>230</v>
      </c>
      <c r="I231" s="36">
        <f t="shared" si="33"/>
        <v>0</v>
      </c>
      <c r="J231" s="36">
        <v>230</v>
      </c>
      <c r="K231" s="36">
        <f t="shared" si="34"/>
        <v>0</v>
      </c>
      <c r="L231" s="242">
        <v>230</v>
      </c>
      <c r="M231" s="28">
        <f t="shared" si="35"/>
        <v>0</v>
      </c>
      <c r="N231" s="288">
        <v>230</v>
      </c>
      <c r="O231" s="28">
        <f t="shared" si="29"/>
        <v>0</v>
      </c>
      <c r="P231" s="28">
        <v>230</v>
      </c>
      <c r="Q231" s="28">
        <f t="shared" si="30"/>
        <v>0</v>
      </c>
      <c r="R231" s="36">
        <v>230</v>
      </c>
      <c r="S231" s="28">
        <f t="shared" si="31"/>
        <v>0</v>
      </c>
    </row>
    <row r="232" spans="1:19">
      <c r="A232" s="25">
        <v>533006</v>
      </c>
      <c r="B232" s="26" t="s">
        <v>247</v>
      </c>
      <c r="C232" s="26" t="s">
        <v>242</v>
      </c>
      <c r="D232" s="27">
        <v>8004</v>
      </c>
      <c r="E232" s="36">
        <v>280</v>
      </c>
      <c r="F232" s="36">
        <v>300</v>
      </c>
      <c r="G232" s="141">
        <f t="shared" si="32"/>
        <v>20</v>
      </c>
      <c r="H232" s="36">
        <v>300</v>
      </c>
      <c r="I232" s="36">
        <f t="shared" si="33"/>
        <v>0</v>
      </c>
      <c r="J232" s="36">
        <v>365</v>
      </c>
      <c r="K232" s="141">
        <f t="shared" si="34"/>
        <v>65</v>
      </c>
      <c r="L232" s="242">
        <v>365</v>
      </c>
      <c r="M232" s="28">
        <f t="shared" si="35"/>
        <v>0</v>
      </c>
      <c r="N232" s="288">
        <v>365</v>
      </c>
      <c r="O232" s="28">
        <f t="shared" si="29"/>
        <v>0</v>
      </c>
      <c r="P232" s="28">
        <v>365</v>
      </c>
      <c r="Q232" s="28">
        <f t="shared" si="30"/>
        <v>0</v>
      </c>
      <c r="R232" s="36">
        <v>365</v>
      </c>
      <c r="S232" s="28">
        <f t="shared" si="31"/>
        <v>0</v>
      </c>
    </row>
    <row r="233" spans="1:19">
      <c r="A233" s="25">
        <v>533007</v>
      </c>
      <c r="B233" s="26" t="s">
        <v>248</v>
      </c>
      <c r="C233" s="26" t="s">
        <v>242</v>
      </c>
      <c r="D233" s="27">
        <v>12528</v>
      </c>
      <c r="E233" s="36">
        <v>310</v>
      </c>
      <c r="F233" s="36">
        <v>324</v>
      </c>
      <c r="G233" s="141">
        <f t="shared" si="32"/>
        <v>14</v>
      </c>
      <c r="H233" s="36">
        <v>365</v>
      </c>
      <c r="I233" s="141">
        <f t="shared" si="33"/>
        <v>41</v>
      </c>
      <c r="J233" s="36">
        <v>430</v>
      </c>
      <c r="K233" s="141">
        <f t="shared" si="34"/>
        <v>65</v>
      </c>
      <c r="L233" s="242">
        <v>430</v>
      </c>
      <c r="M233" s="28">
        <f t="shared" si="35"/>
        <v>0</v>
      </c>
      <c r="N233" s="288">
        <v>430</v>
      </c>
      <c r="O233" s="28">
        <f t="shared" si="29"/>
        <v>0</v>
      </c>
      <c r="P233" s="28">
        <v>430</v>
      </c>
      <c r="Q233" s="28">
        <f t="shared" si="30"/>
        <v>0</v>
      </c>
      <c r="R233" s="36">
        <v>430</v>
      </c>
      <c r="S233" s="28">
        <f t="shared" si="31"/>
        <v>0</v>
      </c>
    </row>
    <row r="234" spans="1:19">
      <c r="A234" s="25">
        <v>533008</v>
      </c>
      <c r="B234" s="26" t="s">
        <v>249</v>
      </c>
      <c r="C234" s="26" t="s">
        <v>242</v>
      </c>
      <c r="D234" s="27">
        <v>9661</v>
      </c>
      <c r="E234" s="36">
        <v>240</v>
      </c>
      <c r="F234" s="36">
        <v>305</v>
      </c>
      <c r="G234" s="141">
        <f t="shared" si="32"/>
        <v>65</v>
      </c>
      <c r="H234" s="36">
        <v>360</v>
      </c>
      <c r="I234" s="141">
        <f t="shared" si="33"/>
        <v>55</v>
      </c>
      <c r="J234" s="36">
        <v>365</v>
      </c>
      <c r="K234" s="141">
        <f t="shared" si="34"/>
        <v>5</v>
      </c>
      <c r="L234" s="242">
        <v>365</v>
      </c>
      <c r="M234" s="28">
        <f t="shared" si="35"/>
        <v>0</v>
      </c>
      <c r="N234" s="288">
        <v>365</v>
      </c>
      <c r="O234" s="28">
        <f t="shared" si="29"/>
        <v>0</v>
      </c>
      <c r="P234" s="28">
        <v>365</v>
      </c>
      <c r="Q234" s="28">
        <f t="shared" si="30"/>
        <v>0</v>
      </c>
      <c r="R234" s="36">
        <v>365</v>
      </c>
      <c r="S234" s="28">
        <f t="shared" si="31"/>
        <v>0</v>
      </c>
    </row>
    <row r="235" spans="1:19">
      <c r="A235" s="25">
        <v>533009</v>
      </c>
      <c r="B235" s="26" t="s">
        <v>250</v>
      </c>
      <c r="C235" s="26" t="s">
        <v>242</v>
      </c>
      <c r="D235" s="27">
        <v>35514</v>
      </c>
      <c r="E235" s="36">
        <v>290</v>
      </c>
      <c r="F235" s="36">
        <v>340</v>
      </c>
      <c r="G235" s="141">
        <f t="shared" si="32"/>
        <v>50</v>
      </c>
      <c r="H235" s="36">
        <v>340</v>
      </c>
      <c r="I235" s="36">
        <f t="shared" si="33"/>
        <v>0</v>
      </c>
      <c r="J235" s="36">
        <v>365</v>
      </c>
      <c r="K235" s="141">
        <f t="shared" si="34"/>
        <v>25</v>
      </c>
      <c r="L235" s="242">
        <v>365</v>
      </c>
      <c r="M235" s="28">
        <f t="shared" si="35"/>
        <v>0</v>
      </c>
      <c r="N235" s="288">
        <v>365</v>
      </c>
      <c r="O235" s="28">
        <f t="shared" si="29"/>
        <v>0</v>
      </c>
      <c r="P235" s="28">
        <v>365</v>
      </c>
      <c r="Q235" s="28">
        <f t="shared" si="30"/>
        <v>0</v>
      </c>
      <c r="R235" s="36">
        <v>365</v>
      </c>
      <c r="S235" s="28">
        <f t="shared" si="31"/>
        <v>0</v>
      </c>
    </row>
    <row r="236" spans="1:19">
      <c r="A236" s="32">
        <v>533010</v>
      </c>
      <c r="B236" s="33" t="s">
        <v>251</v>
      </c>
      <c r="C236" s="33" t="s">
        <v>242</v>
      </c>
      <c r="D236" s="27">
        <v>4484</v>
      </c>
      <c r="E236" s="36">
        <v>270</v>
      </c>
      <c r="F236" s="36">
        <v>390</v>
      </c>
      <c r="G236" s="141">
        <f t="shared" si="32"/>
        <v>120</v>
      </c>
      <c r="H236" s="36">
        <v>390</v>
      </c>
      <c r="I236" s="36">
        <f t="shared" si="33"/>
        <v>0</v>
      </c>
      <c r="J236" s="36">
        <v>390</v>
      </c>
      <c r="K236" s="36">
        <f t="shared" si="34"/>
        <v>0</v>
      </c>
      <c r="L236" s="244">
        <v>390</v>
      </c>
      <c r="M236" s="28">
        <f t="shared" si="35"/>
        <v>0</v>
      </c>
      <c r="N236" s="289">
        <v>394</v>
      </c>
      <c r="O236" s="143">
        <f t="shared" si="29"/>
        <v>4</v>
      </c>
      <c r="P236" s="28">
        <v>394</v>
      </c>
      <c r="Q236" s="28">
        <f t="shared" si="30"/>
        <v>0</v>
      </c>
      <c r="R236" s="36">
        <v>394</v>
      </c>
      <c r="S236" s="28">
        <f t="shared" si="31"/>
        <v>0</v>
      </c>
    </row>
    <row r="237" spans="1:19">
      <c r="A237" s="25">
        <v>533011</v>
      </c>
      <c r="B237" s="26" t="s">
        <v>252</v>
      </c>
      <c r="C237" s="26" t="s">
        <v>242</v>
      </c>
      <c r="D237" s="27">
        <v>5639</v>
      </c>
      <c r="E237" s="36">
        <v>240</v>
      </c>
      <c r="F237" s="36">
        <v>240</v>
      </c>
      <c r="G237" s="36">
        <f t="shared" si="32"/>
        <v>0</v>
      </c>
      <c r="H237" s="36">
        <v>240</v>
      </c>
      <c r="I237" s="36">
        <f t="shared" si="33"/>
        <v>0</v>
      </c>
      <c r="J237" s="36">
        <v>240</v>
      </c>
      <c r="K237" s="36">
        <f t="shared" si="34"/>
        <v>0</v>
      </c>
      <c r="L237" s="242">
        <v>240</v>
      </c>
      <c r="M237" s="28">
        <f t="shared" si="35"/>
        <v>0</v>
      </c>
      <c r="N237" s="288">
        <v>240</v>
      </c>
      <c r="O237" s="28">
        <f t="shared" si="29"/>
        <v>0</v>
      </c>
      <c r="P237" s="28">
        <v>240</v>
      </c>
      <c r="Q237" s="28">
        <f t="shared" si="30"/>
        <v>0</v>
      </c>
      <c r="R237" s="36">
        <v>240</v>
      </c>
      <c r="S237" s="28">
        <f t="shared" si="31"/>
        <v>0</v>
      </c>
    </row>
    <row r="238" spans="1:19">
      <c r="A238" s="32">
        <v>533012</v>
      </c>
      <c r="B238" s="33" t="s">
        <v>253</v>
      </c>
      <c r="C238" s="33" t="s">
        <v>242</v>
      </c>
      <c r="D238" s="27">
        <v>3233</v>
      </c>
      <c r="E238" s="36">
        <v>300</v>
      </c>
      <c r="F238" s="36">
        <v>300</v>
      </c>
      <c r="G238" s="36">
        <f t="shared" si="32"/>
        <v>0</v>
      </c>
      <c r="H238" s="36">
        <v>390</v>
      </c>
      <c r="I238" s="141">
        <f t="shared" si="33"/>
        <v>90</v>
      </c>
      <c r="J238" s="36">
        <v>390</v>
      </c>
      <c r="K238" s="36">
        <f t="shared" si="34"/>
        <v>0</v>
      </c>
      <c r="L238" s="244">
        <v>670</v>
      </c>
      <c r="M238" s="143">
        <f t="shared" si="35"/>
        <v>280</v>
      </c>
      <c r="N238" s="289">
        <v>590</v>
      </c>
      <c r="O238" s="245">
        <f t="shared" si="29"/>
        <v>-80</v>
      </c>
      <c r="P238" s="28">
        <v>570</v>
      </c>
      <c r="Q238" s="245">
        <f t="shared" si="30"/>
        <v>-20</v>
      </c>
      <c r="R238" s="36">
        <v>570</v>
      </c>
      <c r="S238" s="28">
        <f t="shared" si="31"/>
        <v>0</v>
      </c>
    </row>
    <row r="239" spans="1:19">
      <c r="A239" s="25">
        <v>533013</v>
      </c>
      <c r="B239" s="26" t="s">
        <v>254</v>
      </c>
      <c r="C239" s="26" t="s">
        <v>242</v>
      </c>
      <c r="D239" s="27">
        <v>9343</v>
      </c>
      <c r="E239" s="36">
        <v>290</v>
      </c>
      <c r="F239" s="36">
        <v>303</v>
      </c>
      <c r="G239" s="141">
        <f t="shared" si="32"/>
        <v>13</v>
      </c>
      <c r="H239" s="36">
        <v>360</v>
      </c>
      <c r="I239" s="141">
        <f t="shared" si="33"/>
        <v>57</v>
      </c>
      <c r="J239" s="36">
        <v>375</v>
      </c>
      <c r="K239" s="141">
        <f t="shared" si="34"/>
        <v>15</v>
      </c>
      <c r="L239" s="242">
        <v>375</v>
      </c>
      <c r="M239" s="28">
        <f t="shared" si="35"/>
        <v>0</v>
      </c>
      <c r="N239" s="288">
        <v>375</v>
      </c>
      <c r="O239" s="28">
        <f t="shared" si="29"/>
        <v>0</v>
      </c>
      <c r="P239" s="28">
        <v>375</v>
      </c>
      <c r="Q239" s="28">
        <f t="shared" si="30"/>
        <v>0</v>
      </c>
      <c r="R239" s="36">
        <v>590</v>
      </c>
      <c r="S239" s="28">
        <f t="shared" si="31"/>
        <v>215</v>
      </c>
    </row>
    <row r="240" spans="1:19">
      <c r="A240" s="25">
        <v>533014</v>
      </c>
      <c r="B240" s="26" t="s">
        <v>255</v>
      </c>
      <c r="C240" s="26" t="s">
        <v>242</v>
      </c>
      <c r="D240" s="27">
        <v>7946</v>
      </c>
      <c r="E240" s="36">
        <v>285</v>
      </c>
      <c r="F240" s="36">
        <v>320</v>
      </c>
      <c r="G240" s="141">
        <f t="shared" si="32"/>
        <v>35</v>
      </c>
      <c r="H240" s="36">
        <v>320</v>
      </c>
      <c r="I240" s="36">
        <f t="shared" si="33"/>
        <v>0</v>
      </c>
      <c r="J240" s="36">
        <v>365</v>
      </c>
      <c r="K240" s="141">
        <f t="shared" si="34"/>
        <v>45</v>
      </c>
      <c r="L240" s="242">
        <v>365</v>
      </c>
      <c r="M240" s="28">
        <f t="shared" si="35"/>
        <v>0</v>
      </c>
      <c r="N240" s="288">
        <v>365</v>
      </c>
      <c r="O240" s="28">
        <f t="shared" si="29"/>
        <v>0</v>
      </c>
      <c r="P240" s="28">
        <v>365</v>
      </c>
      <c r="Q240" s="28">
        <f t="shared" si="30"/>
        <v>0</v>
      </c>
      <c r="R240" s="36">
        <v>365</v>
      </c>
      <c r="S240" s="28">
        <f t="shared" si="31"/>
        <v>0</v>
      </c>
    </row>
    <row r="241" spans="1:19">
      <c r="A241" s="25">
        <v>533015</v>
      </c>
      <c r="B241" s="26" t="s">
        <v>256</v>
      </c>
      <c r="C241" s="26" t="s">
        <v>242</v>
      </c>
      <c r="D241" s="27">
        <v>6702</v>
      </c>
      <c r="E241" s="36">
        <v>265</v>
      </c>
      <c r="F241" s="36">
        <v>303</v>
      </c>
      <c r="G241" s="141">
        <f t="shared" si="32"/>
        <v>38</v>
      </c>
      <c r="H241" s="36">
        <v>359</v>
      </c>
      <c r="I241" s="141">
        <f t="shared" si="33"/>
        <v>56</v>
      </c>
      <c r="J241" s="36">
        <v>396</v>
      </c>
      <c r="K241" s="141">
        <f t="shared" si="34"/>
        <v>37</v>
      </c>
      <c r="L241" s="242">
        <v>396</v>
      </c>
      <c r="M241" s="28">
        <f t="shared" si="35"/>
        <v>0</v>
      </c>
      <c r="N241" s="288">
        <v>396</v>
      </c>
      <c r="O241" s="28">
        <f t="shared" si="29"/>
        <v>0</v>
      </c>
      <c r="P241" s="28">
        <v>420</v>
      </c>
      <c r="Q241" s="143">
        <f t="shared" si="30"/>
        <v>24</v>
      </c>
      <c r="R241" s="36">
        <v>420</v>
      </c>
      <c r="S241" s="28">
        <f t="shared" si="31"/>
        <v>0</v>
      </c>
    </row>
    <row r="242" spans="1:19">
      <c r="A242" s="25">
        <v>533016</v>
      </c>
      <c r="B242" s="26" t="s">
        <v>257</v>
      </c>
      <c r="C242" s="26" t="s">
        <v>242</v>
      </c>
      <c r="D242" s="27">
        <v>5706</v>
      </c>
      <c r="E242" s="36">
        <v>240</v>
      </c>
      <c r="F242" s="36">
        <v>240</v>
      </c>
      <c r="G242" s="36">
        <f t="shared" si="32"/>
        <v>0</v>
      </c>
      <c r="H242" s="36">
        <v>359</v>
      </c>
      <c r="I242" s="141">
        <f t="shared" si="33"/>
        <v>119</v>
      </c>
      <c r="J242" s="36">
        <v>365</v>
      </c>
      <c r="K242" s="141">
        <f t="shared" si="34"/>
        <v>6</v>
      </c>
      <c r="L242" s="242">
        <v>365</v>
      </c>
      <c r="M242" s="28">
        <f t="shared" si="35"/>
        <v>0</v>
      </c>
      <c r="N242" s="288">
        <v>365</v>
      </c>
      <c r="O242" s="28">
        <f t="shared" si="29"/>
        <v>0</v>
      </c>
      <c r="P242" s="28">
        <v>365</v>
      </c>
      <c r="Q242" s="28">
        <f t="shared" si="30"/>
        <v>0</v>
      </c>
      <c r="R242" s="36">
        <v>365</v>
      </c>
      <c r="S242" s="28">
        <f t="shared" si="31"/>
        <v>0</v>
      </c>
    </row>
    <row r="243" spans="1:19">
      <c r="A243" s="32">
        <v>533017</v>
      </c>
      <c r="B243" s="33" t="s">
        <v>258</v>
      </c>
      <c r="C243" s="33" t="s">
        <v>242</v>
      </c>
      <c r="D243" s="27">
        <v>12973</v>
      </c>
      <c r="E243" s="36">
        <v>390</v>
      </c>
      <c r="F243" s="36">
        <v>390</v>
      </c>
      <c r="G243" s="36">
        <f t="shared" si="32"/>
        <v>0</v>
      </c>
      <c r="H243" s="36">
        <v>435</v>
      </c>
      <c r="I243" s="141">
        <f t="shared" si="33"/>
        <v>45</v>
      </c>
      <c r="J243" s="36">
        <v>435</v>
      </c>
      <c r="K243" s="36">
        <f t="shared" si="34"/>
        <v>0</v>
      </c>
      <c r="L243" s="242">
        <v>435</v>
      </c>
      <c r="M243" s="28">
        <f t="shared" si="35"/>
        <v>0</v>
      </c>
      <c r="N243" s="288">
        <v>435</v>
      </c>
      <c r="O243" s="28">
        <f t="shared" si="29"/>
        <v>0</v>
      </c>
      <c r="P243" s="28">
        <v>390</v>
      </c>
      <c r="Q243" s="245">
        <f t="shared" si="30"/>
        <v>-45</v>
      </c>
      <c r="R243" s="36">
        <v>390</v>
      </c>
      <c r="S243" s="28">
        <f t="shared" si="31"/>
        <v>0</v>
      </c>
    </row>
    <row r="244" spans="1:19">
      <c r="A244" s="25">
        <v>533018</v>
      </c>
      <c r="B244" s="26" t="s">
        <v>259</v>
      </c>
      <c r="C244" s="26" t="s">
        <v>242</v>
      </c>
      <c r="D244" s="27">
        <v>8649</v>
      </c>
      <c r="E244" s="36">
        <v>250</v>
      </c>
      <c r="F244" s="36">
        <v>250</v>
      </c>
      <c r="G244" s="36">
        <f t="shared" si="32"/>
        <v>0</v>
      </c>
      <c r="H244" s="36">
        <v>365</v>
      </c>
      <c r="I244" s="141">
        <f t="shared" si="33"/>
        <v>115</v>
      </c>
      <c r="J244" s="36">
        <v>365</v>
      </c>
      <c r="K244" s="36">
        <f t="shared" si="34"/>
        <v>0</v>
      </c>
      <c r="L244" s="242">
        <v>365</v>
      </c>
      <c r="M244" s="28">
        <f t="shared" si="35"/>
        <v>0</v>
      </c>
      <c r="N244" s="288">
        <v>365</v>
      </c>
      <c r="O244" s="28">
        <f t="shared" si="29"/>
        <v>0</v>
      </c>
      <c r="P244" s="28">
        <v>365</v>
      </c>
      <c r="Q244" s="28">
        <f t="shared" si="30"/>
        <v>0</v>
      </c>
      <c r="R244" s="36">
        <v>365</v>
      </c>
      <c r="S244" s="28">
        <f t="shared" si="31"/>
        <v>0</v>
      </c>
    </row>
    <row r="245" spans="1:19">
      <c r="A245" s="25">
        <v>533019</v>
      </c>
      <c r="B245" s="26" t="s">
        <v>260</v>
      </c>
      <c r="C245" s="26" t="s">
        <v>242</v>
      </c>
      <c r="D245" s="27">
        <v>4322</v>
      </c>
      <c r="E245" s="36">
        <v>265</v>
      </c>
      <c r="F245" s="36">
        <v>300</v>
      </c>
      <c r="G245" s="141">
        <f t="shared" si="32"/>
        <v>35</v>
      </c>
      <c r="H245" s="36">
        <v>440</v>
      </c>
      <c r="I245" s="141">
        <f t="shared" si="33"/>
        <v>140</v>
      </c>
      <c r="J245" s="36">
        <v>440</v>
      </c>
      <c r="K245" s="36">
        <f t="shared" si="34"/>
        <v>0</v>
      </c>
      <c r="L245" s="242">
        <v>440</v>
      </c>
      <c r="M245" s="28">
        <f t="shared" si="35"/>
        <v>0</v>
      </c>
      <c r="N245" s="288">
        <v>440</v>
      </c>
      <c r="O245" s="28">
        <f t="shared" si="29"/>
        <v>0</v>
      </c>
      <c r="P245" s="28">
        <v>440</v>
      </c>
      <c r="Q245" s="28">
        <f t="shared" si="30"/>
        <v>0</v>
      </c>
      <c r="R245" s="36">
        <v>440</v>
      </c>
      <c r="S245" s="28">
        <f t="shared" si="31"/>
        <v>0</v>
      </c>
    </row>
    <row r="246" spans="1:19">
      <c r="A246" s="25">
        <v>534001</v>
      </c>
      <c r="B246" s="26" t="s">
        <v>261</v>
      </c>
      <c r="C246" s="26" t="s">
        <v>262</v>
      </c>
      <c r="D246" s="27">
        <v>5047</v>
      </c>
      <c r="E246" s="36">
        <v>270</v>
      </c>
      <c r="F246" s="36">
        <v>270</v>
      </c>
      <c r="G246" s="36">
        <f t="shared" si="32"/>
        <v>0</v>
      </c>
      <c r="H246" s="36">
        <v>270</v>
      </c>
      <c r="I246" s="36">
        <f t="shared" si="33"/>
        <v>0</v>
      </c>
      <c r="J246" s="36">
        <v>270</v>
      </c>
      <c r="K246" s="36">
        <f t="shared" si="34"/>
        <v>0</v>
      </c>
      <c r="L246" s="242">
        <v>270</v>
      </c>
      <c r="M246" s="28">
        <f t="shared" si="35"/>
        <v>0</v>
      </c>
      <c r="N246" s="288">
        <v>270</v>
      </c>
      <c r="O246" s="28">
        <f t="shared" si="29"/>
        <v>0</v>
      </c>
      <c r="P246" s="28">
        <v>270</v>
      </c>
      <c r="Q246" s="28">
        <f t="shared" si="30"/>
        <v>0</v>
      </c>
      <c r="R246" s="36">
        <v>270</v>
      </c>
      <c r="S246" s="28">
        <f t="shared" si="31"/>
        <v>0</v>
      </c>
    </row>
    <row r="247" spans="1:19">
      <c r="A247" s="25">
        <v>534002</v>
      </c>
      <c r="B247" s="26" t="s">
        <v>263</v>
      </c>
      <c r="C247" s="26" t="s">
        <v>262</v>
      </c>
      <c r="D247" s="27">
        <v>3555</v>
      </c>
      <c r="E247" s="36">
        <v>320</v>
      </c>
      <c r="F247" s="36">
        <v>320</v>
      </c>
      <c r="G247" s="36">
        <f t="shared" si="32"/>
        <v>0</v>
      </c>
      <c r="H247" s="36">
        <v>410</v>
      </c>
      <c r="I247" s="141">
        <f t="shared" si="33"/>
        <v>90</v>
      </c>
      <c r="J247" s="36">
        <v>410</v>
      </c>
      <c r="K247" s="36">
        <f t="shared" si="34"/>
        <v>0</v>
      </c>
      <c r="L247" s="242">
        <v>410</v>
      </c>
      <c r="M247" s="28">
        <f t="shared" si="35"/>
        <v>0</v>
      </c>
      <c r="N247" s="288">
        <v>410</v>
      </c>
      <c r="O247" s="28">
        <f t="shared" si="29"/>
        <v>0</v>
      </c>
      <c r="P247" s="28">
        <v>410</v>
      </c>
      <c r="Q247" s="28">
        <f t="shared" si="30"/>
        <v>0</v>
      </c>
      <c r="R247" s="36">
        <v>410</v>
      </c>
      <c r="S247" s="28">
        <f t="shared" si="31"/>
        <v>0</v>
      </c>
    </row>
    <row r="248" spans="1:19">
      <c r="A248" s="25">
        <v>534003</v>
      </c>
      <c r="B248" s="26" t="s">
        <v>264</v>
      </c>
      <c r="C248" s="26" t="s">
        <v>262</v>
      </c>
      <c r="D248" s="27">
        <v>7917</v>
      </c>
      <c r="E248" s="36">
        <v>320</v>
      </c>
      <c r="F248" s="36">
        <v>350</v>
      </c>
      <c r="G248" s="141">
        <f t="shared" si="32"/>
        <v>30</v>
      </c>
      <c r="H248" s="36">
        <v>350</v>
      </c>
      <c r="I248" s="36">
        <f t="shared" si="33"/>
        <v>0</v>
      </c>
      <c r="J248" s="36">
        <v>350</v>
      </c>
      <c r="K248" s="36">
        <f t="shared" si="34"/>
        <v>0</v>
      </c>
      <c r="L248" s="242">
        <v>350</v>
      </c>
      <c r="M248" s="28">
        <f t="shared" si="35"/>
        <v>0</v>
      </c>
      <c r="N248" s="288">
        <v>350</v>
      </c>
      <c r="O248" s="28">
        <f t="shared" si="29"/>
        <v>0</v>
      </c>
      <c r="P248" s="28">
        <v>370</v>
      </c>
      <c r="Q248" s="143">
        <f t="shared" si="30"/>
        <v>20</v>
      </c>
      <c r="R248" s="36">
        <v>370</v>
      </c>
      <c r="S248" s="28">
        <f t="shared" si="31"/>
        <v>0</v>
      </c>
    </row>
    <row r="249" spans="1:19" ht="13.9" customHeight="1">
      <c r="A249" s="25">
        <v>534004</v>
      </c>
      <c r="B249" s="26" t="s">
        <v>265</v>
      </c>
      <c r="C249" s="26" t="s">
        <v>262</v>
      </c>
      <c r="D249" s="27">
        <v>13588</v>
      </c>
      <c r="E249" s="36">
        <v>320</v>
      </c>
      <c r="F249" s="36">
        <v>320</v>
      </c>
      <c r="G249" s="36">
        <f t="shared" si="32"/>
        <v>0</v>
      </c>
      <c r="H249" s="36">
        <v>320</v>
      </c>
      <c r="I249" s="36">
        <f t="shared" si="33"/>
        <v>0</v>
      </c>
      <c r="J249" s="36">
        <v>320</v>
      </c>
      <c r="K249" s="36">
        <f t="shared" si="34"/>
        <v>0</v>
      </c>
      <c r="L249" s="242">
        <v>320</v>
      </c>
      <c r="M249" s="28">
        <f t="shared" si="35"/>
        <v>0</v>
      </c>
      <c r="N249" s="288">
        <v>320</v>
      </c>
      <c r="O249" s="28">
        <f t="shared" si="29"/>
        <v>0</v>
      </c>
      <c r="P249" s="28">
        <v>355</v>
      </c>
      <c r="Q249" s="143">
        <f t="shared" si="30"/>
        <v>35</v>
      </c>
      <c r="R249" s="36">
        <v>355</v>
      </c>
      <c r="S249" s="28">
        <f t="shared" si="31"/>
        <v>0</v>
      </c>
    </row>
    <row r="250" spans="1:19">
      <c r="A250" s="25">
        <v>534005</v>
      </c>
      <c r="B250" s="26" t="s">
        <v>266</v>
      </c>
      <c r="C250" s="26" t="s">
        <v>262</v>
      </c>
      <c r="D250" s="27">
        <v>6690</v>
      </c>
      <c r="E250" s="36">
        <v>250</v>
      </c>
      <c r="F250" s="36">
        <v>290</v>
      </c>
      <c r="G250" s="141">
        <f t="shared" si="32"/>
        <v>40</v>
      </c>
      <c r="H250" s="36">
        <v>365</v>
      </c>
      <c r="I250" s="141">
        <f t="shared" si="33"/>
        <v>75</v>
      </c>
      <c r="J250" s="36">
        <v>365</v>
      </c>
      <c r="K250" s="36">
        <f t="shared" si="34"/>
        <v>0</v>
      </c>
      <c r="L250" s="242">
        <v>365</v>
      </c>
      <c r="M250" s="28">
        <f t="shared" si="35"/>
        <v>0</v>
      </c>
      <c r="N250" s="288">
        <v>365</v>
      </c>
      <c r="O250" s="28">
        <f t="shared" si="29"/>
        <v>0</v>
      </c>
      <c r="P250" s="28">
        <v>365</v>
      </c>
      <c r="Q250" s="28">
        <f t="shared" si="30"/>
        <v>0</v>
      </c>
      <c r="R250" s="36">
        <v>365</v>
      </c>
      <c r="S250" s="28">
        <f t="shared" si="31"/>
        <v>0</v>
      </c>
    </row>
    <row r="251" spans="1:19">
      <c r="A251" s="25">
        <v>534006</v>
      </c>
      <c r="B251" s="26" t="s">
        <v>267</v>
      </c>
      <c r="C251" s="26" t="s">
        <v>262</v>
      </c>
      <c r="D251" s="27">
        <v>6666</v>
      </c>
      <c r="E251" s="36">
        <v>280</v>
      </c>
      <c r="F251" s="36">
        <v>360</v>
      </c>
      <c r="G251" s="141">
        <f t="shared" si="32"/>
        <v>80</v>
      </c>
      <c r="H251" s="36">
        <v>360</v>
      </c>
      <c r="I251" s="36">
        <f t="shared" si="33"/>
        <v>0</v>
      </c>
      <c r="J251" s="36">
        <v>365</v>
      </c>
      <c r="K251" s="141">
        <f t="shared" si="34"/>
        <v>5</v>
      </c>
      <c r="L251" s="242">
        <v>365</v>
      </c>
      <c r="M251" s="28">
        <f t="shared" si="35"/>
        <v>0</v>
      </c>
      <c r="N251" s="288">
        <v>365</v>
      </c>
      <c r="O251" s="28">
        <f t="shared" si="29"/>
        <v>0</v>
      </c>
      <c r="P251" s="28">
        <v>365</v>
      </c>
      <c r="Q251" s="28">
        <f t="shared" si="30"/>
        <v>0</v>
      </c>
      <c r="R251" s="36">
        <v>365</v>
      </c>
      <c r="S251" s="28">
        <f t="shared" si="31"/>
        <v>0</v>
      </c>
    </row>
    <row r="252" spans="1:19">
      <c r="A252" s="25">
        <v>534007</v>
      </c>
      <c r="B252" s="26" t="s">
        <v>268</v>
      </c>
      <c r="C252" s="26" t="s">
        <v>262</v>
      </c>
      <c r="D252" s="27">
        <v>11407</v>
      </c>
      <c r="E252" s="36">
        <v>270</v>
      </c>
      <c r="F252" s="36">
        <v>300</v>
      </c>
      <c r="G252" s="141">
        <f t="shared" si="32"/>
        <v>30</v>
      </c>
      <c r="H252" s="36">
        <v>360</v>
      </c>
      <c r="I252" s="141">
        <f t="shared" si="33"/>
        <v>60</v>
      </c>
      <c r="J252" s="36">
        <v>360</v>
      </c>
      <c r="K252" s="36">
        <f t="shared" si="34"/>
        <v>0</v>
      </c>
      <c r="L252" s="242">
        <v>360</v>
      </c>
      <c r="M252" s="28">
        <f t="shared" si="35"/>
        <v>0</v>
      </c>
      <c r="N252" s="288">
        <v>350</v>
      </c>
      <c r="O252" s="245">
        <f t="shared" si="29"/>
        <v>-10</v>
      </c>
      <c r="P252" s="28">
        <v>350</v>
      </c>
      <c r="Q252" s="28">
        <f t="shared" si="30"/>
        <v>0</v>
      </c>
      <c r="R252" s="36">
        <v>350</v>
      </c>
      <c r="S252" s="28">
        <f t="shared" si="31"/>
        <v>0</v>
      </c>
    </row>
    <row r="253" spans="1:19">
      <c r="A253" s="25">
        <v>534008</v>
      </c>
      <c r="B253" s="26" t="s">
        <v>269</v>
      </c>
      <c r="C253" s="26" t="s">
        <v>262</v>
      </c>
      <c r="D253" s="27">
        <v>8963</v>
      </c>
      <c r="E253" s="36">
        <v>280</v>
      </c>
      <c r="F253" s="36">
        <v>270</v>
      </c>
      <c r="G253" s="142">
        <f t="shared" si="32"/>
        <v>-10</v>
      </c>
      <c r="H253" s="36">
        <v>325</v>
      </c>
      <c r="I253" s="141">
        <f t="shared" si="33"/>
        <v>55</v>
      </c>
      <c r="J253" s="36">
        <v>270</v>
      </c>
      <c r="K253" s="142">
        <f t="shared" si="34"/>
        <v>-55</v>
      </c>
      <c r="L253" s="242">
        <v>325</v>
      </c>
      <c r="M253" s="143">
        <f t="shared" si="35"/>
        <v>55</v>
      </c>
      <c r="N253" s="288">
        <v>325</v>
      </c>
      <c r="O253" s="28">
        <f t="shared" si="29"/>
        <v>0</v>
      </c>
      <c r="P253" s="28">
        <v>325</v>
      </c>
      <c r="Q253" s="28">
        <f t="shared" si="30"/>
        <v>0</v>
      </c>
      <c r="R253" s="36">
        <v>325</v>
      </c>
      <c r="S253" s="28">
        <f t="shared" si="31"/>
        <v>0</v>
      </c>
    </row>
    <row r="254" spans="1:19">
      <c r="A254" s="25">
        <v>534009</v>
      </c>
      <c r="B254" s="26" t="s">
        <v>270</v>
      </c>
      <c r="C254" s="26" t="s">
        <v>262</v>
      </c>
      <c r="D254" s="27">
        <v>4134</v>
      </c>
      <c r="E254" s="36">
        <v>320</v>
      </c>
      <c r="F254" s="36">
        <v>320</v>
      </c>
      <c r="G254" s="36">
        <f t="shared" si="32"/>
        <v>0</v>
      </c>
      <c r="H254" s="36">
        <v>365</v>
      </c>
      <c r="I254" s="141">
        <f t="shared" si="33"/>
        <v>45</v>
      </c>
      <c r="J254" s="36">
        <v>365</v>
      </c>
      <c r="K254" s="36">
        <f t="shared" si="34"/>
        <v>0</v>
      </c>
      <c r="L254" s="242">
        <v>390</v>
      </c>
      <c r="M254" s="28">
        <f t="shared" si="35"/>
        <v>25</v>
      </c>
      <c r="N254" s="288">
        <v>390</v>
      </c>
      <c r="O254" s="28">
        <f t="shared" si="29"/>
        <v>0</v>
      </c>
      <c r="P254" s="28">
        <v>390</v>
      </c>
      <c r="Q254" s="28">
        <f t="shared" si="30"/>
        <v>0</v>
      </c>
      <c r="R254" s="36">
        <v>390</v>
      </c>
      <c r="S254" s="28">
        <f t="shared" si="31"/>
        <v>0</v>
      </c>
    </row>
    <row r="255" spans="1:19">
      <c r="A255" s="32">
        <v>534010</v>
      </c>
      <c r="B255" s="33" t="s">
        <v>271</v>
      </c>
      <c r="C255" s="33" t="s">
        <v>262</v>
      </c>
      <c r="D255" s="27">
        <v>12264</v>
      </c>
      <c r="E255" s="36">
        <v>350</v>
      </c>
      <c r="F255" s="36">
        <v>350</v>
      </c>
      <c r="G255" s="36">
        <f t="shared" si="32"/>
        <v>0</v>
      </c>
      <c r="H255" s="36">
        <v>475</v>
      </c>
      <c r="I255" s="141">
        <f t="shared" si="33"/>
        <v>125</v>
      </c>
      <c r="J255" s="36">
        <v>475</v>
      </c>
      <c r="K255" s="36">
        <f t="shared" si="34"/>
        <v>0</v>
      </c>
      <c r="L255" s="242">
        <v>475</v>
      </c>
      <c r="M255" s="28">
        <f t="shared" si="35"/>
        <v>0</v>
      </c>
      <c r="N255" s="288">
        <v>475</v>
      </c>
      <c r="O255" s="28">
        <f t="shared" si="29"/>
        <v>0</v>
      </c>
      <c r="P255" s="28">
        <v>475</v>
      </c>
      <c r="Q255" s="28">
        <f t="shared" si="30"/>
        <v>0</v>
      </c>
      <c r="R255" s="36">
        <v>475</v>
      </c>
      <c r="S255" s="28">
        <f t="shared" si="31"/>
        <v>0</v>
      </c>
    </row>
    <row r="256" spans="1:19">
      <c r="A256" s="32">
        <v>534011</v>
      </c>
      <c r="B256" s="33" t="s">
        <v>272</v>
      </c>
      <c r="C256" s="33" t="s">
        <v>262</v>
      </c>
      <c r="D256" s="27">
        <v>16290</v>
      </c>
      <c r="E256" s="36">
        <v>330</v>
      </c>
      <c r="F256" s="36">
        <v>360</v>
      </c>
      <c r="G256" s="141">
        <f t="shared" si="32"/>
        <v>30</v>
      </c>
      <c r="H256" s="36">
        <v>390</v>
      </c>
      <c r="I256" s="141">
        <f t="shared" si="33"/>
        <v>30</v>
      </c>
      <c r="J256" s="36">
        <v>390</v>
      </c>
      <c r="K256" s="36">
        <f t="shared" si="34"/>
        <v>0</v>
      </c>
      <c r="L256" s="242">
        <v>390</v>
      </c>
      <c r="M256" s="28">
        <f t="shared" si="35"/>
        <v>0</v>
      </c>
      <c r="N256" s="288">
        <v>430</v>
      </c>
      <c r="O256" s="143">
        <f t="shared" si="29"/>
        <v>40</v>
      </c>
      <c r="P256" s="28">
        <v>430</v>
      </c>
      <c r="Q256" s="28">
        <f t="shared" si="30"/>
        <v>0</v>
      </c>
      <c r="R256" s="36">
        <v>430</v>
      </c>
      <c r="S256" s="28">
        <f t="shared" si="31"/>
        <v>0</v>
      </c>
    </row>
    <row r="257" spans="1:19">
      <c r="A257" s="25">
        <v>534012</v>
      </c>
      <c r="B257" s="26" t="s">
        <v>273</v>
      </c>
      <c r="C257" s="26" t="s">
        <v>262</v>
      </c>
      <c r="D257" s="27">
        <v>6905</v>
      </c>
      <c r="E257" s="36">
        <v>320</v>
      </c>
      <c r="F257" s="36">
        <v>320</v>
      </c>
      <c r="G257" s="36">
        <f t="shared" si="32"/>
        <v>0</v>
      </c>
      <c r="H257" s="36">
        <v>420</v>
      </c>
      <c r="I257" s="141">
        <f t="shared" si="33"/>
        <v>100</v>
      </c>
      <c r="J257" s="36">
        <v>420</v>
      </c>
      <c r="K257" s="36">
        <f t="shared" si="34"/>
        <v>0</v>
      </c>
      <c r="L257" s="242">
        <v>420</v>
      </c>
      <c r="M257" s="28">
        <f t="shared" si="35"/>
        <v>0</v>
      </c>
      <c r="N257" s="288">
        <v>420</v>
      </c>
      <c r="O257" s="28">
        <f t="shared" si="29"/>
        <v>0</v>
      </c>
      <c r="P257" s="28">
        <v>420</v>
      </c>
      <c r="Q257" s="28">
        <f t="shared" si="30"/>
        <v>0</v>
      </c>
      <c r="R257" s="36">
        <v>420</v>
      </c>
      <c r="S257" s="28">
        <f t="shared" si="31"/>
        <v>0</v>
      </c>
    </row>
    <row r="258" spans="1:19">
      <c r="A258" s="25">
        <v>534013</v>
      </c>
      <c r="B258" s="26" t="s">
        <v>274</v>
      </c>
      <c r="C258" s="26" t="s">
        <v>262</v>
      </c>
      <c r="D258" s="27">
        <v>5407</v>
      </c>
      <c r="E258" s="36">
        <v>350</v>
      </c>
      <c r="F258" s="36">
        <v>350</v>
      </c>
      <c r="G258" s="36">
        <f t="shared" si="32"/>
        <v>0</v>
      </c>
      <c r="H258" s="36">
        <v>365</v>
      </c>
      <c r="I258" s="141">
        <f t="shared" si="33"/>
        <v>15</v>
      </c>
      <c r="J258" s="36">
        <v>365</v>
      </c>
      <c r="K258" s="36">
        <f t="shared" si="34"/>
        <v>0</v>
      </c>
      <c r="L258" s="242">
        <v>380</v>
      </c>
      <c r="M258" s="28">
        <f t="shared" si="35"/>
        <v>15</v>
      </c>
      <c r="N258" s="288">
        <v>380</v>
      </c>
      <c r="O258" s="28">
        <f t="shared" ref="O258:O321" si="36">SUM(N258-L258)</f>
        <v>0</v>
      </c>
      <c r="P258" s="28">
        <v>440</v>
      </c>
      <c r="Q258" s="143">
        <f t="shared" ref="Q258:Q321" si="37">P258-N258</f>
        <v>60</v>
      </c>
      <c r="R258" s="36">
        <v>440</v>
      </c>
      <c r="S258" s="28">
        <f t="shared" ref="S258:S321" si="38">R258-P258</f>
        <v>0</v>
      </c>
    </row>
    <row r="259" spans="1:19">
      <c r="A259" s="25">
        <v>534014</v>
      </c>
      <c r="B259" s="26" t="s">
        <v>275</v>
      </c>
      <c r="C259" s="26" t="s">
        <v>262</v>
      </c>
      <c r="D259" s="27">
        <v>77129</v>
      </c>
      <c r="E259" s="36">
        <v>330</v>
      </c>
      <c r="F259" s="36">
        <v>330</v>
      </c>
      <c r="G259" s="36">
        <f t="shared" ref="G259:G322" si="39">SUM(F259-E259)</f>
        <v>0</v>
      </c>
      <c r="H259" s="36">
        <v>390</v>
      </c>
      <c r="I259" s="141">
        <f t="shared" ref="I259:I322" si="40">SUM(H259-F259)</f>
        <v>60</v>
      </c>
      <c r="J259" s="36">
        <v>390</v>
      </c>
      <c r="K259" s="36">
        <f t="shared" ref="K259:K322" si="41">SUM(J259-H259)</f>
        <v>0</v>
      </c>
      <c r="L259" s="242">
        <v>390</v>
      </c>
      <c r="M259" s="28">
        <f t="shared" ref="M259:M322" si="42">L259-J259</f>
        <v>0</v>
      </c>
      <c r="N259" s="288">
        <v>390</v>
      </c>
      <c r="O259" s="28">
        <f t="shared" si="36"/>
        <v>0</v>
      </c>
      <c r="P259" s="28">
        <v>390</v>
      </c>
      <c r="Q259" s="28">
        <f t="shared" si="37"/>
        <v>0</v>
      </c>
      <c r="R259" s="36">
        <v>390</v>
      </c>
      <c r="S259" s="28">
        <f t="shared" si="38"/>
        <v>0</v>
      </c>
    </row>
    <row r="260" spans="1:19">
      <c r="A260" s="25">
        <v>534015</v>
      </c>
      <c r="B260" s="26" t="s">
        <v>276</v>
      </c>
      <c r="C260" s="26" t="s">
        <v>262</v>
      </c>
      <c r="D260" s="27">
        <v>3301</v>
      </c>
      <c r="E260" s="36">
        <v>330</v>
      </c>
      <c r="F260" s="36">
        <v>330</v>
      </c>
      <c r="G260" s="36">
        <f t="shared" si="39"/>
        <v>0</v>
      </c>
      <c r="H260" s="36">
        <v>390</v>
      </c>
      <c r="I260" s="141">
        <f t="shared" si="40"/>
        <v>60</v>
      </c>
      <c r="J260" s="36">
        <v>425</v>
      </c>
      <c r="K260" s="141">
        <f t="shared" si="41"/>
        <v>35</v>
      </c>
      <c r="L260" s="242">
        <v>460</v>
      </c>
      <c r="M260" s="28">
        <f t="shared" si="42"/>
        <v>35</v>
      </c>
      <c r="N260" s="288">
        <v>460</v>
      </c>
      <c r="O260" s="28">
        <f t="shared" si="36"/>
        <v>0</v>
      </c>
      <c r="P260" s="28">
        <v>630</v>
      </c>
      <c r="Q260" s="143">
        <f t="shared" si="37"/>
        <v>170</v>
      </c>
      <c r="R260" s="36">
        <v>630</v>
      </c>
      <c r="S260" s="28">
        <f t="shared" si="38"/>
        <v>0</v>
      </c>
    </row>
    <row r="261" spans="1:19">
      <c r="A261" s="25">
        <v>534016</v>
      </c>
      <c r="B261" s="26" t="s">
        <v>277</v>
      </c>
      <c r="C261" s="26" t="s">
        <v>262</v>
      </c>
      <c r="D261" s="27">
        <v>9945</v>
      </c>
      <c r="E261" s="36">
        <v>320</v>
      </c>
      <c r="F261" s="36">
        <v>320</v>
      </c>
      <c r="G261" s="36">
        <f t="shared" si="39"/>
        <v>0</v>
      </c>
      <c r="H261" s="36">
        <v>365</v>
      </c>
      <c r="I261" s="141">
        <f t="shared" si="40"/>
        <v>45</v>
      </c>
      <c r="J261" s="36">
        <v>365</v>
      </c>
      <c r="K261" s="36">
        <f t="shared" si="41"/>
        <v>0</v>
      </c>
      <c r="L261" s="242">
        <v>365</v>
      </c>
      <c r="M261" s="28">
        <f t="shared" si="42"/>
        <v>0</v>
      </c>
      <c r="N261" s="288">
        <v>365</v>
      </c>
      <c r="O261" s="28">
        <f t="shared" si="36"/>
        <v>0</v>
      </c>
      <c r="P261" s="28">
        <v>365</v>
      </c>
      <c r="Q261" s="28">
        <f t="shared" si="37"/>
        <v>0</v>
      </c>
      <c r="R261" s="36">
        <v>365</v>
      </c>
      <c r="S261" s="28">
        <f t="shared" si="38"/>
        <v>0</v>
      </c>
    </row>
    <row r="262" spans="1:19">
      <c r="A262" s="25">
        <v>534017</v>
      </c>
      <c r="B262" s="26" t="s">
        <v>278</v>
      </c>
      <c r="C262" s="26" t="s">
        <v>262</v>
      </c>
      <c r="D262" s="27">
        <v>4408</v>
      </c>
      <c r="E262" s="36">
        <v>330</v>
      </c>
      <c r="F262" s="36">
        <v>330</v>
      </c>
      <c r="G262" s="36">
        <f t="shared" si="39"/>
        <v>0</v>
      </c>
      <c r="H262" s="36">
        <v>360</v>
      </c>
      <c r="I262" s="141">
        <f t="shared" si="40"/>
        <v>30</v>
      </c>
      <c r="J262" s="36">
        <v>440</v>
      </c>
      <c r="K262" s="141">
        <f t="shared" si="41"/>
        <v>80</v>
      </c>
      <c r="L262" s="242">
        <v>550</v>
      </c>
      <c r="M262" s="143">
        <f t="shared" si="42"/>
        <v>110</v>
      </c>
      <c r="N262" s="288">
        <v>550</v>
      </c>
      <c r="O262" s="28">
        <f t="shared" si="36"/>
        <v>0</v>
      </c>
      <c r="P262" s="28">
        <v>550</v>
      </c>
      <c r="Q262" s="28">
        <f t="shared" si="37"/>
        <v>0</v>
      </c>
      <c r="R262" s="36">
        <v>550</v>
      </c>
      <c r="S262" s="28">
        <f t="shared" si="38"/>
        <v>0</v>
      </c>
    </row>
    <row r="263" spans="1:19">
      <c r="A263" s="25">
        <v>534018</v>
      </c>
      <c r="B263" s="26" t="s">
        <v>279</v>
      </c>
      <c r="C263" s="26" t="s">
        <v>262</v>
      </c>
      <c r="D263" s="27">
        <v>21391</v>
      </c>
      <c r="E263" s="36">
        <v>270</v>
      </c>
      <c r="F263" s="36">
        <v>270</v>
      </c>
      <c r="G263" s="36">
        <f t="shared" si="39"/>
        <v>0</v>
      </c>
      <c r="H263" s="36">
        <v>270</v>
      </c>
      <c r="I263" s="36">
        <f t="shared" si="40"/>
        <v>0</v>
      </c>
      <c r="J263" s="36">
        <v>320</v>
      </c>
      <c r="K263" s="141">
        <f t="shared" si="41"/>
        <v>50</v>
      </c>
      <c r="L263" s="242">
        <v>365</v>
      </c>
      <c r="M263" s="28">
        <f t="shared" si="42"/>
        <v>45</v>
      </c>
      <c r="N263" s="288">
        <v>365</v>
      </c>
      <c r="O263" s="28">
        <f t="shared" si="36"/>
        <v>0</v>
      </c>
      <c r="P263" s="28">
        <v>365</v>
      </c>
      <c r="Q263" s="28">
        <f t="shared" si="37"/>
        <v>0</v>
      </c>
      <c r="R263" s="36">
        <v>365</v>
      </c>
      <c r="S263" s="28">
        <f t="shared" si="38"/>
        <v>0</v>
      </c>
    </row>
    <row r="264" spans="1:19">
      <c r="A264" s="25">
        <v>534019</v>
      </c>
      <c r="B264" s="26" t="s">
        <v>280</v>
      </c>
      <c r="C264" s="26" t="s">
        <v>262</v>
      </c>
      <c r="D264" s="27">
        <v>3942</v>
      </c>
      <c r="E264" s="36">
        <v>320</v>
      </c>
      <c r="F264" s="36">
        <v>320</v>
      </c>
      <c r="G264" s="36">
        <f t="shared" si="39"/>
        <v>0</v>
      </c>
      <c r="H264" s="36">
        <v>359</v>
      </c>
      <c r="I264" s="141">
        <f t="shared" si="40"/>
        <v>39</v>
      </c>
      <c r="J264" s="36">
        <v>400</v>
      </c>
      <c r="K264" s="141">
        <f t="shared" si="41"/>
        <v>41</v>
      </c>
      <c r="L264" s="242">
        <v>400</v>
      </c>
      <c r="M264" s="28">
        <f t="shared" si="42"/>
        <v>0</v>
      </c>
      <c r="N264" s="288">
        <v>400</v>
      </c>
      <c r="O264" s="28">
        <f t="shared" si="36"/>
        <v>0</v>
      </c>
      <c r="P264" s="28">
        <v>400</v>
      </c>
      <c r="Q264" s="28">
        <f t="shared" si="37"/>
        <v>0</v>
      </c>
      <c r="R264" s="36">
        <v>400</v>
      </c>
      <c r="S264" s="28">
        <f t="shared" si="38"/>
        <v>0</v>
      </c>
    </row>
    <row r="265" spans="1:19">
      <c r="A265" s="25">
        <v>534020</v>
      </c>
      <c r="B265" s="26" t="s">
        <v>281</v>
      </c>
      <c r="C265" s="26" t="s">
        <v>262</v>
      </c>
      <c r="D265" s="27">
        <v>7167</v>
      </c>
      <c r="E265" s="36">
        <v>300</v>
      </c>
      <c r="F265" s="36">
        <v>320</v>
      </c>
      <c r="G265" s="141">
        <f t="shared" si="39"/>
        <v>20</v>
      </c>
      <c r="H265" s="36">
        <v>420</v>
      </c>
      <c r="I265" s="141">
        <f t="shared" si="40"/>
        <v>100</v>
      </c>
      <c r="J265" s="36">
        <v>420</v>
      </c>
      <c r="K265" s="36">
        <f t="shared" si="41"/>
        <v>0</v>
      </c>
      <c r="L265" s="242">
        <v>420</v>
      </c>
      <c r="M265" s="28">
        <f t="shared" si="42"/>
        <v>0</v>
      </c>
      <c r="N265" s="288">
        <v>420</v>
      </c>
      <c r="O265" s="28">
        <f t="shared" si="36"/>
        <v>0</v>
      </c>
      <c r="P265" s="28">
        <v>420</v>
      </c>
      <c r="Q265" s="28">
        <f t="shared" si="37"/>
        <v>0</v>
      </c>
      <c r="R265" s="36">
        <v>420</v>
      </c>
      <c r="S265" s="28">
        <f t="shared" si="38"/>
        <v>0</v>
      </c>
    </row>
    <row r="266" spans="1:19">
      <c r="A266" s="25">
        <v>534021</v>
      </c>
      <c r="B266" s="26" t="s">
        <v>282</v>
      </c>
      <c r="C266" s="26" t="s">
        <v>262</v>
      </c>
      <c r="D266" s="27">
        <v>8803</v>
      </c>
      <c r="E266" s="36">
        <v>320</v>
      </c>
      <c r="F266" s="36">
        <v>320</v>
      </c>
      <c r="G266" s="36">
        <f t="shared" si="39"/>
        <v>0</v>
      </c>
      <c r="H266" s="36">
        <v>360</v>
      </c>
      <c r="I266" s="141">
        <f t="shared" si="40"/>
        <v>40</v>
      </c>
      <c r="J266" s="36">
        <v>365</v>
      </c>
      <c r="K266" s="141">
        <f t="shared" si="41"/>
        <v>5</v>
      </c>
      <c r="L266" s="242">
        <v>365</v>
      </c>
      <c r="M266" s="28">
        <f t="shared" si="42"/>
        <v>0</v>
      </c>
      <c r="N266" s="288">
        <v>365</v>
      </c>
      <c r="O266" s="28">
        <f t="shared" si="36"/>
        <v>0</v>
      </c>
      <c r="P266" s="28">
        <v>395</v>
      </c>
      <c r="Q266" s="143">
        <f t="shared" si="37"/>
        <v>30</v>
      </c>
      <c r="R266" s="36">
        <v>395</v>
      </c>
      <c r="S266" s="28">
        <f t="shared" si="38"/>
        <v>0</v>
      </c>
    </row>
    <row r="267" spans="1:19">
      <c r="A267" s="25">
        <v>534022</v>
      </c>
      <c r="B267" s="26" t="s">
        <v>283</v>
      </c>
      <c r="C267" s="26" t="s">
        <v>262</v>
      </c>
      <c r="D267" s="27">
        <v>2165</v>
      </c>
      <c r="E267" s="36">
        <v>275</v>
      </c>
      <c r="F267" s="36">
        <v>315</v>
      </c>
      <c r="G267" s="141">
        <f t="shared" si="39"/>
        <v>40</v>
      </c>
      <c r="H267" s="36">
        <v>379</v>
      </c>
      <c r="I267" s="141">
        <f t="shared" si="40"/>
        <v>64</v>
      </c>
      <c r="J267" s="36">
        <v>379</v>
      </c>
      <c r="K267" s="36">
        <f t="shared" si="41"/>
        <v>0</v>
      </c>
      <c r="L267" s="242">
        <v>379</v>
      </c>
      <c r="M267" s="28">
        <f t="shared" si="42"/>
        <v>0</v>
      </c>
      <c r="N267" s="288">
        <v>580</v>
      </c>
      <c r="O267" s="143">
        <f t="shared" si="36"/>
        <v>201</v>
      </c>
      <c r="P267" s="28">
        <v>580</v>
      </c>
      <c r="Q267" s="28">
        <f t="shared" si="37"/>
        <v>0</v>
      </c>
      <c r="R267" s="36">
        <v>580</v>
      </c>
      <c r="S267" s="28">
        <f t="shared" si="38"/>
        <v>0</v>
      </c>
    </row>
    <row r="268" spans="1:19">
      <c r="A268" s="32">
        <v>535001</v>
      </c>
      <c r="B268" s="33" t="s">
        <v>284</v>
      </c>
      <c r="C268" s="33" t="s">
        <v>285</v>
      </c>
      <c r="D268" s="27">
        <v>16037</v>
      </c>
      <c r="E268" s="36">
        <v>380</v>
      </c>
      <c r="F268" s="36">
        <v>485</v>
      </c>
      <c r="G268" s="141">
        <f t="shared" si="39"/>
        <v>105</v>
      </c>
      <c r="H268" s="36">
        <v>485</v>
      </c>
      <c r="I268" s="36">
        <f t="shared" si="40"/>
        <v>0</v>
      </c>
      <c r="J268" s="36">
        <v>485</v>
      </c>
      <c r="K268" s="36">
        <f t="shared" si="41"/>
        <v>0</v>
      </c>
      <c r="L268" s="242">
        <v>485</v>
      </c>
      <c r="M268" s="28">
        <f t="shared" si="42"/>
        <v>0</v>
      </c>
      <c r="N268" s="288">
        <v>485</v>
      </c>
      <c r="O268" s="28">
        <f t="shared" si="36"/>
        <v>0</v>
      </c>
      <c r="P268" s="28">
        <v>485</v>
      </c>
      <c r="Q268" s="28">
        <f t="shared" si="37"/>
        <v>0</v>
      </c>
      <c r="R268" s="36">
        <v>485</v>
      </c>
      <c r="S268" s="28">
        <f t="shared" si="38"/>
        <v>0</v>
      </c>
    </row>
    <row r="269" spans="1:19">
      <c r="A269" s="32">
        <v>535002</v>
      </c>
      <c r="B269" s="33" t="s">
        <v>286</v>
      </c>
      <c r="C269" s="33" t="s">
        <v>285</v>
      </c>
      <c r="D269" s="27">
        <v>1814</v>
      </c>
      <c r="E269" s="36">
        <v>300</v>
      </c>
      <c r="F269" s="36">
        <v>300</v>
      </c>
      <c r="G269" s="36">
        <f t="shared" si="39"/>
        <v>0</v>
      </c>
      <c r="H269" s="36">
        <v>395</v>
      </c>
      <c r="I269" s="141">
        <f t="shared" si="40"/>
        <v>95</v>
      </c>
      <c r="J269" s="36">
        <v>395</v>
      </c>
      <c r="K269" s="36">
        <f t="shared" si="41"/>
        <v>0</v>
      </c>
      <c r="L269" s="242">
        <v>420</v>
      </c>
      <c r="M269" s="28">
        <f t="shared" si="42"/>
        <v>25</v>
      </c>
      <c r="N269" s="288">
        <v>420</v>
      </c>
      <c r="O269" s="28">
        <f t="shared" si="36"/>
        <v>0</v>
      </c>
      <c r="P269" s="28">
        <v>420</v>
      </c>
      <c r="Q269" s="28">
        <f t="shared" si="37"/>
        <v>0</v>
      </c>
      <c r="R269" s="36">
        <v>420</v>
      </c>
      <c r="S269" s="28">
        <f t="shared" si="38"/>
        <v>0</v>
      </c>
    </row>
    <row r="270" spans="1:19">
      <c r="A270" s="25">
        <v>535003</v>
      </c>
      <c r="B270" s="26" t="s">
        <v>287</v>
      </c>
      <c r="C270" s="26" t="s">
        <v>285</v>
      </c>
      <c r="D270" s="27">
        <v>2405</v>
      </c>
      <c r="E270" s="36">
        <v>320</v>
      </c>
      <c r="F270" s="36">
        <v>320</v>
      </c>
      <c r="G270" s="36">
        <f t="shared" si="39"/>
        <v>0</v>
      </c>
      <c r="H270" s="36">
        <v>365</v>
      </c>
      <c r="I270" s="141">
        <f t="shared" si="40"/>
        <v>45</v>
      </c>
      <c r="J270" s="36">
        <v>365</v>
      </c>
      <c r="K270" s="36">
        <f t="shared" si="41"/>
        <v>0</v>
      </c>
      <c r="L270" s="242">
        <v>450</v>
      </c>
      <c r="M270" s="143">
        <f t="shared" si="42"/>
        <v>85</v>
      </c>
      <c r="N270" s="288">
        <v>450</v>
      </c>
      <c r="O270" s="28">
        <f t="shared" si="36"/>
        <v>0</v>
      </c>
      <c r="P270" s="28">
        <v>420</v>
      </c>
      <c r="Q270" s="245">
        <f t="shared" si="37"/>
        <v>-30</v>
      </c>
      <c r="R270" s="36">
        <v>420</v>
      </c>
      <c r="S270" s="28">
        <f t="shared" si="38"/>
        <v>0</v>
      </c>
    </row>
    <row r="271" spans="1:19">
      <c r="A271" s="25">
        <v>535004</v>
      </c>
      <c r="B271" s="26" t="s">
        <v>288</v>
      </c>
      <c r="C271" s="26" t="s">
        <v>285</v>
      </c>
      <c r="D271" s="27">
        <v>3066</v>
      </c>
      <c r="E271" s="36">
        <v>270</v>
      </c>
      <c r="F271" s="36">
        <v>270</v>
      </c>
      <c r="G271" s="36">
        <f t="shared" si="39"/>
        <v>0</v>
      </c>
      <c r="H271" s="36">
        <v>270</v>
      </c>
      <c r="I271" s="36">
        <f t="shared" si="40"/>
        <v>0</v>
      </c>
      <c r="J271" s="36">
        <v>315</v>
      </c>
      <c r="K271" s="141">
        <f t="shared" si="41"/>
        <v>45</v>
      </c>
      <c r="L271" s="242">
        <v>365</v>
      </c>
      <c r="M271" s="143">
        <f t="shared" si="42"/>
        <v>50</v>
      </c>
      <c r="N271" s="288">
        <v>365</v>
      </c>
      <c r="O271" s="28">
        <f t="shared" si="36"/>
        <v>0</v>
      </c>
      <c r="P271" s="28">
        <v>365</v>
      </c>
      <c r="Q271" s="28">
        <f t="shared" si="37"/>
        <v>0</v>
      </c>
      <c r="R271" s="36">
        <v>365</v>
      </c>
      <c r="S271" s="28">
        <f t="shared" si="38"/>
        <v>0</v>
      </c>
    </row>
    <row r="272" spans="1:19">
      <c r="A272" s="25">
        <v>535005</v>
      </c>
      <c r="B272" s="26" t="s">
        <v>289</v>
      </c>
      <c r="C272" s="26" t="s">
        <v>285</v>
      </c>
      <c r="D272" s="27">
        <v>2715</v>
      </c>
      <c r="E272" s="36">
        <v>300</v>
      </c>
      <c r="F272" s="36">
        <v>300</v>
      </c>
      <c r="G272" s="36">
        <f t="shared" si="39"/>
        <v>0</v>
      </c>
      <c r="H272" s="36">
        <v>365</v>
      </c>
      <c r="I272" s="141">
        <f t="shared" si="40"/>
        <v>65</v>
      </c>
      <c r="J272" s="36">
        <v>365</v>
      </c>
      <c r="K272" s="36">
        <f t="shared" si="41"/>
        <v>0</v>
      </c>
      <c r="L272" s="242">
        <v>365</v>
      </c>
      <c r="M272" s="28">
        <f t="shared" si="42"/>
        <v>0</v>
      </c>
      <c r="N272" s="288">
        <v>365</v>
      </c>
      <c r="O272" s="28">
        <f t="shared" si="36"/>
        <v>0</v>
      </c>
      <c r="P272" s="28">
        <v>365</v>
      </c>
      <c r="Q272" s="28">
        <f t="shared" si="37"/>
        <v>0</v>
      </c>
      <c r="R272" s="36">
        <v>365</v>
      </c>
      <c r="S272" s="28">
        <f t="shared" si="38"/>
        <v>0</v>
      </c>
    </row>
    <row r="273" spans="1:19">
      <c r="A273" s="25">
        <v>535006</v>
      </c>
      <c r="B273" s="26" t="s">
        <v>290</v>
      </c>
      <c r="C273" s="26" t="s">
        <v>285</v>
      </c>
      <c r="D273" s="27">
        <v>2381</v>
      </c>
      <c r="E273" s="36">
        <v>300</v>
      </c>
      <c r="F273" s="36">
        <v>330</v>
      </c>
      <c r="G273" s="141">
        <f t="shared" si="39"/>
        <v>30</v>
      </c>
      <c r="H273" s="36">
        <v>330</v>
      </c>
      <c r="I273" s="36">
        <f t="shared" si="40"/>
        <v>0</v>
      </c>
      <c r="J273" s="36">
        <v>365</v>
      </c>
      <c r="K273" s="141">
        <f t="shared" si="41"/>
        <v>35</v>
      </c>
      <c r="L273" s="242">
        <v>365</v>
      </c>
      <c r="M273" s="28">
        <f t="shared" si="42"/>
        <v>0</v>
      </c>
      <c r="N273" s="288">
        <v>365</v>
      </c>
      <c r="O273" s="28">
        <f t="shared" si="36"/>
        <v>0</v>
      </c>
      <c r="P273" s="28">
        <v>365</v>
      </c>
      <c r="Q273" s="28">
        <f t="shared" si="37"/>
        <v>0</v>
      </c>
      <c r="R273" s="36">
        <v>365</v>
      </c>
      <c r="S273" s="28">
        <f t="shared" si="38"/>
        <v>0</v>
      </c>
    </row>
    <row r="274" spans="1:19">
      <c r="A274" s="25">
        <v>535007</v>
      </c>
      <c r="B274" s="26" t="s">
        <v>291</v>
      </c>
      <c r="C274" s="26" t="s">
        <v>285</v>
      </c>
      <c r="D274" s="27">
        <v>4640</v>
      </c>
      <c r="E274" s="36">
        <v>240</v>
      </c>
      <c r="F274" s="36">
        <v>280</v>
      </c>
      <c r="G274" s="141">
        <f t="shared" si="39"/>
        <v>40</v>
      </c>
      <c r="H274" s="36">
        <v>359</v>
      </c>
      <c r="I274" s="141">
        <f t="shared" si="40"/>
        <v>79</v>
      </c>
      <c r="J274" s="36">
        <v>359</v>
      </c>
      <c r="K274" s="36">
        <f t="shared" si="41"/>
        <v>0</v>
      </c>
      <c r="L274" s="242">
        <v>359</v>
      </c>
      <c r="M274" s="28">
        <f t="shared" si="42"/>
        <v>0</v>
      </c>
      <c r="N274" s="288">
        <v>359</v>
      </c>
      <c r="O274" s="28">
        <f t="shared" si="36"/>
        <v>0</v>
      </c>
      <c r="P274" s="28">
        <v>359</v>
      </c>
      <c r="Q274" s="28">
        <f t="shared" si="37"/>
        <v>0</v>
      </c>
      <c r="R274" s="36">
        <v>359</v>
      </c>
      <c r="S274" s="28">
        <f t="shared" si="38"/>
        <v>0</v>
      </c>
    </row>
    <row r="275" spans="1:19">
      <c r="A275" s="25">
        <v>535008</v>
      </c>
      <c r="B275" s="26" t="s">
        <v>292</v>
      </c>
      <c r="C275" s="26" t="s">
        <v>285</v>
      </c>
      <c r="D275" s="27">
        <v>4692</v>
      </c>
      <c r="E275" s="36">
        <v>280</v>
      </c>
      <c r="F275" s="36">
        <v>320</v>
      </c>
      <c r="G275" s="141">
        <f t="shared" si="39"/>
        <v>40</v>
      </c>
      <c r="H275" s="36">
        <v>365</v>
      </c>
      <c r="I275" s="141">
        <f t="shared" si="40"/>
        <v>45</v>
      </c>
      <c r="J275" s="36">
        <v>365</v>
      </c>
      <c r="K275" s="36">
        <f t="shared" si="41"/>
        <v>0</v>
      </c>
      <c r="L275" s="242">
        <v>365</v>
      </c>
      <c r="M275" s="28">
        <f t="shared" si="42"/>
        <v>0</v>
      </c>
      <c r="N275" s="288">
        <v>365</v>
      </c>
      <c r="O275" s="28">
        <f t="shared" si="36"/>
        <v>0</v>
      </c>
      <c r="P275" s="28">
        <v>365</v>
      </c>
      <c r="Q275" s="28">
        <f t="shared" si="37"/>
        <v>0</v>
      </c>
      <c r="R275" s="36">
        <v>365</v>
      </c>
      <c r="S275" s="28">
        <f t="shared" si="38"/>
        <v>0</v>
      </c>
    </row>
    <row r="276" spans="1:19">
      <c r="A276" s="25">
        <v>535009</v>
      </c>
      <c r="B276" s="26" t="s">
        <v>293</v>
      </c>
      <c r="C276" s="26" t="s">
        <v>285</v>
      </c>
      <c r="D276" s="27">
        <v>7427</v>
      </c>
      <c r="E276" s="36">
        <v>330</v>
      </c>
      <c r="F276" s="36">
        <v>330</v>
      </c>
      <c r="G276" s="36">
        <f t="shared" si="39"/>
        <v>0</v>
      </c>
      <c r="H276" s="36">
        <v>370</v>
      </c>
      <c r="I276" s="141">
        <f t="shared" si="40"/>
        <v>40</v>
      </c>
      <c r="J276" s="36">
        <v>370</v>
      </c>
      <c r="K276" s="36">
        <f t="shared" si="41"/>
        <v>0</v>
      </c>
      <c r="L276" s="242">
        <v>370</v>
      </c>
      <c r="M276" s="28">
        <f t="shared" si="42"/>
        <v>0</v>
      </c>
      <c r="N276" s="288">
        <v>370</v>
      </c>
      <c r="O276" s="28">
        <f t="shared" si="36"/>
        <v>0</v>
      </c>
      <c r="P276" s="28">
        <v>370</v>
      </c>
      <c r="Q276" s="28">
        <f t="shared" si="37"/>
        <v>0</v>
      </c>
      <c r="R276" s="36">
        <v>420</v>
      </c>
      <c r="S276" s="28">
        <f t="shared" si="38"/>
        <v>50</v>
      </c>
    </row>
    <row r="277" spans="1:19">
      <c r="A277" s="25">
        <v>535010</v>
      </c>
      <c r="B277" s="26" t="s">
        <v>294</v>
      </c>
      <c r="C277" s="26" t="s">
        <v>285</v>
      </c>
      <c r="D277" s="27">
        <v>3150</v>
      </c>
      <c r="E277" s="36">
        <v>330</v>
      </c>
      <c r="F277" s="36">
        <v>330</v>
      </c>
      <c r="G277" s="36">
        <f t="shared" si="39"/>
        <v>0</v>
      </c>
      <c r="H277" s="36">
        <v>365</v>
      </c>
      <c r="I277" s="141">
        <f t="shared" si="40"/>
        <v>35</v>
      </c>
      <c r="J277" s="36">
        <v>365</v>
      </c>
      <c r="K277" s="36">
        <f t="shared" si="41"/>
        <v>0</v>
      </c>
      <c r="L277" s="242">
        <v>365</v>
      </c>
      <c r="M277" s="28">
        <f t="shared" si="42"/>
        <v>0</v>
      </c>
      <c r="N277" s="288">
        <v>365</v>
      </c>
      <c r="O277" s="28">
        <f t="shared" si="36"/>
        <v>0</v>
      </c>
      <c r="P277" s="28">
        <v>365</v>
      </c>
      <c r="Q277" s="28">
        <f t="shared" si="37"/>
        <v>0</v>
      </c>
      <c r="R277" s="36">
        <v>365</v>
      </c>
      <c r="S277" s="28">
        <f t="shared" si="38"/>
        <v>0</v>
      </c>
    </row>
    <row r="278" spans="1:19">
      <c r="A278" s="32">
        <v>535011</v>
      </c>
      <c r="B278" s="33" t="s">
        <v>295</v>
      </c>
      <c r="C278" s="33" t="s">
        <v>285</v>
      </c>
      <c r="D278" s="27">
        <v>13612</v>
      </c>
      <c r="E278" s="36">
        <v>390</v>
      </c>
      <c r="F278" s="36">
        <v>630</v>
      </c>
      <c r="G278" s="141">
        <f t="shared" si="39"/>
        <v>240</v>
      </c>
      <c r="H278" s="36">
        <v>630</v>
      </c>
      <c r="I278" s="36">
        <f t="shared" si="40"/>
        <v>0</v>
      </c>
      <c r="J278" s="36">
        <v>630</v>
      </c>
      <c r="K278" s="36">
        <f t="shared" si="41"/>
        <v>0</v>
      </c>
      <c r="L278" s="242">
        <v>600</v>
      </c>
      <c r="M278" s="28">
        <f t="shared" si="42"/>
        <v>-30</v>
      </c>
      <c r="N278" s="288">
        <v>550</v>
      </c>
      <c r="O278" s="245">
        <f t="shared" si="36"/>
        <v>-50</v>
      </c>
      <c r="P278" s="28">
        <v>550</v>
      </c>
      <c r="Q278" s="28">
        <f t="shared" si="37"/>
        <v>0</v>
      </c>
      <c r="R278" s="36">
        <v>550</v>
      </c>
      <c r="S278" s="28">
        <f t="shared" si="38"/>
        <v>0</v>
      </c>
    </row>
    <row r="279" spans="1:19">
      <c r="A279" s="25">
        <v>535012</v>
      </c>
      <c r="B279" s="26" t="s">
        <v>296</v>
      </c>
      <c r="C279" s="26" t="s">
        <v>285</v>
      </c>
      <c r="D279" s="27">
        <v>2296</v>
      </c>
      <c r="E279" s="36">
        <v>280</v>
      </c>
      <c r="F279" s="36">
        <v>280</v>
      </c>
      <c r="G279" s="36">
        <f t="shared" si="39"/>
        <v>0</v>
      </c>
      <c r="H279" s="36">
        <v>280</v>
      </c>
      <c r="I279" s="36">
        <f t="shared" si="40"/>
        <v>0</v>
      </c>
      <c r="J279" s="36">
        <v>280</v>
      </c>
      <c r="K279" s="36">
        <f t="shared" si="41"/>
        <v>0</v>
      </c>
      <c r="L279" s="242">
        <v>365</v>
      </c>
      <c r="M279" s="143">
        <f t="shared" si="42"/>
        <v>85</v>
      </c>
      <c r="N279" s="288">
        <v>365</v>
      </c>
      <c r="O279" s="28">
        <f t="shared" si="36"/>
        <v>0</v>
      </c>
      <c r="P279" s="28">
        <v>365</v>
      </c>
      <c r="Q279" s="28">
        <f t="shared" si="37"/>
        <v>0</v>
      </c>
      <c r="R279" s="36">
        <v>365</v>
      </c>
      <c r="S279" s="28">
        <f t="shared" si="38"/>
        <v>0</v>
      </c>
    </row>
    <row r="280" spans="1:19">
      <c r="A280" s="25">
        <v>535013</v>
      </c>
      <c r="B280" s="26" t="s">
        <v>297</v>
      </c>
      <c r="C280" s="26" t="s">
        <v>285</v>
      </c>
      <c r="D280" s="27">
        <v>9400</v>
      </c>
      <c r="E280" s="36">
        <v>330</v>
      </c>
      <c r="F280" s="36">
        <v>330</v>
      </c>
      <c r="G280" s="36">
        <f t="shared" si="39"/>
        <v>0</v>
      </c>
      <c r="H280" s="36">
        <v>365</v>
      </c>
      <c r="I280" s="141">
        <f t="shared" si="40"/>
        <v>35</v>
      </c>
      <c r="J280" s="36">
        <v>365</v>
      </c>
      <c r="K280" s="36">
        <f t="shared" si="41"/>
        <v>0</v>
      </c>
      <c r="L280" s="242">
        <v>365</v>
      </c>
      <c r="M280" s="28">
        <f t="shared" si="42"/>
        <v>0</v>
      </c>
      <c r="N280" s="288">
        <v>365</v>
      </c>
      <c r="O280" s="28">
        <f t="shared" si="36"/>
        <v>0</v>
      </c>
      <c r="P280" s="28">
        <v>395</v>
      </c>
      <c r="Q280" s="143">
        <f t="shared" si="37"/>
        <v>30</v>
      </c>
      <c r="R280" s="36">
        <v>420</v>
      </c>
      <c r="S280" s="28">
        <f t="shared" si="38"/>
        <v>25</v>
      </c>
    </row>
    <row r="281" spans="1:19">
      <c r="A281" s="25">
        <v>535014</v>
      </c>
      <c r="B281" s="26" t="s">
        <v>298</v>
      </c>
      <c r="C281" s="26" t="s">
        <v>285</v>
      </c>
      <c r="D281" s="27">
        <v>2627</v>
      </c>
      <c r="E281" s="36">
        <v>240</v>
      </c>
      <c r="F281" s="36">
        <v>240</v>
      </c>
      <c r="G281" s="36">
        <f t="shared" si="39"/>
        <v>0</v>
      </c>
      <c r="H281" s="36">
        <v>295</v>
      </c>
      <c r="I281" s="141">
        <f t="shared" si="40"/>
        <v>55</v>
      </c>
      <c r="J281" s="36">
        <v>295</v>
      </c>
      <c r="K281" s="36">
        <f t="shared" si="41"/>
        <v>0</v>
      </c>
      <c r="L281" s="242">
        <v>365</v>
      </c>
      <c r="M281" s="143">
        <f t="shared" si="42"/>
        <v>70</v>
      </c>
      <c r="N281" s="288">
        <v>365</v>
      </c>
      <c r="O281" s="28">
        <f t="shared" si="36"/>
        <v>0</v>
      </c>
      <c r="P281" s="28">
        <v>365</v>
      </c>
      <c r="Q281" s="28">
        <f t="shared" si="37"/>
        <v>0</v>
      </c>
      <c r="R281" s="36">
        <v>385</v>
      </c>
      <c r="S281" s="28">
        <f t="shared" si="38"/>
        <v>20</v>
      </c>
    </row>
    <row r="282" spans="1:19">
      <c r="A282" s="25">
        <v>535015</v>
      </c>
      <c r="B282" s="26" t="s">
        <v>299</v>
      </c>
      <c r="C282" s="26" t="s">
        <v>285</v>
      </c>
      <c r="D282" s="27">
        <v>9702</v>
      </c>
      <c r="E282" s="36">
        <v>300</v>
      </c>
      <c r="F282" s="36">
        <v>300</v>
      </c>
      <c r="G282" s="36">
        <f t="shared" si="39"/>
        <v>0</v>
      </c>
      <c r="H282" s="36">
        <v>360</v>
      </c>
      <c r="I282" s="141">
        <f t="shared" si="40"/>
        <v>60</v>
      </c>
      <c r="J282" s="36">
        <v>360</v>
      </c>
      <c r="K282" s="36">
        <f t="shared" si="41"/>
        <v>0</v>
      </c>
      <c r="L282" s="242">
        <v>360</v>
      </c>
      <c r="M282" s="28">
        <f t="shared" si="42"/>
        <v>0</v>
      </c>
      <c r="N282" s="288">
        <v>360</v>
      </c>
      <c r="O282" s="28">
        <f t="shared" si="36"/>
        <v>0</v>
      </c>
      <c r="P282" s="28">
        <v>360</v>
      </c>
      <c r="Q282" s="28">
        <f t="shared" si="37"/>
        <v>0</v>
      </c>
      <c r="R282" s="36">
        <v>360</v>
      </c>
      <c r="S282" s="28">
        <f t="shared" si="38"/>
        <v>0</v>
      </c>
    </row>
    <row r="283" spans="1:19">
      <c r="A283" s="25">
        <v>535016</v>
      </c>
      <c r="B283" s="26" t="s">
        <v>300</v>
      </c>
      <c r="C283" s="26" t="s">
        <v>285</v>
      </c>
      <c r="D283" s="27">
        <v>10073</v>
      </c>
      <c r="E283" s="36">
        <v>290</v>
      </c>
      <c r="F283" s="36">
        <v>350</v>
      </c>
      <c r="G283" s="141">
        <f t="shared" si="39"/>
        <v>60</v>
      </c>
      <c r="H283" s="36">
        <v>400</v>
      </c>
      <c r="I283" s="141">
        <f t="shared" si="40"/>
        <v>50</v>
      </c>
      <c r="J283" s="36">
        <v>450</v>
      </c>
      <c r="K283" s="141">
        <f t="shared" si="41"/>
        <v>50</v>
      </c>
      <c r="L283" s="242">
        <v>500</v>
      </c>
      <c r="M283" s="143">
        <f t="shared" si="42"/>
        <v>50</v>
      </c>
      <c r="N283" s="288">
        <v>500</v>
      </c>
      <c r="O283" s="28">
        <f t="shared" si="36"/>
        <v>0</v>
      </c>
      <c r="P283" s="28">
        <v>687</v>
      </c>
      <c r="Q283" s="143">
        <f t="shared" si="37"/>
        <v>187</v>
      </c>
      <c r="R283" s="36">
        <v>687</v>
      </c>
      <c r="S283" s="28">
        <f t="shared" si="38"/>
        <v>0</v>
      </c>
    </row>
    <row r="284" spans="1:19">
      <c r="A284" s="25">
        <v>535017</v>
      </c>
      <c r="B284" s="26" t="s">
        <v>301</v>
      </c>
      <c r="C284" s="26" t="s">
        <v>285</v>
      </c>
      <c r="D284" s="27">
        <v>2789</v>
      </c>
      <c r="E284" s="36">
        <v>240</v>
      </c>
      <c r="F284" s="36">
        <v>240</v>
      </c>
      <c r="G284" s="36">
        <f t="shared" si="39"/>
        <v>0</v>
      </c>
      <c r="H284" s="36">
        <v>310</v>
      </c>
      <c r="I284" s="141">
        <f t="shared" si="40"/>
        <v>70</v>
      </c>
      <c r="J284" s="36">
        <v>365</v>
      </c>
      <c r="K284" s="141">
        <f t="shared" si="41"/>
        <v>55</v>
      </c>
      <c r="L284" s="242">
        <v>365</v>
      </c>
      <c r="M284" s="28">
        <f t="shared" si="42"/>
        <v>0</v>
      </c>
      <c r="N284" s="288">
        <v>365</v>
      </c>
      <c r="O284" s="28">
        <f t="shared" si="36"/>
        <v>0</v>
      </c>
      <c r="P284" s="28">
        <v>365</v>
      </c>
      <c r="Q284" s="28">
        <f t="shared" si="37"/>
        <v>0</v>
      </c>
      <c r="R284" s="36">
        <v>425</v>
      </c>
      <c r="S284" s="28">
        <f t="shared" si="38"/>
        <v>60</v>
      </c>
    </row>
    <row r="285" spans="1:19">
      <c r="A285" s="25">
        <v>535018</v>
      </c>
      <c r="B285" s="26" t="s">
        <v>302</v>
      </c>
      <c r="C285" s="26" t="s">
        <v>285</v>
      </c>
      <c r="D285" s="27">
        <v>2946</v>
      </c>
      <c r="E285" s="36">
        <v>300</v>
      </c>
      <c r="F285" s="36">
        <v>300</v>
      </c>
      <c r="G285" s="36">
        <f t="shared" si="39"/>
        <v>0</v>
      </c>
      <c r="H285" s="36">
        <v>359</v>
      </c>
      <c r="I285" s="141">
        <f t="shared" si="40"/>
        <v>59</v>
      </c>
      <c r="J285" s="36">
        <v>359</v>
      </c>
      <c r="K285" s="36">
        <f t="shared" si="41"/>
        <v>0</v>
      </c>
      <c r="L285" s="242">
        <v>490</v>
      </c>
      <c r="M285" s="143">
        <f t="shared" si="42"/>
        <v>131</v>
      </c>
      <c r="N285" s="288">
        <v>490</v>
      </c>
      <c r="O285" s="28">
        <f t="shared" si="36"/>
        <v>0</v>
      </c>
      <c r="P285" s="28">
        <v>490</v>
      </c>
      <c r="Q285" s="28">
        <f t="shared" si="37"/>
        <v>0</v>
      </c>
      <c r="R285" s="36">
        <v>490</v>
      </c>
      <c r="S285" s="28">
        <f t="shared" si="38"/>
        <v>0</v>
      </c>
    </row>
    <row r="286" spans="1:19">
      <c r="A286" s="25">
        <v>535019</v>
      </c>
      <c r="B286" s="26" t="s">
        <v>303</v>
      </c>
      <c r="C286" s="26" t="s">
        <v>285</v>
      </c>
      <c r="D286" s="27">
        <v>3871</v>
      </c>
      <c r="E286" s="36">
        <v>270</v>
      </c>
      <c r="F286" s="36">
        <v>270</v>
      </c>
      <c r="G286" s="36">
        <f t="shared" si="39"/>
        <v>0</v>
      </c>
      <c r="H286" s="36">
        <v>365</v>
      </c>
      <c r="I286" s="141">
        <f t="shared" si="40"/>
        <v>95</v>
      </c>
      <c r="J286" s="36">
        <v>365</v>
      </c>
      <c r="K286" s="36">
        <f t="shared" si="41"/>
        <v>0</v>
      </c>
      <c r="L286" s="242">
        <v>365</v>
      </c>
      <c r="M286" s="28">
        <f t="shared" si="42"/>
        <v>0</v>
      </c>
      <c r="N286" s="288">
        <v>365</v>
      </c>
      <c r="O286" s="28">
        <f t="shared" si="36"/>
        <v>0</v>
      </c>
      <c r="P286" s="28">
        <v>365</v>
      </c>
      <c r="Q286" s="28">
        <f t="shared" si="37"/>
        <v>0</v>
      </c>
      <c r="R286" s="36">
        <v>365</v>
      </c>
      <c r="S286" s="28">
        <f t="shared" si="38"/>
        <v>0</v>
      </c>
    </row>
    <row r="287" spans="1:19">
      <c r="A287" s="25">
        <v>611000</v>
      </c>
      <c r="B287" s="26" t="s">
        <v>304</v>
      </c>
      <c r="C287" s="26" t="s">
        <v>1</v>
      </c>
      <c r="D287" s="27">
        <v>202137</v>
      </c>
      <c r="E287" s="36">
        <v>490</v>
      </c>
      <c r="F287" s="36">
        <v>490</v>
      </c>
      <c r="G287" s="36">
        <f t="shared" si="39"/>
        <v>0</v>
      </c>
      <c r="H287" s="36">
        <v>490</v>
      </c>
      <c r="I287" s="36">
        <f t="shared" si="40"/>
        <v>0</v>
      </c>
      <c r="J287" s="36">
        <v>490</v>
      </c>
      <c r="K287" s="36">
        <f t="shared" si="41"/>
        <v>0</v>
      </c>
      <c r="L287" s="242">
        <v>490</v>
      </c>
      <c r="M287" s="28">
        <f t="shared" si="42"/>
        <v>0</v>
      </c>
      <c r="N287" s="288">
        <v>490</v>
      </c>
      <c r="O287" s="28">
        <f t="shared" si="36"/>
        <v>0</v>
      </c>
      <c r="P287" s="28">
        <v>490</v>
      </c>
      <c r="Q287" s="28">
        <f t="shared" si="37"/>
        <v>0</v>
      </c>
      <c r="R287" s="36">
        <v>490</v>
      </c>
      <c r="S287" s="28">
        <f t="shared" si="38"/>
        <v>0</v>
      </c>
    </row>
    <row r="288" spans="1:19">
      <c r="A288" s="25">
        <v>631001</v>
      </c>
      <c r="B288" s="26" t="s">
        <v>305</v>
      </c>
      <c r="C288" s="26" t="s">
        <v>306</v>
      </c>
      <c r="D288" s="27">
        <v>3436</v>
      </c>
      <c r="E288" s="36">
        <v>280</v>
      </c>
      <c r="F288" s="36">
        <v>380</v>
      </c>
      <c r="G288" s="141">
        <f t="shared" si="39"/>
        <v>100</v>
      </c>
      <c r="H288" s="36">
        <v>380</v>
      </c>
      <c r="I288" s="36">
        <f t="shared" si="40"/>
        <v>0</v>
      </c>
      <c r="J288" s="36">
        <v>580</v>
      </c>
      <c r="K288" s="141">
        <f t="shared" si="41"/>
        <v>200</v>
      </c>
      <c r="L288" s="242">
        <v>580</v>
      </c>
      <c r="M288" s="28">
        <f t="shared" si="42"/>
        <v>0</v>
      </c>
      <c r="N288" s="288">
        <v>580</v>
      </c>
      <c r="O288" s="28">
        <f t="shared" si="36"/>
        <v>0</v>
      </c>
      <c r="P288" s="28">
        <v>580</v>
      </c>
      <c r="Q288" s="28">
        <f t="shared" si="37"/>
        <v>0</v>
      </c>
      <c r="R288" s="36">
        <v>695</v>
      </c>
      <c r="S288" s="28">
        <f t="shared" si="38"/>
        <v>115</v>
      </c>
    </row>
    <row r="289" spans="1:19">
      <c r="A289" s="25">
        <v>631002</v>
      </c>
      <c r="B289" s="26" t="s">
        <v>307</v>
      </c>
      <c r="C289" s="26" t="s">
        <v>306</v>
      </c>
      <c r="D289" s="27">
        <v>6364</v>
      </c>
      <c r="E289" s="36">
        <v>240</v>
      </c>
      <c r="F289" s="36">
        <v>240</v>
      </c>
      <c r="G289" s="36">
        <f t="shared" si="39"/>
        <v>0</v>
      </c>
      <c r="H289" s="36">
        <v>280</v>
      </c>
      <c r="I289" s="141">
        <f t="shared" si="40"/>
        <v>40</v>
      </c>
      <c r="J289" s="36">
        <v>400</v>
      </c>
      <c r="K289" s="141">
        <f t="shared" si="41"/>
        <v>120</v>
      </c>
      <c r="L289" s="242">
        <v>400</v>
      </c>
      <c r="M289" s="28">
        <f t="shared" si="42"/>
        <v>0</v>
      </c>
      <c r="N289" s="288">
        <v>400</v>
      </c>
      <c r="O289" s="28">
        <f t="shared" si="36"/>
        <v>0</v>
      </c>
      <c r="P289" s="28">
        <v>400</v>
      </c>
      <c r="Q289" s="28">
        <f t="shared" si="37"/>
        <v>0</v>
      </c>
      <c r="R289" s="36">
        <v>400</v>
      </c>
      <c r="S289" s="28">
        <f t="shared" si="38"/>
        <v>0</v>
      </c>
    </row>
    <row r="290" spans="1:19">
      <c r="A290" s="25">
        <v>631003</v>
      </c>
      <c r="B290" s="26" t="s">
        <v>308</v>
      </c>
      <c r="C290" s="26" t="s">
        <v>306</v>
      </c>
      <c r="D290" s="27">
        <v>3499</v>
      </c>
      <c r="E290" s="36">
        <v>220</v>
      </c>
      <c r="F290" s="36">
        <v>220</v>
      </c>
      <c r="G290" s="36">
        <f t="shared" si="39"/>
        <v>0</v>
      </c>
      <c r="H290" s="36">
        <v>220</v>
      </c>
      <c r="I290" s="36">
        <f t="shared" si="40"/>
        <v>0</v>
      </c>
      <c r="J290" s="36">
        <v>220</v>
      </c>
      <c r="K290" s="36">
        <f t="shared" si="41"/>
        <v>0</v>
      </c>
      <c r="L290" s="242">
        <v>330</v>
      </c>
      <c r="M290" s="143">
        <f t="shared" si="42"/>
        <v>110</v>
      </c>
      <c r="N290" s="288">
        <v>330</v>
      </c>
      <c r="O290" s="28">
        <f t="shared" si="36"/>
        <v>0</v>
      </c>
      <c r="P290" s="28">
        <v>330</v>
      </c>
      <c r="Q290" s="28">
        <f t="shared" si="37"/>
        <v>0</v>
      </c>
      <c r="R290" s="36">
        <v>365</v>
      </c>
      <c r="S290" s="28">
        <f t="shared" si="38"/>
        <v>35</v>
      </c>
    </row>
    <row r="291" spans="1:19">
      <c r="A291" s="25">
        <v>631004</v>
      </c>
      <c r="B291" s="26" t="s">
        <v>309</v>
      </c>
      <c r="C291" s="26" t="s">
        <v>306</v>
      </c>
      <c r="D291" s="27">
        <v>4637</v>
      </c>
      <c r="E291" s="36">
        <v>300</v>
      </c>
      <c r="F291" s="36">
        <v>300</v>
      </c>
      <c r="G291" s="36">
        <f t="shared" si="39"/>
        <v>0</v>
      </c>
      <c r="H291" s="36">
        <v>350</v>
      </c>
      <c r="I291" s="141">
        <f t="shared" si="40"/>
        <v>50</v>
      </c>
      <c r="J291" s="36">
        <v>350</v>
      </c>
      <c r="K291" s="36">
        <f t="shared" si="41"/>
        <v>0</v>
      </c>
      <c r="L291" s="242">
        <v>350</v>
      </c>
      <c r="M291" s="28">
        <f t="shared" si="42"/>
        <v>0</v>
      </c>
      <c r="N291" s="288">
        <v>350</v>
      </c>
      <c r="O291" s="28">
        <f t="shared" si="36"/>
        <v>0</v>
      </c>
      <c r="P291" s="28">
        <v>350</v>
      </c>
      <c r="Q291" s="28">
        <f t="shared" si="37"/>
        <v>0</v>
      </c>
      <c r="R291" s="36">
        <v>365</v>
      </c>
      <c r="S291" s="28">
        <f t="shared" si="38"/>
        <v>15</v>
      </c>
    </row>
    <row r="292" spans="1:19">
      <c r="A292" s="25">
        <v>631005</v>
      </c>
      <c r="B292" s="26" t="s">
        <v>310</v>
      </c>
      <c r="C292" s="26" t="s">
        <v>306</v>
      </c>
      <c r="D292" s="27">
        <v>2564</v>
      </c>
      <c r="E292" s="36">
        <v>283</v>
      </c>
      <c r="F292" s="36">
        <v>380</v>
      </c>
      <c r="G292" s="141">
        <f t="shared" si="39"/>
        <v>97</v>
      </c>
      <c r="H292" s="36">
        <v>380</v>
      </c>
      <c r="I292" s="36">
        <f t="shared" si="40"/>
        <v>0</v>
      </c>
      <c r="J292" s="36">
        <v>380</v>
      </c>
      <c r="K292" s="36">
        <f t="shared" si="41"/>
        <v>0</v>
      </c>
      <c r="L292" s="242">
        <v>380</v>
      </c>
      <c r="M292" s="28">
        <f t="shared" si="42"/>
        <v>0</v>
      </c>
      <c r="N292" s="288">
        <v>380</v>
      </c>
      <c r="O292" s="28">
        <f t="shared" si="36"/>
        <v>0</v>
      </c>
      <c r="P292" s="28">
        <v>380</v>
      </c>
      <c r="Q292" s="28">
        <f t="shared" si="37"/>
        <v>0</v>
      </c>
      <c r="R292" s="36">
        <v>380</v>
      </c>
      <c r="S292" s="28">
        <f t="shared" si="38"/>
        <v>0</v>
      </c>
    </row>
    <row r="293" spans="1:19">
      <c r="A293" s="25">
        <v>631006</v>
      </c>
      <c r="B293" s="26" t="s">
        <v>311</v>
      </c>
      <c r="C293" s="26" t="s">
        <v>306</v>
      </c>
      <c r="D293" s="27">
        <v>11023</v>
      </c>
      <c r="E293" s="36">
        <v>230</v>
      </c>
      <c r="F293" s="36">
        <v>230</v>
      </c>
      <c r="G293" s="36">
        <f t="shared" si="39"/>
        <v>0</v>
      </c>
      <c r="H293" s="36">
        <v>230</v>
      </c>
      <c r="I293" s="36">
        <f t="shared" si="40"/>
        <v>0</v>
      </c>
      <c r="J293" s="36">
        <v>230</v>
      </c>
      <c r="K293" s="36">
        <f t="shared" si="41"/>
        <v>0</v>
      </c>
      <c r="L293" s="242">
        <v>300</v>
      </c>
      <c r="M293" s="143">
        <f t="shared" si="42"/>
        <v>70</v>
      </c>
      <c r="N293" s="288">
        <v>365</v>
      </c>
      <c r="O293" s="143">
        <f t="shared" si="36"/>
        <v>65</v>
      </c>
      <c r="P293" s="28">
        <v>365</v>
      </c>
      <c r="Q293" s="28">
        <f t="shared" si="37"/>
        <v>0</v>
      </c>
      <c r="R293" s="36">
        <v>465</v>
      </c>
      <c r="S293" s="28">
        <f t="shared" si="38"/>
        <v>100</v>
      </c>
    </row>
    <row r="294" spans="1:19">
      <c r="A294" s="25">
        <v>631007</v>
      </c>
      <c r="B294" s="26" t="s">
        <v>312</v>
      </c>
      <c r="C294" s="26" t="s">
        <v>306</v>
      </c>
      <c r="D294" s="27">
        <v>7021</v>
      </c>
      <c r="E294" s="36">
        <v>258</v>
      </c>
      <c r="F294" s="36">
        <v>258</v>
      </c>
      <c r="G294" s="36">
        <f t="shared" si="39"/>
        <v>0</v>
      </c>
      <c r="H294" s="36">
        <v>300</v>
      </c>
      <c r="I294" s="141">
        <f t="shared" si="40"/>
        <v>42</v>
      </c>
      <c r="J294" s="36">
        <v>365</v>
      </c>
      <c r="K294" s="141">
        <f t="shared" si="41"/>
        <v>65</v>
      </c>
      <c r="L294" s="242">
        <v>365</v>
      </c>
      <c r="M294" s="28">
        <f t="shared" si="42"/>
        <v>0</v>
      </c>
      <c r="N294" s="288">
        <v>365</v>
      </c>
      <c r="O294" s="28">
        <f t="shared" si="36"/>
        <v>0</v>
      </c>
      <c r="P294" s="28">
        <v>365</v>
      </c>
      <c r="Q294" s="28">
        <f t="shared" si="37"/>
        <v>0</v>
      </c>
      <c r="R294" s="36">
        <v>365</v>
      </c>
      <c r="S294" s="28">
        <f t="shared" si="38"/>
        <v>0</v>
      </c>
    </row>
    <row r="295" spans="1:19">
      <c r="A295" s="25">
        <v>631008</v>
      </c>
      <c r="B295" s="26" t="s">
        <v>313</v>
      </c>
      <c r="C295" s="26" t="s">
        <v>306</v>
      </c>
      <c r="D295" s="27">
        <v>8554</v>
      </c>
      <c r="E295" s="36">
        <v>250</v>
      </c>
      <c r="F295" s="36">
        <v>280</v>
      </c>
      <c r="G295" s="141">
        <f t="shared" si="39"/>
        <v>30</v>
      </c>
      <c r="H295" s="36">
        <v>360</v>
      </c>
      <c r="I295" s="141">
        <f t="shared" si="40"/>
        <v>80</v>
      </c>
      <c r="J295" s="36">
        <v>360</v>
      </c>
      <c r="K295" s="36">
        <f t="shared" si="41"/>
        <v>0</v>
      </c>
      <c r="L295" s="242">
        <v>360</v>
      </c>
      <c r="M295" s="28">
        <f t="shared" si="42"/>
        <v>0</v>
      </c>
      <c r="N295" s="288">
        <v>360</v>
      </c>
      <c r="O295" s="28">
        <f t="shared" si="36"/>
        <v>0</v>
      </c>
      <c r="P295" s="28">
        <v>360</v>
      </c>
      <c r="Q295" s="28">
        <f t="shared" si="37"/>
        <v>0</v>
      </c>
      <c r="R295" s="36">
        <v>410</v>
      </c>
      <c r="S295" s="28">
        <f t="shared" si="38"/>
        <v>50</v>
      </c>
    </row>
    <row r="296" spans="1:19">
      <c r="A296" s="25">
        <v>631009</v>
      </c>
      <c r="B296" s="26" t="s">
        <v>314</v>
      </c>
      <c r="C296" s="26" t="s">
        <v>306</v>
      </c>
      <c r="D296" s="27">
        <v>68635</v>
      </c>
      <c r="E296" s="36">
        <v>330</v>
      </c>
      <c r="F296" s="36">
        <v>330</v>
      </c>
      <c r="G296" s="36">
        <f t="shared" si="39"/>
        <v>0</v>
      </c>
      <c r="H296" s="36">
        <v>330</v>
      </c>
      <c r="I296" s="36">
        <f t="shared" si="40"/>
        <v>0</v>
      </c>
      <c r="J296" s="36">
        <v>330</v>
      </c>
      <c r="K296" s="36">
        <f t="shared" si="41"/>
        <v>0</v>
      </c>
      <c r="L296" s="242">
        <v>330</v>
      </c>
      <c r="M296" s="28">
        <f t="shared" si="42"/>
        <v>0</v>
      </c>
      <c r="N296" s="288">
        <v>330</v>
      </c>
      <c r="O296" s="28">
        <f t="shared" si="36"/>
        <v>0</v>
      </c>
      <c r="P296" s="28">
        <v>330</v>
      </c>
      <c r="Q296" s="28">
        <f t="shared" si="37"/>
        <v>0</v>
      </c>
      <c r="R296" s="36">
        <v>340</v>
      </c>
      <c r="S296" s="28">
        <f t="shared" si="38"/>
        <v>10</v>
      </c>
    </row>
    <row r="297" spans="1:19">
      <c r="A297" s="25">
        <v>631010</v>
      </c>
      <c r="B297" s="26" t="s">
        <v>315</v>
      </c>
      <c r="C297" s="26" t="s">
        <v>306</v>
      </c>
      <c r="D297" s="27">
        <v>5460</v>
      </c>
      <c r="E297" s="36">
        <v>300</v>
      </c>
      <c r="F297" s="36">
        <v>340</v>
      </c>
      <c r="G297" s="141">
        <f t="shared" si="39"/>
        <v>40</v>
      </c>
      <c r="H297" s="36">
        <v>380</v>
      </c>
      <c r="I297" s="141">
        <f t="shared" si="40"/>
        <v>40</v>
      </c>
      <c r="J297" s="36">
        <v>380</v>
      </c>
      <c r="K297" s="36">
        <f t="shared" si="41"/>
        <v>0</v>
      </c>
      <c r="L297" s="242">
        <v>380</v>
      </c>
      <c r="M297" s="28">
        <f t="shared" si="42"/>
        <v>0</v>
      </c>
      <c r="N297" s="288">
        <v>380</v>
      </c>
      <c r="O297" s="28">
        <f t="shared" si="36"/>
        <v>0</v>
      </c>
      <c r="P297" s="28">
        <v>380</v>
      </c>
      <c r="Q297" s="28">
        <f t="shared" si="37"/>
        <v>0</v>
      </c>
      <c r="R297" s="36">
        <v>380</v>
      </c>
      <c r="S297" s="28">
        <f t="shared" si="38"/>
        <v>0</v>
      </c>
    </row>
    <row r="298" spans="1:19">
      <c r="A298" s="25">
        <v>631011</v>
      </c>
      <c r="B298" s="26" t="s">
        <v>316</v>
      </c>
      <c r="C298" s="26" t="s">
        <v>306</v>
      </c>
      <c r="D298" s="27">
        <v>8508</v>
      </c>
      <c r="E298" s="36">
        <v>275</v>
      </c>
      <c r="F298" s="36">
        <v>275</v>
      </c>
      <c r="G298" s="36">
        <f t="shared" si="39"/>
        <v>0</v>
      </c>
      <c r="H298" s="36">
        <v>365</v>
      </c>
      <c r="I298" s="141">
        <f t="shared" si="40"/>
        <v>90</v>
      </c>
      <c r="J298" s="36">
        <v>365</v>
      </c>
      <c r="K298" s="36">
        <f t="shared" si="41"/>
        <v>0</v>
      </c>
      <c r="L298" s="242">
        <v>365</v>
      </c>
      <c r="M298" s="28">
        <f t="shared" si="42"/>
        <v>0</v>
      </c>
      <c r="N298" s="288">
        <v>365</v>
      </c>
      <c r="O298" s="28">
        <f t="shared" si="36"/>
        <v>0</v>
      </c>
      <c r="P298" s="28">
        <v>365</v>
      </c>
      <c r="Q298" s="28">
        <f t="shared" si="37"/>
        <v>0</v>
      </c>
      <c r="R298" s="36">
        <v>365</v>
      </c>
      <c r="S298" s="28">
        <f t="shared" si="38"/>
        <v>0</v>
      </c>
    </row>
    <row r="299" spans="1:19">
      <c r="A299" s="25">
        <v>631012</v>
      </c>
      <c r="B299" s="26" t="s">
        <v>317</v>
      </c>
      <c r="C299" s="26" t="s">
        <v>306</v>
      </c>
      <c r="D299" s="27">
        <v>4656</v>
      </c>
      <c r="E299" s="36">
        <v>270</v>
      </c>
      <c r="F299" s="36">
        <v>310</v>
      </c>
      <c r="G299" s="141">
        <f t="shared" si="39"/>
        <v>40</v>
      </c>
      <c r="H299" s="36">
        <v>360</v>
      </c>
      <c r="I299" s="141">
        <f t="shared" si="40"/>
        <v>50</v>
      </c>
      <c r="J299" s="36">
        <v>360</v>
      </c>
      <c r="K299" s="36">
        <f t="shared" si="41"/>
        <v>0</v>
      </c>
      <c r="L299" s="242">
        <v>360</v>
      </c>
      <c r="M299" s="28">
        <f t="shared" si="42"/>
        <v>0</v>
      </c>
      <c r="N299" s="288">
        <v>360</v>
      </c>
      <c r="O299" s="28">
        <f t="shared" si="36"/>
        <v>0</v>
      </c>
      <c r="P299" s="28">
        <v>360</v>
      </c>
      <c r="Q299" s="28">
        <f t="shared" si="37"/>
        <v>0</v>
      </c>
      <c r="R299" s="36">
        <v>360</v>
      </c>
      <c r="S299" s="28">
        <f t="shared" si="38"/>
        <v>0</v>
      </c>
    </row>
    <row r="300" spans="1:19">
      <c r="A300" s="25">
        <v>631013</v>
      </c>
      <c r="B300" s="26" t="s">
        <v>318</v>
      </c>
      <c r="C300" s="26" t="s">
        <v>306</v>
      </c>
      <c r="D300" s="27">
        <v>6082</v>
      </c>
      <c r="E300" s="36">
        <v>295</v>
      </c>
      <c r="F300" s="36">
        <v>340</v>
      </c>
      <c r="G300" s="141">
        <f t="shared" si="39"/>
        <v>45</v>
      </c>
      <c r="H300" s="36">
        <v>340</v>
      </c>
      <c r="I300" s="36">
        <f t="shared" si="40"/>
        <v>0</v>
      </c>
      <c r="J300" s="36">
        <v>365</v>
      </c>
      <c r="K300" s="141">
        <f t="shared" si="41"/>
        <v>25</v>
      </c>
      <c r="L300" s="242">
        <v>365</v>
      </c>
      <c r="M300" s="28">
        <f t="shared" si="42"/>
        <v>0</v>
      </c>
      <c r="N300" s="288">
        <v>365</v>
      </c>
      <c r="O300" s="28">
        <f t="shared" si="36"/>
        <v>0</v>
      </c>
      <c r="P300" s="28">
        <v>365</v>
      </c>
      <c r="Q300" s="28">
        <f t="shared" si="37"/>
        <v>0</v>
      </c>
      <c r="R300" s="36">
        <v>450</v>
      </c>
      <c r="S300" s="28">
        <f t="shared" si="38"/>
        <v>85</v>
      </c>
    </row>
    <row r="301" spans="1:19">
      <c r="A301" s="25">
        <v>631014</v>
      </c>
      <c r="B301" s="26" t="s">
        <v>319</v>
      </c>
      <c r="C301" s="26" t="s">
        <v>306</v>
      </c>
      <c r="D301" s="27">
        <v>4653</v>
      </c>
      <c r="E301" s="36">
        <v>250</v>
      </c>
      <c r="F301" s="36">
        <v>340</v>
      </c>
      <c r="G301" s="141">
        <f t="shared" si="39"/>
        <v>90</v>
      </c>
      <c r="H301" s="36">
        <v>400</v>
      </c>
      <c r="I301" s="141">
        <f t="shared" si="40"/>
        <v>60</v>
      </c>
      <c r="J301" s="36">
        <v>400</v>
      </c>
      <c r="K301" s="36">
        <f t="shared" si="41"/>
        <v>0</v>
      </c>
      <c r="L301" s="242">
        <v>400</v>
      </c>
      <c r="M301" s="28">
        <f t="shared" si="42"/>
        <v>0</v>
      </c>
      <c r="N301" s="288">
        <v>400</v>
      </c>
      <c r="O301" s="28">
        <f t="shared" si="36"/>
        <v>0</v>
      </c>
      <c r="P301" s="28">
        <v>400</v>
      </c>
      <c r="Q301" s="28">
        <f t="shared" si="37"/>
        <v>0</v>
      </c>
      <c r="R301" s="36">
        <v>400</v>
      </c>
      <c r="S301" s="28">
        <f t="shared" si="38"/>
        <v>0</v>
      </c>
    </row>
    <row r="302" spans="1:19">
      <c r="A302" s="25">
        <v>631015</v>
      </c>
      <c r="B302" s="26" t="s">
        <v>320</v>
      </c>
      <c r="C302" s="26" t="s">
        <v>306</v>
      </c>
      <c r="D302" s="27">
        <v>16616</v>
      </c>
      <c r="E302" s="36">
        <v>290</v>
      </c>
      <c r="F302" s="36">
        <v>290</v>
      </c>
      <c r="G302" s="36">
        <f t="shared" si="39"/>
        <v>0</v>
      </c>
      <c r="H302" s="36">
        <v>330</v>
      </c>
      <c r="I302" s="141">
        <f t="shared" si="40"/>
        <v>40</v>
      </c>
      <c r="J302" s="36">
        <v>300</v>
      </c>
      <c r="K302" s="142">
        <f t="shared" si="41"/>
        <v>-30</v>
      </c>
      <c r="L302" s="242">
        <v>300</v>
      </c>
      <c r="M302" s="28">
        <f t="shared" si="42"/>
        <v>0</v>
      </c>
      <c r="N302" s="288">
        <v>300</v>
      </c>
      <c r="O302" s="28">
        <f t="shared" si="36"/>
        <v>0</v>
      </c>
      <c r="P302" s="28">
        <v>300</v>
      </c>
      <c r="Q302" s="28">
        <f t="shared" si="37"/>
        <v>0</v>
      </c>
      <c r="R302" s="36">
        <v>300</v>
      </c>
      <c r="S302" s="28">
        <f t="shared" si="38"/>
        <v>0</v>
      </c>
    </row>
    <row r="303" spans="1:19">
      <c r="A303" s="25">
        <v>631016</v>
      </c>
      <c r="B303" s="26" t="s">
        <v>321</v>
      </c>
      <c r="C303" s="26" t="s">
        <v>306</v>
      </c>
      <c r="D303" s="27">
        <v>6378</v>
      </c>
      <c r="E303" s="36">
        <v>220</v>
      </c>
      <c r="F303" s="36">
        <v>220</v>
      </c>
      <c r="G303" s="36">
        <f t="shared" si="39"/>
        <v>0</v>
      </c>
      <c r="H303" s="36">
        <v>220</v>
      </c>
      <c r="I303" s="36">
        <f t="shared" si="40"/>
        <v>0</v>
      </c>
      <c r="J303" s="36">
        <v>220</v>
      </c>
      <c r="K303" s="36">
        <f t="shared" si="41"/>
        <v>0</v>
      </c>
      <c r="L303" s="242">
        <v>295</v>
      </c>
      <c r="M303" s="143">
        <f t="shared" si="42"/>
        <v>75</v>
      </c>
      <c r="N303" s="288">
        <v>365</v>
      </c>
      <c r="O303" s="143">
        <f t="shared" si="36"/>
        <v>70</v>
      </c>
      <c r="P303" s="28">
        <v>365</v>
      </c>
      <c r="Q303" s="28">
        <f t="shared" si="37"/>
        <v>0</v>
      </c>
      <c r="R303" s="36">
        <v>365</v>
      </c>
      <c r="S303" s="28">
        <f t="shared" si="38"/>
        <v>0</v>
      </c>
    </row>
    <row r="304" spans="1:19">
      <c r="A304" s="25">
        <v>631017</v>
      </c>
      <c r="B304" s="26" t="s">
        <v>322</v>
      </c>
      <c r="C304" s="26" t="s">
        <v>306</v>
      </c>
      <c r="D304" s="27">
        <v>16724</v>
      </c>
      <c r="E304" s="36">
        <v>220</v>
      </c>
      <c r="F304" s="36">
        <v>220</v>
      </c>
      <c r="G304" s="36">
        <f t="shared" si="39"/>
        <v>0</v>
      </c>
      <c r="H304" s="36">
        <v>220</v>
      </c>
      <c r="I304" s="36">
        <f t="shared" si="40"/>
        <v>0</v>
      </c>
      <c r="J304" s="36">
        <v>220</v>
      </c>
      <c r="K304" s="36">
        <f t="shared" si="41"/>
        <v>0</v>
      </c>
      <c r="L304" s="242">
        <v>295</v>
      </c>
      <c r="M304" s="143">
        <f t="shared" si="42"/>
        <v>75</v>
      </c>
      <c r="N304" s="288">
        <v>295</v>
      </c>
      <c r="O304" s="28">
        <f t="shared" si="36"/>
        <v>0</v>
      </c>
      <c r="P304" s="28">
        <v>295</v>
      </c>
      <c r="Q304" s="28">
        <f t="shared" si="37"/>
        <v>0</v>
      </c>
      <c r="R304" s="36">
        <v>330</v>
      </c>
      <c r="S304" s="28">
        <f t="shared" si="38"/>
        <v>35</v>
      </c>
    </row>
    <row r="305" spans="1:19">
      <c r="A305" s="25">
        <v>631018</v>
      </c>
      <c r="B305" s="26" t="s">
        <v>323</v>
      </c>
      <c r="C305" s="26" t="s">
        <v>306</v>
      </c>
      <c r="D305" s="27">
        <v>10830</v>
      </c>
      <c r="E305" s="36">
        <v>220</v>
      </c>
      <c r="F305" s="36">
        <v>220</v>
      </c>
      <c r="G305" s="36">
        <f t="shared" si="39"/>
        <v>0</v>
      </c>
      <c r="H305" s="36">
        <v>220</v>
      </c>
      <c r="I305" s="36">
        <f t="shared" si="40"/>
        <v>0</v>
      </c>
      <c r="J305" s="36">
        <v>220</v>
      </c>
      <c r="K305" s="36">
        <f t="shared" si="41"/>
        <v>0</v>
      </c>
      <c r="L305" s="242">
        <v>365</v>
      </c>
      <c r="M305" s="143">
        <f t="shared" si="42"/>
        <v>145</v>
      </c>
      <c r="N305" s="288">
        <v>365</v>
      </c>
      <c r="O305" s="28">
        <f t="shared" si="36"/>
        <v>0</v>
      </c>
      <c r="P305" s="28">
        <v>365</v>
      </c>
      <c r="Q305" s="28">
        <f t="shared" si="37"/>
        <v>0</v>
      </c>
      <c r="R305" s="36">
        <v>365</v>
      </c>
      <c r="S305" s="28">
        <f t="shared" si="38"/>
        <v>0</v>
      </c>
    </row>
    <row r="306" spans="1:19">
      <c r="A306" s="25">
        <v>631019</v>
      </c>
      <c r="B306" s="26" t="s">
        <v>324</v>
      </c>
      <c r="C306" s="26" t="s">
        <v>306</v>
      </c>
      <c r="D306" s="27">
        <v>2832</v>
      </c>
      <c r="E306" s="36">
        <v>250</v>
      </c>
      <c r="F306" s="36">
        <v>250</v>
      </c>
      <c r="G306" s="36">
        <f t="shared" si="39"/>
        <v>0</v>
      </c>
      <c r="H306" s="36">
        <v>280</v>
      </c>
      <c r="I306" s="141">
        <f t="shared" si="40"/>
        <v>30</v>
      </c>
      <c r="J306" s="36">
        <v>365</v>
      </c>
      <c r="K306" s="141">
        <f t="shared" si="41"/>
        <v>85</v>
      </c>
      <c r="L306" s="242">
        <v>365</v>
      </c>
      <c r="M306" s="28">
        <f t="shared" si="42"/>
        <v>0</v>
      </c>
      <c r="N306" s="288">
        <v>365</v>
      </c>
      <c r="O306" s="28">
        <f t="shared" si="36"/>
        <v>0</v>
      </c>
      <c r="P306" s="28">
        <v>365</v>
      </c>
      <c r="Q306" s="28">
        <f t="shared" si="37"/>
        <v>0</v>
      </c>
      <c r="R306" s="36">
        <v>365</v>
      </c>
      <c r="S306" s="28">
        <f t="shared" si="38"/>
        <v>0</v>
      </c>
    </row>
    <row r="307" spans="1:19">
      <c r="A307" s="25">
        <v>631020</v>
      </c>
      <c r="B307" s="26" t="s">
        <v>325</v>
      </c>
      <c r="C307" s="26" t="s">
        <v>306</v>
      </c>
      <c r="D307" s="27">
        <v>16052</v>
      </c>
      <c r="E307" s="36">
        <v>250</v>
      </c>
      <c r="F307" s="36">
        <v>250</v>
      </c>
      <c r="G307" s="36">
        <f t="shared" si="39"/>
        <v>0</v>
      </c>
      <c r="H307" s="36">
        <v>250</v>
      </c>
      <c r="I307" s="36">
        <f t="shared" si="40"/>
        <v>0</v>
      </c>
      <c r="J307" s="36">
        <v>250</v>
      </c>
      <c r="K307" s="36">
        <f t="shared" si="41"/>
        <v>0</v>
      </c>
      <c r="L307" s="242">
        <v>365</v>
      </c>
      <c r="M307" s="143">
        <f t="shared" si="42"/>
        <v>115</v>
      </c>
      <c r="N307" s="288">
        <v>365</v>
      </c>
      <c r="O307" s="28">
        <f t="shared" si="36"/>
        <v>0</v>
      </c>
      <c r="P307" s="28">
        <v>365</v>
      </c>
      <c r="Q307" s="28">
        <f t="shared" si="37"/>
        <v>0</v>
      </c>
      <c r="R307" s="36">
        <v>365</v>
      </c>
      <c r="S307" s="28">
        <f t="shared" si="38"/>
        <v>0</v>
      </c>
    </row>
    <row r="308" spans="1:19">
      <c r="A308" s="25">
        <v>631021</v>
      </c>
      <c r="B308" s="26" t="s">
        <v>326</v>
      </c>
      <c r="C308" s="26" t="s">
        <v>306</v>
      </c>
      <c r="D308" s="27">
        <v>2662</v>
      </c>
      <c r="E308" s="36">
        <v>250</v>
      </c>
      <c r="F308" s="36">
        <v>350</v>
      </c>
      <c r="G308" s="141">
        <f t="shared" si="39"/>
        <v>100</v>
      </c>
      <c r="H308" s="36">
        <v>360</v>
      </c>
      <c r="I308" s="141">
        <f t="shared" si="40"/>
        <v>10</v>
      </c>
      <c r="J308" s="36">
        <v>360</v>
      </c>
      <c r="K308" s="36">
        <f t="shared" si="41"/>
        <v>0</v>
      </c>
      <c r="L308" s="242">
        <v>360</v>
      </c>
      <c r="M308" s="28">
        <f t="shared" si="42"/>
        <v>0</v>
      </c>
      <c r="N308" s="288">
        <v>360</v>
      </c>
      <c r="O308" s="28">
        <f t="shared" si="36"/>
        <v>0</v>
      </c>
      <c r="P308" s="28">
        <v>360</v>
      </c>
      <c r="Q308" s="28">
        <f t="shared" si="37"/>
        <v>0</v>
      </c>
      <c r="R308" s="36">
        <v>365</v>
      </c>
      <c r="S308" s="28">
        <f t="shared" si="38"/>
        <v>5</v>
      </c>
    </row>
    <row r="309" spans="1:19">
      <c r="A309" s="25">
        <v>631022</v>
      </c>
      <c r="B309" s="26" t="s">
        <v>327</v>
      </c>
      <c r="C309" s="26" t="s">
        <v>306</v>
      </c>
      <c r="D309" s="27">
        <v>1554</v>
      </c>
      <c r="E309" s="36">
        <v>250</v>
      </c>
      <c r="F309" s="36">
        <v>280</v>
      </c>
      <c r="G309" s="141">
        <f t="shared" si="39"/>
        <v>30</v>
      </c>
      <c r="H309" s="36">
        <v>280</v>
      </c>
      <c r="I309" s="36">
        <f t="shared" si="40"/>
        <v>0</v>
      </c>
      <c r="J309" s="36">
        <v>280</v>
      </c>
      <c r="K309" s="36">
        <f t="shared" si="41"/>
        <v>0</v>
      </c>
      <c r="L309" s="242">
        <v>365</v>
      </c>
      <c r="M309" s="143">
        <f t="shared" si="42"/>
        <v>85</v>
      </c>
      <c r="N309" s="288">
        <v>365</v>
      </c>
      <c r="O309" s="28">
        <f t="shared" si="36"/>
        <v>0</v>
      </c>
      <c r="P309" s="28">
        <v>365</v>
      </c>
      <c r="Q309" s="28">
        <f t="shared" si="37"/>
        <v>0</v>
      </c>
      <c r="R309" s="36">
        <v>365</v>
      </c>
      <c r="S309" s="28">
        <f t="shared" si="38"/>
        <v>0</v>
      </c>
    </row>
    <row r="310" spans="1:19">
      <c r="A310" s="25">
        <v>631023</v>
      </c>
      <c r="B310" s="26" t="s">
        <v>328</v>
      </c>
      <c r="C310" s="26" t="s">
        <v>306</v>
      </c>
      <c r="D310" s="27">
        <v>4405</v>
      </c>
      <c r="E310" s="36">
        <v>255</v>
      </c>
      <c r="F310" s="36">
        <v>380</v>
      </c>
      <c r="G310" s="141">
        <f t="shared" si="39"/>
        <v>125</v>
      </c>
      <c r="H310" s="36">
        <v>380</v>
      </c>
      <c r="I310" s="36">
        <f t="shared" si="40"/>
        <v>0</v>
      </c>
      <c r="J310" s="36">
        <v>380</v>
      </c>
      <c r="K310" s="36">
        <f t="shared" si="41"/>
        <v>0</v>
      </c>
      <c r="L310" s="242">
        <v>380</v>
      </c>
      <c r="M310" s="28">
        <f t="shared" si="42"/>
        <v>0</v>
      </c>
      <c r="N310" s="288">
        <v>380</v>
      </c>
      <c r="O310" s="28">
        <f t="shared" si="36"/>
        <v>0</v>
      </c>
      <c r="P310" s="28">
        <v>380</v>
      </c>
      <c r="Q310" s="28">
        <f t="shared" si="37"/>
        <v>0</v>
      </c>
      <c r="R310" s="36">
        <v>380</v>
      </c>
      <c r="S310" s="28">
        <f t="shared" si="38"/>
        <v>0</v>
      </c>
    </row>
    <row r="311" spans="1:19">
      <c r="A311" s="25">
        <v>632001</v>
      </c>
      <c r="B311" s="26" t="s">
        <v>329</v>
      </c>
      <c r="C311" s="26" t="s">
        <v>330</v>
      </c>
      <c r="D311" s="27">
        <v>4922</v>
      </c>
      <c r="E311" s="36">
        <v>310</v>
      </c>
      <c r="F311" s="36">
        <v>395</v>
      </c>
      <c r="G311" s="141">
        <f t="shared" si="39"/>
        <v>85</v>
      </c>
      <c r="H311" s="36">
        <v>500</v>
      </c>
      <c r="I311" s="141">
        <f t="shared" si="40"/>
        <v>105</v>
      </c>
      <c r="J311" s="36">
        <v>500</v>
      </c>
      <c r="K311" s="36">
        <f t="shared" si="41"/>
        <v>0</v>
      </c>
      <c r="L311" s="242">
        <v>500</v>
      </c>
      <c r="M311" s="28">
        <f t="shared" si="42"/>
        <v>0</v>
      </c>
      <c r="N311" s="288">
        <v>600</v>
      </c>
      <c r="O311" s="143">
        <f t="shared" si="36"/>
        <v>100</v>
      </c>
      <c r="P311" s="28">
        <v>600</v>
      </c>
      <c r="Q311" s="28">
        <f t="shared" si="37"/>
        <v>0</v>
      </c>
      <c r="R311" s="36">
        <v>600</v>
      </c>
      <c r="S311" s="28">
        <f t="shared" si="38"/>
        <v>0</v>
      </c>
    </row>
    <row r="312" spans="1:19">
      <c r="A312" s="25">
        <v>632002</v>
      </c>
      <c r="B312" s="26" t="s">
        <v>331</v>
      </c>
      <c r="C312" s="26" t="s">
        <v>330</v>
      </c>
      <c r="D312" s="27">
        <v>29944</v>
      </c>
      <c r="E312" s="36">
        <v>335</v>
      </c>
      <c r="F312" s="36">
        <v>395</v>
      </c>
      <c r="G312" s="141">
        <f t="shared" si="39"/>
        <v>60</v>
      </c>
      <c r="H312" s="36">
        <v>395</v>
      </c>
      <c r="I312" s="36">
        <f t="shared" si="40"/>
        <v>0</v>
      </c>
      <c r="J312" s="36">
        <v>395</v>
      </c>
      <c r="K312" s="36">
        <f t="shared" si="41"/>
        <v>0</v>
      </c>
      <c r="L312" s="242">
        <v>470</v>
      </c>
      <c r="M312" s="143">
        <f t="shared" si="42"/>
        <v>75</v>
      </c>
      <c r="N312" s="288">
        <v>470</v>
      </c>
      <c r="O312" s="28">
        <f t="shared" si="36"/>
        <v>0</v>
      </c>
      <c r="P312" s="28">
        <v>470</v>
      </c>
      <c r="Q312" s="28">
        <f t="shared" si="37"/>
        <v>0</v>
      </c>
      <c r="R312" s="36">
        <v>470</v>
      </c>
      <c r="S312" s="28">
        <f t="shared" si="38"/>
        <v>0</v>
      </c>
    </row>
    <row r="313" spans="1:19">
      <c r="A313" s="25">
        <v>632003</v>
      </c>
      <c r="B313" s="26" t="s">
        <v>332</v>
      </c>
      <c r="C313" s="26" t="s">
        <v>330</v>
      </c>
      <c r="D313" s="27">
        <v>13934</v>
      </c>
      <c r="E313" s="36">
        <v>320</v>
      </c>
      <c r="F313" s="36">
        <v>320</v>
      </c>
      <c r="G313" s="36">
        <f t="shared" si="39"/>
        <v>0</v>
      </c>
      <c r="H313" s="36">
        <v>400</v>
      </c>
      <c r="I313" s="141">
        <f t="shared" si="40"/>
        <v>80</v>
      </c>
      <c r="J313" s="36">
        <v>400</v>
      </c>
      <c r="K313" s="36">
        <f t="shared" si="41"/>
        <v>0</v>
      </c>
      <c r="L313" s="242">
        <v>400</v>
      </c>
      <c r="M313" s="28">
        <f t="shared" si="42"/>
        <v>0</v>
      </c>
      <c r="N313" s="288">
        <v>400</v>
      </c>
      <c r="O313" s="28">
        <f t="shared" si="36"/>
        <v>0</v>
      </c>
      <c r="P313" s="28">
        <v>400</v>
      </c>
      <c r="Q313" s="28">
        <f t="shared" si="37"/>
        <v>0</v>
      </c>
      <c r="R313" s="36">
        <v>400</v>
      </c>
      <c r="S313" s="28">
        <f t="shared" si="38"/>
        <v>0</v>
      </c>
    </row>
    <row r="314" spans="1:19">
      <c r="A314" s="25">
        <v>632004</v>
      </c>
      <c r="B314" s="26" t="s">
        <v>333</v>
      </c>
      <c r="C314" s="26" t="s">
        <v>330</v>
      </c>
      <c r="D314" s="27">
        <v>1658</v>
      </c>
      <c r="E314" s="36">
        <v>360</v>
      </c>
      <c r="F314" s="36">
        <v>360</v>
      </c>
      <c r="G314" s="36">
        <f t="shared" si="39"/>
        <v>0</v>
      </c>
      <c r="H314" s="36">
        <v>360</v>
      </c>
      <c r="I314" s="36">
        <f t="shared" si="40"/>
        <v>0</v>
      </c>
      <c r="J314" s="36">
        <v>360</v>
      </c>
      <c r="K314" s="36">
        <f t="shared" si="41"/>
        <v>0</v>
      </c>
      <c r="L314" s="242">
        <v>360</v>
      </c>
      <c r="M314" s="28">
        <f t="shared" si="42"/>
        <v>0</v>
      </c>
      <c r="N314" s="288">
        <v>500</v>
      </c>
      <c r="O314" s="143">
        <f t="shared" si="36"/>
        <v>140</v>
      </c>
      <c r="P314" s="28">
        <v>500</v>
      </c>
      <c r="Q314" s="28">
        <f t="shared" si="37"/>
        <v>0</v>
      </c>
      <c r="R314" s="36">
        <v>500</v>
      </c>
      <c r="S314" s="28">
        <f t="shared" si="38"/>
        <v>0</v>
      </c>
    </row>
    <row r="315" spans="1:19">
      <c r="A315" s="32">
        <v>632005</v>
      </c>
      <c r="B315" s="33" t="s">
        <v>334</v>
      </c>
      <c r="C315" s="33" t="s">
        <v>330</v>
      </c>
      <c r="D315" s="27">
        <v>1323</v>
      </c>
      <c r="E315" s="36">
        <v>500</v>
      </c>
      <c r="F315" s="36">
        <v>500</v>
      </c>
      <c r="G315" s="36">
        <f t="shared" si="39"/>
        <v>0</v>
      </c>
      <c r="H315" s="36">
        <v>700</v>
      </c>
      <c r="I315" s="141">
        <f t="shared" si="40"/>
        <v>200</v>
      </c>
      <c r="J315" s="36">
        <v>700</v>
      </c>
      <c r="K315" s="36">
        <f t="shared" si="41"/>
        <v>0</v>
      </c>
      <c r="L315" s="242">
        <v>700</v>
      </c>
      <c r="M315" s="28">
        <f t="shared" si="42"/>
        <v>0</v>
      </c>
      <c r="N315" s="288">
        <v>700</v>
      </c>
      <c r="O315" s="28">
        <f t="shared" si="36"/>
        <v>0</v>
      </c>
      <c r="P315" s="28">
        <v>700</v>
      </c>
      <c r="Q315" s="28">
        <f t="shared" si="37"/>
        <v>0</v>
      </c>
      <c r="R315" s="36">
        <v>700</v>
      </c>
      <c r="S315" s="28">
        <f t="shared" si="38"/>
        <v>0</v>
      </c>
    </row>
    <row r="316" spans="1:19">
      <c r="A316" s="25">
        <v>632006</v>
      </c>
      <c r="B316" s="26" t="s">
        <v>335</v>
      </c>
      <c r="C316" s="26" t="s">
        <v>330</v>
      </c>
      <c r="D316" s="27">
        <v>2449</v>
      </c>
      <c r="E316" s="36">
        <v>310</v>
      </c>
      <c r="F316" s="36">
        <v>310</v>
      </c>
      <c r="G316" s="36">
        <f t="shared" si="39"/>
        <v>0</v>
      </c>
      <c r="H316" s="36">
        <v>380</v>
      </c>
      <c r="I316" s="141">
        <f t="shared" si="40"/>
        <v>70</v>
      </c>
      <c r="J316" s="36">
        <v>380</v>
      </c>
      <c r="K316" s="36">
        <f t="shared" si="41"/>
        <v>0</v>
      </c>
      <c r="L316" s="242">
        <v>380</v>
      </c>
      <c r="M316" s="28">
        <f t="shared" si="42"/>
        <v>0</v>
      </c>
      <c r="N316" s="288">
        <v>380</v>
      </c>
      <c r="O316" s="28">
        <f t="shared" si="36"/>
        <v>0</v>
      </c>
      <c r="P316" s="28">
        <v>380</v>
      </c>
      <c r="Q316" s="28">
        <f t="shared" si="37"/>
        <v>0</v>
      </c>
      <c r="R316" s="36">
        <v>450</v>
      </c>
      <c r="S316" s="28">
        <f t="shared" si="38"/>
        <v>70</v>
      </c>
    </row>
    <row r="317" spans="1:19">
      <c r="A317" s="25">
        <v>632007</v>
      </c>
      <c r="B317" s="26" t="s">
        <v>336</v>
      </c>
      <c r="C317" s="26" t="s">
        <v>330</v>
      </c>
      <c r="D317" s="27">
        <v>3182</v>
      </c>
      <c r="E317" s="36">
        <v>300</v>
      </c>
      <c r="F317" s="36">
        <v>350</v>
      </c>
      <c r="G317" s="141">
        <f t="shared" si="39"/>
        <v>50</v>
      </c>
      <c r="H317" s="36">
        <v>350</v>
      </c>
      <c r="I317" s="36">
        <f t="shared" si="40"/>
        <v>0</v>
      </c>
      <c r="J317" s="36">
        <v>350</v>
      </c>
      <c r="K317" s="36">
        <f t="shared" si="41"/>
        <v>0</v>
      </c>
      <c r="L317" s="242">
        <v>365</v>
      </c>
      <c r="M317" s="28">
        <f t="shared" si="42"/>
        <v>15</v>
      </c>
      <c r="N317" s="288">
        <v>365</v>
      </c>
      <c r="O317" s="28">
        <f t="shared" si="36"/>
        <v>0</v>
      </c>
      <c r="P317" s="28">
        <v>365</v>
      </c>
      <c r="Q317" s="28">
        <f t="shared" si="37"/>
        <v>0</v>
      </c>
      <c r="R317" s="36">
        <v>365</v>
      </c>
      <c r="S317" s="28">
        <f t="shared" si="38"/>
        <v>0</v>
      </c>
    </row>
    <row r="318" spans="1:19">
      <c r="A318" s="25">
        <v>632008</v>
      </c>
      <c r="B318" s="26" t="s">
        <v>337</v>
      </c>
      <c r="C318" s="26" t="s">
        <v>330</v>
      </c>
      <c r="D318" s="27">
        <v>2900</v>
      </c>
      <c r="E318" s="36">
        <v>290</v>
      </c>
      <c r="F318" s="36">
        <v>300</v>
      </c>
      <c r="G318" s="141">
        <f t="shared" si="39"/>
        <v>10</v>
      </c>
      <c r="H318" s="36">
        <v>360</v>
      </c>
      <c r="I318" s="141">
        <f t="shared" si="40"/>
        <v>60</v>
      </c>
      <c r="J318" s="36">
        <v>420</v>
      </c>
      <c r="K318" s="141">
        <f t="shared" si="41"/>
        <v>60</v>
      </c>
      <c r="L318" s="242">
        <v>420</v>
      </c>
      <c r="M318" s="28">
        <f t="shared" si="42"/>
        <v>0</v>
      </c>
      <c r="N318" s="288">
        <v>420</v>
      </c>
      <c r="O318" s="28">
        <f t="shared" si="36"/>
        <v>0</v>
      </c>
      <c r="P318" s="28">
        <v>420</v>
      </c>
      <c r="Q318" s="28">
        <f t="shared" si="37"/>
        <v>0</v>
      </c>
      <c r="R318" s="36">
        <v>420</v>
      </c>
      <c r="S318" s="28">
        <f t="shared" si="38"/>
        <v>0</v>
      </c>
    </row>
    <row r="319" spans="1:19">
      <c r="A319" s="25">
        <v>632009</v>
      </c>
      <c r="B319" s="26" t="s">
        <v>338</v>
      </c>
      <c r="C319" s="26" t="s">
        <v>330</v>
      </c>
      <c r="D319" s="27">
        <v>7153</v>
      </c>
      <c r="E319" s="36">
        <v>286</v>
      </c>
      <c r="F319" s="36">
        <v>420</v>
      </c>
      <c r="G319" s="141">
        <f t="shared" si="39"/>
        <v>134</v>
      </c>
      <c r="H319" s="36">
        <v>420</v>
      </c>
      <c r="I319" s="36">
        <f t="shared" si="40"/>
        <v>0</v>
      </c>
      <c r="J319" s="36">
        <v>420</v>
      </c>
      <c r="K319" s="36">
        <f t="shared" si="41"/>
        <v>0</v>
      </c>
      <c r="L319" s="244">
        <v>480</v>
      </c>
      <c r="M319" s="143">
        <f t="shared" si="42"/>
        <v>60</v>
      </c>
      <c r="N319" s="289">
        <v>480</v>
      </c>
      <c r="O319" s="28">
        <f t="shared" si="36"/>
        <v>0</v>
      </c>
      <c r="P319" s="28">
        <v>480</v>
      </c>
      <c r="Q319" s="28">
        <f t="shared" si="37"/>
        <v>0</v>
      </c>
      <c r="R319" s="36">
        <v>480</v>
      </c>
      <c r="S319" s="28">
        <f t="shared" si="38"/>
        <v>0</v>
      </c>
    </row>
    <row r="320" spans="1:19">
      <c r="A320" s="32">
        <v>632010</v>
      </c>
      <c r="B320" s="33" t="s">
        <v>339</v>
      </c>
      <c r="C320" s="33" t="s">
        <v>330</v>
      </c>
      <c r="D320" s="27">
        <v>3042</v>
      </c>
      <c r="E320" s="36">
        <v>500</v>
      </c>
      <c r="F320" s="36">
        <v>500</v>
      </c>
      <c r="G320" s="36">
        <f t="shared" si="39"/>
        <v>0</v>
      </c>
      <c r="H320" s="36">
        <v>550</v>
      </c>
      <c r="I320" s="141">
        <f t="shared" si="40"/>
        <v>50</v>
      </c>
      <c r="J320" s="36">
        <v>550</v>
      </c>
      <c r="K320" s="36">
        <f t="shared" si="41"/>
        <v>0</v>
      </c>
      <c r="L320" s="244">
        <v>550</v>
      </c>
      <c r="M320" s="28">
        <f t="shared" si="42"/>
        <v>0</v>
      </c>
      <c r="N320" s="289">
        <v>550</v>
      </c>
      <c r="O320" s="28">
        <f t="shared" si="36"/>
        <v>0</v>
      </c>
      <c r="P320" s="28">
        <v>550</v>
      </c>
      <c r="Q320" s="28">
        <f t="shared" si="37"/>
        <v>0</v>
      </c>
      <c r="R320" s="36">
        <v>550</v>
      </c>
      <c r="S320" s="28">
        <f t="shared" si="38"/>
        <v>0</v>
      </c>
    </row>
    <row r="321" spans="1:19">
      <c r="A321" s="32">
        <v>632011</v>
      </c>
      <c r="B321" s="33" t="s">
        <v>340</v>
      </c>
      <c r="C321" s="33" t="s">
        <v>330</v>
      </c>
      <c r="D321" s="27">
        <v>3546</v>
      </c>
      <c r="E321" s="36">
        <v>500</v>
      </c>
      <c r="F321" s="36">
        <v>500</v>
      </c>
      <c r="G321" s="36">
        <f t="shared" si="39"/>
        <v>0</v>
      </c>
      <c r="H321" s="36">
        <v>500</v>
      </c>
      <c r="I321" s="36">
        <f t="shared" si="40"/>
        <v>0</v>
      </c>
      <c r="J321" s="36">
        <v>500</v>
      </c>
      <c r="K321" s="36">
        <f t="shared" si="41"/>
        <v>0</v>
      </c>
      <c r="L321" s="242">
        <v>500</v>
      </c>
      <c r="M321" s="28">
        <f t="shared" si="42"/>
        <v>0</v>
      </c>
      <c r="N321" s="288">
        <v>500</v>
      </c>
      <c r="O321" s="28">
        <f t="shared" si="36"/>
        <v>0</v>
      </c>
      <c r="P321" s="28">
        <v>500</v>
      </c>
      <c r="Q321" s="28">
        <f t="shared" si="37"/>
        <v>0</v>
      </c>
      <c r="R321" s="36">
        <v>500</v>
      </c>
      <c r="S321" s="28">
        <f t="shared" si="38"/>
        <v>0</v>
      </c>
    </row>
    <row r="322" spans="1:19">
      <c r="A322" s="25">
        <v>632012</v>
      </c>
      <c r="B322" s="26" t="s">
        <v>341</v>
      </c>
      <c r="C322" s="26" t="s">
        <v>330</v>
      </c>
      <c r="D322" s="27">
        <v>5514</v>
      </c>
      <c r="E322" s="36">
        <v>390</v>
      </c>
      <c r="F322" s="36">
        <v>390</v>
      </c>
      <c r="G322" s="36">
        <f t="shared" si="39"/>
        <v>0</v>
      </c>
      <c r="H322" s="36">
        <v>390</v>
      </c>
      <c r="I322" s="36">
        <f t="shared" si="40"/>
        <v>0</v>
      </c>
      <c r="J322" s="36">
        <v>390</v>
      </c>
      <c r="K322" s="36">
        <f t="shared" si="41"/>
        <v>0</v>
      </c>
      <c r="L322" s="242">
        <v>390</v>
      </c>
      <c r="M322" s="28">
        <f t="shared" si="42"/>
        <v>0</v>
      </c>
      <c r="N322" s="288">
        <v>390</v>
      </c>
      <c r="O322" s="28">
        <f t="shared" ref="O322:O357" si="43">SUM(N322-L322)</f>
        <v>0</v>
      </c>
      <c r="P322" s="28">
        <v>390</v>
      </c>
      <c r="Q322" s="28">
        <f t="shared" ref="Q322:Q357" si="44">P322-N322</f>
        <v>0</v>
      </c>
      <c r="R322" s="36">
        <v>390</v>
      </c>
      <c r="S322" s="28">
        <f t="shared" ref="S322:S357" si="45">R322-P322</f>
        <v>0</v>
      </c>
    </row>
    <row r="323" spans="1:19">
      <c r="A323" s="32">
        <v>632013</v>
      </c>
      <c r="B323" s="33" t="s">
        <v>342</v>
      </c>
      <c r="C323" s="33" t="s">
        <v>330</v>
      </c>
      <c r="D323" s="27">
        <v>2566</v>
      </c>
      <c r="E323" s="36">
        <v>500</v>
      </c>
      <c r="F323" s="36">
        <v>650</v>
      </c>
      <c r="G323" s="141">
        <f t="shared" ref="G323:G357" si="46">SUM(F323-E323)</f>
        <v>150</v>
      </c>
      <c r="H323" s="36">
        <v>650</v>
      </c>
      <c r="I323" s="36">
        <f t="shared" ref="I323:I357" si="47">SUM(H323-F323)</f>
        <v>0</v>
      </c>
      <c r="J323" s="36">
        <v>650</v>
      </c>
      <c r="K323" s="36">
        <f t="shared" ref="K323:K357" si="48">SUM(J323-H323)</f>
        <v>0</v>
      </c>
      <c r="L323" s="242">
        <v>650</v>
      </c>
      <c r="M323" s="28">
        <f t="shared" ref="M323:M357" si="49">L323-J323</f>
        <v>0</v>
      </c>
      <c r="N323" s="288">
        <v>650</v>
      </c>
      <c r="O323" s="28">
        <f t="shared" si="43"/>
        <v>0</v>
      </c>
      <c r="P323" s="28">
        <v>650</v>
      </c>
      <c r="Q323" s="28">
        <f t="shared" si="44"/>
        <v>0</v>
      </c>
      <c r="R323" s="36">
        <v>650</v>
      </c>
      <c r="S323" s="28">
        <f t="shared" si="45"/>
        <v>0</v>
      </c>
    </row>
    <row r="324" spans="1:19">
      <c r="A324" s="25">
        <v>632014</v>
      </c>
      <c r="B324" s="26" t="s">
        <v>343</v>
      </c>
      <c r="C324" s="26" t="s">
        <v>330</v>
      </c>
      <c r="D324" s="27">
        <v>3009</v>
      </c>
      <c r="E324" s="36">
        <v>330</v>
      </c>
      <c r="F324" s="36">
        <v>330</v>
      </c>
      <c r="G324" s="36">
        <f t="shared" si="46"/>
        <v>0</v>
      </c>
      <c r="H324" s="36">
        <v>370</v>
      </c>
      <c r="I324" s="141">
        <f t="shared" si="47"/>
        <v>40</v>
      </c>
      <c r="J324" s="36">
        <v>370</v>
      </c>
      <c r="K324" s="36">
        <f t="shared" si="48"/>
        <v>0</v>
      </c>
      <c r="L324" s="242">
        <v>370</v>
      </c>
      <c r="M324" s="28">
        <f t="shared" si="49"/>
        <v>0</v>
      </c>
      <c r="N324" s="288">
        <v>370</v>
      </c>
      <c r="O324" s="28">
        <f t="shared" si="43"/>
        <v>0</v>
      </c>
      <c r="P324" s="28">
        <v>370</v>
      </c>
      <c r="Q324" s="28">
        <f t="shared" si="44"/>
        <v>0</v>
      </c>
      <c r="R324" s="36">
        <v>370</v>
      </c>
      <c r="S324" s="28">
        <f t="shared" si="45"/>
        <v>0</v>
      </c>
    </row>
    <row r="325" spans="1:19">
      <c r="A325" s="25">
        <v>632015</v>
      </c>
      <c r="B325" s="26" t="s">
        <v>344</v>
      </c>
      <c r="C325" s="26" t="s">
        <v>330</v>
      </c>
      <c r="D325" s="27">
        <v>5333</v>
      </c>
      <c r="E325" s="36">
        <v>310</v>
      </c>
      <c r="F325" s="36">
        <v>400</v>
      </c>
      <c r="G325" s="141">
        <f t="shared" si="46"/>
        <v>90</v>
      </c>
      <c r="H325" s="36">
        <v>500</v>
      </c>
      <c r="I325" s="141">
        <f t="shared" si="47"/>
        <v>100</v>
      </c>
      <c r="J325" s="36">
        <v>600</v>
      </c>
      <c r="K325" s="141">
        <f t="shared" si="48"/>
        <v>100</v>
      </c>
      <c r="L325" s="242">
        <v>600</v>
      </c>
      <c r="M325" s="28">
        <f t="shared" si="49"/>
        <v>0</v>
      </c>
      <c r="N325" s="288">
        <v>600</v>
      </c>
      <c r="O325" s="28">
        <f t="shared" si="43"/>
        <v>0</v>
      </c>
      <c r="P325" s="28">
        <v>600</v>
      </c>
      <c r="Q325" s="28">
        <f t="shared" si="44"/>
        <v>0</v>
      </c>
      <c r="R325" s="36">
        <v>600</v>
      </c>
      <c r="S325" s="28">
        <f t="shared" si="45"/>
        <v>0</v>
      </c>
    </row>
    <row r="326" spans="1:19">
      <c r="A326" s="25">
        <v>632016</v>
      </c>
      <c r="B326" s="26" t="s">
        <v>345</v>
      </c>
      <c r="C326" s="26" t="s">
        <v>330</v>
      </c>
      <c r="D326" s="27">
        <v>4072</v>
      </c>
      <c r="E326" s="36">
        <v>275</v>
      </c>
      <c r="F326" s="36">
        <v>275</v>
      </c>
      <c r="G326" s="36">
        <f t="shared" si="46"/>
        <v>0</v>
      </c>
      <c r="H326" s="36">
        <v>275</v>
      </c>
      <c r="I326" s="36">
        <f t="shared" si="47"/>
        <v>0</v>
      </c>
      <c r="J326" s="36">
        <v>380</v>
      </c>
      <c r="K326" s="141">
        <f t="shared" si="48"/>
        <v>105</v>
      </c>
      <c r="L326" s="242">
        <v>380</v>
      </c>
      <c r="M326" s="28">
        <f t="shared" si="49"/>
        <v>0</v>
      </c>
      <c r="N326" s="288">
        <v>380</v>
      </c>
      <c r="O326" s="28">
        <f t="shared" si="43"/>
        <v>0</v>
      </c>
      <c r="P326" s="28">
        <v>380</v>
      </c>
      <c r="Q326" s="28">
        <f t="shared" si="44"/>
        <v>0</v>
      </c>
      <c r="R326" s="36">
        <v>380</v>
      </c>
      <c r="S326" s="28">
        <f t="shared" si="45"/>
        <v>0</v>
      </c>
    </row>
    <row r="327" spans="1:19">
      <c r="A327" s="32">
        <v>632017</v>
      </c>
      <c r="B327" s="33" t="s">
        <v>346</v>
      </c>
      <c r="C327" s="33" t="s">
        <v>330</v>
      </c>
      <c r="D327" s="27">
        <v>2339</v>
      </c>
      <c r="E327" s="36">
        <v>650</v>
      </c>
      <c r="F327" s="36">
        <v>650</v>
      </c>
      <c r="G327" s="36">
        <f t="shared" si="46"/>
        <v>0</v>
      </c>
      <c r="H327" s="36">
        <v>650</v>
      </c>
      <c r="I327" s="36">
        <f t="shared" si="47"/>
        <v>0</v>
      </c>
      <c r="J327" s="36">
        <v>650</v>
      </c>
      <c r="K327" s="36">
        <f t="shared" si="48"/>
        <v>0</v>
      </c>
      <c r="L327" s="242">
        <v>650</v>
      </c>
      <c r="M327" s="28">
        <f t="shared" si="49"/>
        <v>0</v>
      </c>
      <c r="N327" s="288">
        <v>650</v>
      </c>
      <c r="O327" s="28">
        <f t="shared" si="43"/>
        <v>0</v>
      </c>
      <c r="P327" s="28">
        <v>650</v>
      </c>
      <c r="Q327" s="28">
        <f t="shared" si="44"/>
        <v>0</v>
      </c>
      <c r="R327" s="36">
        <v>650</v>
      </c>
      <c r="S327" s="28">
        <f t="shared" si="45"/>
        <v>0</v>
      </c>
    </row>
    <row r="328" spans="1:19">
      <c r="A328" s="32">
        <v>632018</v>
      </c>
      <c r="B328" s="33" t="s">
        <v>347</v>
      </c>
      <c r="C328" s="33" t="s">
        <v>330</v>
      </c>
      <c r="D328" s="27">
        <v>14555</v>
      </c>
      <c r="E328" s="36">
        <v>600</v>
      </c>
      <c r="F328" s="36">
        <v>600</v>
      </c>
      <c r="G328" s="36">
        <f t="shared" si="46"/>
        <v>0</v>
      </c>
      <c r="H328" s="36">
        <v>785</v>
      </c>
      <c r="I328" s="141">
        <f t="shared" si="47"/>
        <v>185</v>
      </c>
      <c r="J328" s="36">
        <v>785</v>
      </c>
      <c r="K328" s="36">
        <f t="shared" si="48"/>
        <v>0</v>
      </c>
      <c r="L328" s="242">
        <v>785</v>
      </c>
      <c r="M328" s="28">
        <f t="shared" si="49"/>
        <v>0</v>
      </c>
      <c r="N328" s="288">
        <v>785</v>
      </c>
      <c r="O328" s="28">
        <f t="shared" si="43"/>
        <v>0</v>
      </c>
      <c r="P328" s="28">
        <v>785</v>
      </c>
      <c r="Q328" s="28">
        <f t="shared" si="44"/>
        <v>0</v>
      </c>
      <c r="R328" s="36">
        <v>785</v>
      </c>
      <c r="S328" s="28">
        <f t="shared" si="45"/>
        <v>0</v>
      </c>
    </row>
    <row r="329" spans="1:19">
      <c r="A329" s="25">
        <v>632019</v>
      </c>
      <c r="B329" s="26" t="s">
        <v>348</v>
      </c>
      <c r="C329" s="26" t="s">
        <v>330</v>
      </c>
      <c r="D329" s="27">
        <v>4348</v>
      </c>
      <c r="E329" s="36">
        <v>270</v>
      </c>
      <c r="F329" s="36">
        <v>270</v>
      </c>
      <c r="G329" s="36">
        <f t="shared" si="46"/>
        <v>0</v>
      </c>
      <c r="H329" s="36">
        <v>330</v>
      </c>
      <c r="I329" s="141">
        <f t="shared" si="47"/>
        <v>60</v>
      </c>
      <c r="J329" s="36">
        <v>365</v>
      </c>
      <c r="K329" s="141">
        <f t="shared" si="48"/>
        <v>35</v>
      </c>
      <c r="L329" s="242">
        <v>480</v>
      </c>
      <c r="M329" s="143">
        <f t="shared" si="49"/>
        <v>115</v>
      </c>
      <c r="N329" s="288">
        <v>480</v>
      </c>
      <c r="O329" s="28">
        <f t="shared" si="43"/>
        <v>0</v>
      </c>
      <c r="P329" s="28">
        <v>480</v>
      </c>
      <c r="Q329" s="28">
        <f t="shared" si="44"/>
        <v>0</v>
      </c>
      <c r="R329" s="36">
        <v>575</v>
      </c>
      <c r="S329" s="28">
        <f t="shared" si="45"/>
        <v>95</v>
      </c>
    </row>
    <row r="330" spans="1:19">
      <c r="A330" s="25">
        <v>632020</v>
      </c>
      <c r="B330" s="26" t="s">
        <v>349</v>
      </c>
      <c r="C330" s="26" t="s">
        <v>330</v>
      </c>
      <c r="D330" s="27">
        <v>4930</v>
      </c>
      <c r="E330" s="36">
        <v>350</v>
      </c>
      <c r="F330" s="36">
        <v>350</v>
      </c>
      <c r="G330" s="36">
        <f t="shared" si="46"/>
        <v>0</v>
      </c>
      <c r="H330" s="36">
        <v>600</v>
      </c>
      <c r="I330" s="141">
        <f t="shared" si="47"/>
        <v>250</v>
      </c>
      <c r="J330" s="36">
        <v>600</v>
      </c>
      <c r="K330" s="36">
        <f t="shared" si="48"/>
        <v>0</v>
      </c>
      <c r="L330" s="242">
        <v>600</v>
      </c>
      <c r="M330" s="28">
        <f t="shared" si="49"/>
        <v>0</v>
      </c>
      <c r="N330" s="288">
        <v>600</v>
      </c>
      <c r="O330" s="28">
        <f t="shared" si="43"/>
        <v>0</v>
      </c>
      <c r="P330" s="28">
        <v>600</v>
      </c>
      <c r="Q330" s="28">
        <f t="shared" si="44"/>
        <v>0</v>
      </c>
      <c r="R330" s="36">
        <v>600</v>
      </c>
      <c r="S330" s="28">
        <f t="shared" si="45"/>
        <v>0</v>
      </c>
    </row>
    <row r="331" spans="1:19">
      <c r="A331" s="25">
        <v>633001</v>
      </c>
      <c r="B331" s="26" t="s">
        <v>350</v>
      </c>
      <c r="C331" s="26" t="s">
        <v>351</v>
      </c>
      <c r="D331" s="27">
        <v>7965</v>
      </c>
      <c r="E331" s="36">
        <v>390</v>
      </c>
      <c r="F331" s="36">
        <v>390</v>
      </c>
      <c r="G331" s="36">
        <f t="shared" si="46"/>
        <v>0</v>
      </c>
      <c r="H331" s="36">
        <v>390</v>
      </c>
      <c r="I331" s="36">
        <f t="shared" si="47"/>
        <v>0</v>
      </c>
      <c r="J331" s="36">
        <v>390</v>
      </c>
      <c r="K331" s="36">
        <f t="shared" si="48"/>
        <v>0</v>
      </c>
      <c r="L331" s="242">
        <v>390</v>
      </c>
      <c r="M331" s="28">
        <f t="shared" si="49"/>
        <v>0</v>
      </c>
      <c r="N331" s="288">
        <v>430</v>
      </c>
      <c r="O331" s="143">
        <f t="shared" si="43"/>
        <v>40</v>
      </c>
      <c r="P331" s="28">
        <v>430</v>
      </c>
      <c r="Q331" s="28">
        <f t="shared" si="44"/>
        <v>0</v>
      </c>
      <c r="R331" s="36">
        <v>430</v>
      </c>
      <c r="S331" s="28">
        <f t="shared" si="45"/>
        <v>0</v>
      </c>
    </row>
    <row r="332" spans="1:19">
      <c r="A332" s="32">
        <v>633002</v>
      </c>
      <c r="B332" s="33" t="s">
        <v>352</v>
      </c>
      <c r="C332" s="33" t="s">
        <v>351</v>
      </c>
      <c r="D332" s="27">
        <v>3644</v>
      </c>
      <c r="E332" s="36">
        <v>415</v>
      </c>
      <c r="F332" s="36">
        <v>415</v>
      </c>
      <c r="G332" s="36">
        <f t="shared" si="46"/>
        <v>0</v>
      </c>
      <c r="H332" s="36">
        <v>545</v>
      </c>
      <c r="I332" s="141">
        <f t="shared" si="47"/>
        <v>130</v>
      </c>
      <c r="J332" s="36">
        <v>495</v>
      </c>
      <c r="K332" s="142">
        <f t="shared" si="48"/>
        <v>-50</v>
      </c>
      <c r="L332" s="242">
        <v>495</v>
      </c>
      <c r="M332" s="28">
        <f t="shared" si="49"/>
        <v>0</v>
      </c>
      <c r="N332" s="288">
        <v>650</v>
      </c>
      <c r="O332" s="143">
        <f t="shared" si="43"/>
        <v>155</v>
      </c>
      <c r="P332" s="28">
        <v>951</v>
      </c>
      <c r="Q332" s="143">
        <f t="shared" si="44"/>
        <v>301</v>
      </c>
      <c r="R332" s="201">
        <v>951</v>
      </c>
      <c r="S332" s="28">
        <f t="shared" si="45"/>
        <v>0</v>
      </c>
    </row>
    <row r="333" spans="1:19">
      <c r="A333" s="25">
        <v>633003</v>
      </c>
      <c r="B333" s="26" t="s">
        <v>353</v>
      </c>
      <c r="C333" s="26" t="s">
        <v>351</v>
      </c>
      <c r="D333" s="27">
        <v>27755</v>
      </c>
      <c r="E333" s="36">
        <v>350</v>
      </c>
      <c r="F333" s="36">
        <v>350</v>
      </c>
      <c r="G333" s="36">
        <f t="shared" si="46"/>
        <v>0</v>
      </c>
      <c r="H333" s="36">
        <v>350</v>
      </c>
      <c r="I333" s="36">
        <f t="shared" si="47"/>
        <v>0</v>
      </c>
      <c r="J333" s="36">
        <v>350</v>
      </c>
      <c r="K333" s="36">
        <f t="shared" si="48"/>
        <v>0</v>
      </c>
      <c r="L333" s="244">
        <v>350</v>
      </c>
      <c r="M333" s="28">
        <f t="shared" si="49"/>
        <v>0</v>
      </c>
      <c r="N333" s="289">
        <v>350</v>
      </c>
      <c r="O333" s="28">
        <f t="shared" si="43"/>
        <v>0</v>
      </c>
      <c r="P333" s="28">
        <v>400</v>
      </c>
      <c r="Q333" s="143">
        <f t="shared" si="44"/>
        <v>50</v>
      </c>
      <c r="R333" s="36">
        <v>400</v>
      </c>
      <c r="S333" s="28">
        <f t="shared" si="45"/>
        <v>0</v>
      </c>
    </row>
    <row r="334" spans="1:19">
      <c r="A334" s="25">
        <v>633004</v>
      </c>
      <c r="B334" s="26" t="s">
        <v>354</v>
      </c>
      <c r="C334" s="26" t="s">
        <v>351</v>
      </c>
      <c r="D334" s="27">
        <v>3521</v>
      </c>
      <c r="E334" s="36">
        <v>330</v>
      </c>
      <c r="F334" s="36">
        <v>330</v>
      </c>
      <c r="G334" s="36">
        <f t="shared" si="46"/>
        <v>0</v>
      </c>
      <c r="H334" s="36">
        <v>330</v>
      </c>
      <c r="I334" s="36">
        <f t="shared" si="47"/>
        <v>0</v>
      </c>
      <c r="J334" s="36">
        <v>330</v>
      </c>
      <c r="K334" s="36">
        <f t="shared" si="48"/>
        <v>0</v>
      </c>
      <c r="L334" s="244">
        <v>365</v>
      </c>
      <c r="M334" s="28">
        <f t="shared" si="49"/>
        <v>35</v>
      </c>
      <c r="N334" s="289">
        <v>365</v>
      </c>
      <c r="O334" s="28">
        <f t="shared" si="43"/>
        <v>0</v>
      </c>
      <c r="P334" s="28">
        <v>365</v>
      </c>
      <c r="Q334" s="28">
        <f t="shared" si="44"/>
        <v>0</v>
      </c>
      <c r="R334" s="36">
        <v>550</v>
      </c>
      <c r="S334" s="28">
        <f t="shared" si="45"/>
        <v>185</v>
      </c>
    </row>
    <row r="335" spans="1:19">
      <c r="A335" s="25">
        <v>633005</v>
      </c>
      <c r="B335" s="26" t="s">
        <v>355</v>
      </c>
      <c r="C335" s="26" t="s">
        <v>351</v>
      </c>
      <c r="D335" s="27">
        <v>7568</v>
      </c>
      <c r="E335" s="36">
        <v>340</v>
      </c>
      <c r="F335" s="36">
        <v>360</v>
      </c>
      <c r="G335" s="141">
        <f t="shared" si="46"/>
        <v>20</v>
      </c>
      <c r="H335" s="36">
        <v>380</v>
      </c>
      <c r="I335" s="141">
        <f t="shared" si="47"/>
        <v>20</v>
      </c>
      <c r="J335" s="36">
        <v>400</v>
      </c>
      <c r="K335" s="141">
        <f t="shared" si="48"/>
        <v>20</v>
      </c>
      <c r="L335" s="244">
        <v>450</v>
      </c>
      <c r="M335" s="143">
        <f t="shared" si="49"/>
        <v>50</v>
      </c>
      <c r="N335" s="289">
        <v>525</v>
      </c>
      <c r="O335" s="143">
        <f t="shared" si="43"/>
        <v>75</v>
      </c>
      <c r="P335" s="28">
        <v>600</v>
      </c>
      <c r="Q335" s="143">
        <f t="shared" si="44"/>
        <v>75</v>
      </c>
      <c r="R335" s="36">
        <v>650</v>
      </c>
      <c r="S335" s="28">
        <f t="shared" si="45"/>
        <v>50</v>
      </c>
    </row>
    <row r="336" spans="1:19">
      <c r="A336" s="32">
        <v>633006</v>
      </c>
      <c r="B336" s="33" t="s">
        <v>356</v>
      </c>
      <c r="C336" s="33" t="s">
        <v>351</v>
      </c>
      <c r="D336" s="27">
        <v>5926</v>
      </c>
      <c r="E336" s="36">
        <v>390</v>
      </c>
      <c r="F336" s="36">
        <v>500</v>
      </c>
      <c r="G336" s="141">
        <f t="shared" si="46"/>
        <v>110</v>
      </c>
      <c r="H336" s="36">
        <v>500</v>
      </c>
      <c r="I336" s="36">
        <f t="shared" si="47"/>
        <v>0</v>
      </c>
      <c r="J336" s="36">
        <v>500</v>
      </c>
      <c r="K336" s="36">
        <f t="shared" si="48"/>
        <v>0</v>
      </c>
      <c r="L336" s="242">
        <v>590</v>
      </c>
      <c r="M336" s="143">
        <f t="shared" si="49"/>
        <v>90</v>
      </c>
      <c r="N336" s="288">
        <v>590</v>
      </c>
      <c r="O336" s="28">
        <f t="shared" si="43"/>
        <v>0</v>
      </c>
      <c r="P336" s="28">
        <v>950</v>
      </c>
      <c r="Q336" s="143">
        <f t="shared" si="44"/>
        <v>360</v>
      </c>
      <c r="R336" s="36">
        <v>950</v>
      </c>
      <c r="S336" s="28">
        <f t="shared" si="45"/>
        <v>0</v>
      </c>
    </row>
    <row r="337" spans="1:19">
      <c r="A337" s="25">
        <v>633007</v>
      </c>
      <c r="B337" s="26" t="s">
        <v>357</v>
      </c>
      <c r="C337" s="26" t="s">
        <v>351</v>
      </c>
      <c r="D337" s="27">
        <v>5158</v>
      </c>
      <c r="E337" s="36">
        <v>290</v>
      </c>
      <c r="F337" s="36">
        <v>290</v>
      </c>
      <c r="G337" s="36">
        <f t="shared" si="46"/>
        <v>0</v>
      </c>
      <c r="H337" s="36">
        <v>380</v>
      </c>
      <c r="I337" s="141">
        <f t="shared" si="47"/>
        <v>90</v>
      </c>
      <c r="J337" s="36">
        <v>380</v>
      </c>
      <c r="K337" s="36">
        <f t="shared" si="48"/>
        <v>0</v>
      </c>
      <c r="L337" s="242">
        <v>380</v>
      </c>
      <c r="M337" s="28">
        <f t="shared" si="49"/>
        <v>0</v>
      </c>
      <c r="N337" s="288">
        <v>380</v>
      </c>
      <c r="O337" s="28">
        <f t="shared" si="43"/>
        <v>0</v>
      </c>
      <c r="P337" s="28">
        <v>430</v>
      </c>
      <c r="Q337" s="143">
        <f t="shared" si="44"/>
        <v>50</v>
      </c>
      <c r="R337" s="36">
        <v>430</v>
      </c>
      <c r="S337" s="28">
        <f t="shared" si="45"/>
        <v>0</v>
      </c>
    </row>
    <row r="338" spans="1:19">
      <c r="A338" s="25">
        <v>633008</v>
      </c>
      <c r="B338" s="26" t="s">
        <v>358</v>
      </c>
      <c r="C338" s="26" t="s">
        <v>351</v>
      </c>
      <c r="D338" s="27">
        <v>8763</v>
      </c>
      <c r="E338" s="36">
        <v>350</v>
      </c>
      <c r="F338" s="36">
        <v>380</v>
      </c>
      <c r="G338" s="141">
        <f t="shared" si="46"/>
        <v>30</v>
      </c>
      <c r="H338" s="36">
        <v>390</v>
      </c>
      <c r="I338" s="141">
        <f t="shared" si="47"/>
        <v>10</v>
      </c>
      <c r="J338" s="36">
        <v>390</v>
      </c>
      <c r="K338" s="36">
        <f t="shared" si="48"/>
        <v>0</v>
      </c>
      <c r="L338" s="242">
        <v>390</v>
      </c>
      <c r="M338" s="28">
        <f t="shared" si="49"/>
        <v>0</v>
      </c>
      <c r="N338" s="288">
        <v>490</v>
      </c>
      <c r="O338" s="143">
        <f t="shared" si="43"/>
        <v>100</v>
      </c>
      <c r="P338" s="28">
        <v>550</v>
      </c>
      <c r="Q338" s="143">
        <f t="shared" si="44"/>
        <v>60</v>
      </c>
      <c r="R338" s="36">
        <v>550</v>
      </c>
      <c r="S338" s="28">
        <f t="shared" si="45"/>
        <v>0</v>
      </c>
    </row>
    <row r="339" spans="1:19">
      <c r="A339" s="32">
        <v>633009</v>
      </c>
      <c r="B339" s="33" t="s">
        <v>359</v>
      </c>
      <c r="C339" s="33" t="s">
        <v>351</v>
      </c>
      <c r="D339" s="27">
        <v>12341</v>
      </c>
      <c r="E339" s="36">
        <v>350</v>
      </c>
      <c r="F339" s="36">
        <v>425</v>
      </c>
      <c r="G339" s="141">
        <f t="shared" si="46"/>
        <v>75</v>
      </c>
      <c r="H339" s="36">
        <v>425</v>
      </c>
      <c r="I339" s="36">
        <f t="shared" si="47"/>
        <v>0</v>
      </c>
      <c r="J339" s="36">
        <v>500</v>
      </c>
      <c r="K339" s="141">
        <f t="shared" si="48"/>
        <v>75</v>
      </c>
      <c r="L339" s="242">
        <v>500</v>
      </c>
      <c r="M339" s="28">
        <f t="shared" si="49"/>
        <v>0</v>
      </c>
      <c r="N339" s="288">
        <v>500</v>
      </c>
      <c r="O339" s="28">
        <f t="shared" si="43"/>
        <v>0</v>
      </c>
      <c r="P339" s="28">
        <v>590</v>
      </c>
      <c r="Q339" s="143">
        <f t="shared" si="44"/>
        <v>90</v>
      </c>
      <c r="R339" s="36">
        <v>690</v>
      </c>
      <c r="S339" s="28">
        <f t="shared" si="45"/>
        <v>100</v>
      </c>
    </row>
    <row r="340" spans="1:19">
      <c r="A340" s="25">
        <v>633010</v>
      </c>
      <c r="B340" s="26" t="s">
        <v>360</v>
      </c>
      <c r="C340" s="26" t="s">
        <v>351</v>
      </c>
      <c r="D340" s="27">
        <v>5730</v>
      </c>
      <c r="E340" s="36">
        <v>320</v>
      </c>
      <c r="F340" s="36">
        <v>350</v>
      </c>
      <c r="G340" s="141">
        <f t="shared" si="46"/>
        <v>30</v>
      </c>
      <c r="H340" s="36">
        <v>380</v>
      </c>
      <c r="I340" s="141">
        <f t="shared" si="47"/>
        <v>30</v>
      </c>
      <c r="J340" s="36">
        <v>380</v>
      </c>
      <c r="K340" s="36">
        <f t="shared" si="48"/>
        <v>0</v>
      </c>
      <c r="L340" s="242">
        <v>380</v>
      </c>
      <c r="M340" s="28">
        <f t="shared" si="49"/>
        <v>0</v>
      </c>
      <c r="N340" s="288">
        <v>380</v>
      </c>
      <c r="O340" s="28">
        <f t="shared" si="43"/>
        <v>0</v>
      </c>
      <c r="P340" s="28">
        <v>430</v>
      </c>
      <c r="Q340" s="143">
        <f t="shared" si="44"/>
        <v>50</v>
      </c>
      <c r="R340" s="36">
        <v>480</v>
      </c>
      <c r="S340" s="28">
        <f t="shared" si="45"/>
        <v>50</v>
      </c>
    </row>
    <row r="341" spans="1:19">
      <c r="A341" s="25">
        <v>633011</v>
      </c>
      <c r="B341" s="26" t="s">
        <v>361</v>
      </c>
      <c r="C341" s="26" t="s">
        <v>351</v>
      </c>
      <c r="D341" s="27">
        <v>5114</v>
      </c>
      <c r="E341" s="36">
        <v>330</v>
      </c>
      <c r="F341" s="36">
        <v>330</v>
      </c>
      <c r="G341" s="36">
        <f t="shared" si="46"/>
        <v>0</v>
      </c>
      <c r="H341" s="36">
        <v>360</v>
      </c>
      <c r="I341" s="141">
        <f t="shared" si="47"/>
        <v>30</v>
      </c>
      <c r="J341" s="36">
        <v>360</v>
      </c>
      <c r="K341" s="36">
        <f t="shared" si="48"/>
        <v>0</v>
      </c>
      <c r="L341" s="242">
        <v>360</v>
      </c>
      <c r="M341" s="28">
        <f t="shared" si="49"/>
        <v>0</v>
      </c>
      <c r="N341" s="288">
        <v>370</v>
      </c>
      <c r="O341" s="143">
        <f t="shared" si="43"/>
        <v>10</v>
      </c>
      <c r="P341" s="28">
        <v>415</v>
      </c>
      <c r="Q341" s="143">
        <f t="shared" si="44"/>
        <v>45</v>
      </c>
      <c r="R341" s="335">
        <v>515</v>
      </c>
      <c r="S341" s="28">
        <f t="shared" si="45"/>
        <v>100</v>
      </c>
    </row>
    <row r="342" spans="1:19">
      <c r="A342" s="32">
        <v>633012</v>
      </c>
      <c r="B342" s="33" t="s">
        <v>362</v>
      </c>
      <c r="C342" s="33" t="s">
        <v>351</v>
      </c>
      <c r="D342" s="27">
        <v>5674</v>
      </c>
      <c r="E342" s="36">
        <v>450</v>
      </c>
      <c r="F342" s="36">
        <v>450</v>
      </c>
      <c r="G342" s="36">
        <f t="shared" si="46"/>
        <v>0</v>
      </c>
      <c r="H342" s="36">
        <v>450</v>
      </c>
      <c r="I342" s="36">
        <f t="shared" si="47"/>
        <v>0</v>
      </c>
      <c r="J342" s="36">
        <v>450</v>
      </c>
      <c r="K342" s="36">
        <f t="shared" si="48"/>
        <v>0</v>
      </c>
      <c r="L342" s="242">
        <v>450</v>
      </c>
      <c r="M342" s="28">
        <f t="shared" si="49"/>
        <v>0</v>
      </c>
      <c r="N342" s="288">
        <v>450</v>
      </c>
      <c r="O342" s="28">
        <f t="shared" si="43"/>
        <v>0</v>
      </c>
      <c r="P342" s="28">
        <v>660</v>
      </c>
      <c r="Q342" s="143">
        <f t="shared" si="44"/>
        <v>210</v>
      </c>
      <c r="R342" s="36">
        <v>650</v>
      </c>
      <c r="S342" s="28">
        <f t="shared" si="45"/>
        <v>-10</v>
      </c>
    </row>
    <row r="343" spans="1:19">
      <c r="A343" s="25">
        <v>633013</v>
      </c>
      <c r="B343" s="26" t="s">
        <v>363</v>
      </c>
      <c r="C343" s="26" t="s">
        <v>351</v>
      </c>
      <c r="D343" s="27">
        <v>15268</v>
      </c>
      <c r="E343" s="36">
        <v>330</v>
      </c>
      <c r="F343" s="36">
        <v>350</v>
      </c>
      <c r="G343" s="141">
        <f t="shared" si="46"/>
        <v>20</v>
      </c>
      <c r="H343" s="36">
        <v>350</v>
      </c>
      <c r="I343" s="36">
        <f t="shared" si="47"/>
        <v>0</v>
      </c>
      <c r="J343" s="36">
        <v>350</v>
      </c>
      <c r="K343" s="36">
        <f t="shared" si="48"/>
        <v>0</v>
      </c>
      <c r="L343" s="242">
        <v>350</v>
      </c>
      <c r="M343" s="28">
        <f t="shared" si="49"/>
        <v>0</v>
      </c>
      <c r="N343" s="288">
        <v>350</v>
      </c>
      <c r="O343" s="28">
        <f t="shared" si="43"/>
        <v>0</v>
      </c>
      <c r="P343" s="28">
        <v>350</v>
      </c>
      <c r="Q343" s="28">
        <f t="shared" si="44"/>
        <v>0</v>
      </c>
      <c r="R343" s="36">
        <v>350</v>
      </c>
      <c r="S343" s="28">
        <f t="shared" si="45"/>
        <v>0</v>
      </c>
    </row>
    <row r="344" spans="1:19">
      <c r="A344" s="25">
        <v>633014</v>
      </c>
      <c r="B344" s="26" t="s">
        <v>364</v>
      </c>
      <c r="C344" s="26" t="s">
        <v>351</v>
      </c>
      <c r="D344" s="27">
        <v>7053</v>
      </c>
      <c r="E344" s="36">
        <v>310</v>
      </c>
      <c r="F344" s="36">
        <v>310</v>
      </c>
      <c r="G344" s="36">
        <f t="shared" si="46"/>
        <v>0</v>
      </c>
      <c r="H344" s="36">
        <v>365</v>
      </c>
      <c r="I344" s="141">
        <f t="shared" si="47"/>
        <v>55</v>
      </c>
      <c r="J344" s="36">
        <v>365</v>
      </c>
      <c r="K344" s="36">
        <f t="shared" si="48"/>
        <v>0</v>
      </c>
      <c r="L344" s="242">
        <v>380</v>
      </c>
      <c r="M344" s="28">
        <f t="shared" si="49"/>
        <v>15</v>
      </c>
      <c r="N344" s="288">
        <v>380</v>
      </c>
      <c r="O344" s="28">
        <f t="shared" si="43"/>
        <v>0</v>
      </c>
      <c r="P344" s="28">
        <v>430</v>
      </c>
      <c r="Q344" s="143">
        <f t="shared" si="44"/>
        <v>50</v>
      </c>
      <c r="R344" s="36">
        <v>430</v>
      </c>
      <c r="S344" s="28">
        <f t="shared" si="45"/>
        <v>0</v>
      </c>
    </row>
    <row r="345" spans="1:19">
      <c r="A345" s="25">
        <v>633015</v>
      </c>
      <c r="B345" s="26" t="s">
        <v>365</v>
      </c>
      <c r="C345" s="26" t="s">
        <v>351</v>
      </c>
      <c r="D345" s="27">
        <v>12503</v>
      </c>
      <c r="E345" s="36">
        <v>350</v>
      </c>
      <c r="F345" s="36">
        <v>350</v>
      </c>
      <c r="G345" s="36">
        <f t="shared" si="46"/>
        <v>0</v>
      </c>
      <c r="H345" s="36">
        <v>395</v>
      </c>
      <c r="I345" s="141">
        <f t="shared" si="47"/>
        <v>45</v>
      </c>
      <c r="J345" s="36">
        <v>430</v>
      </c>
      <c r="K345" s="141">
        <f t="shared" si="48"/>
        <v>35</v>
      </c>
      <c r="L345" s="242">
        <v>475</v>
      </c>
      <c r="M345" s="28">
        <f t="shared" si="49"/>
        <v>45</v>
      </c>
      <c r="N345" s="288">
        <v>515</v>
      </c>
      <c r="O345" s="143">
        <f t="shared" si="43"/>
        <v>40</v>
      </c>
      <c r="P345" s="28">
        <v>515</v>
      </c>
      <c r="Q345" s="28">
        <f t="shared" si="44"/>
        <v>0</v>
      </c>
      <c r="R345" s="36">
        <v>610</v>
      </c>
      <c r="S345" s="28">
        <f t="shared" si="45"/>
        <v>95</v>
      </c>
    </row>
    <row r="346" spans="1:19">
      <c r="A346" s="25">
        <v>633016</v>
      </c>
      <c r="B346" s="26" t="s">
        <v>366</v>
      </c>
      <c r="C346" s="26" t="s">
        <v>351</v>
      </c>
      <c r="D346" s="27">
        <v>3005</v>
      </c>
      <c r="E346" s="36">
        <v>300</v>
      </c>
      <c r="F346" s="36">
        <v>300</v>
      </c>
      <c r="G346" s="36">
        <f t="shared" si="46"/>
        <v>0</v>
      </c>
      <c r="H346" s="36">
        <v>360</v>
      </c>
      <c r="I346" s="141">
        <f t="shared" si="47"/>
        <v>60</v>
      </c>
      <c r="J346" s="36">
        <v>420</v>
      </c>
      <c r="K346" s="141">
        <f t="shared" si="48"/>
        <v>60</v>
      </c>
      <c r="L346" s="242">
        <v>590</v>
      </c>
      <c r="M346" s="143">
        <f t="shared" si="49"/>
        <v>170</v>
      </c>
      <c r="N346" s="288">
        <v>590</v>
      </c>
      <c r="O346" s="28">
        <f t="shared" si="43"/>
        <v>0</v>
      </c>
      <c r="P346" s="28">
        <v>690</v>
      </c>
      <c r="Q346" s="143">
        <f t="shared" si="44"/>
        <v>100</v>
      </c>
      <c r="R346" s="36">
        <v>690</v>
      </c>
      <c r="S346" s="28">
        <f t="shared" si="45"/>
        <v>0</v>
      </c>
    </row>
    <row r="347" spans="1:19">
      <c r="A347" s="25">
        <v>633017</v>
      </c>
      <c r="B347" s="26" t="s">
        <v>367</v>
      </c>
      <c r="C347" s="26" t="s">
        <v>351</v>
      </c>
      <c r="D347" s="27">
        <v>14220</v>
      </c>
      <c r="E347" s="36">
        <v>330</v>
      </c>
      <c r="F347" s="36">
        <v>330</v>
      </c>
      <c r="G347" s="36">
        <f t="shared" si="46"/>
        <v>0</v>
      </c>
      <c r="H347" s="36">
        <v>415</v>
      </c>
      <c r="I347" s="141">
        <f t="shared" si="47"/>
        <v>85</v>
      </c>
      <c r="J347" s="36">
        <v>415</v>
      </c>
      <c r="K347" s="36">
        <f t="shared" si="48"/>
        <v>0</v>
      </c>
      <c r="L347" s="242">
        <v>415</v>
      </c>
      <c r="M347" s="28">
        <f t="shared" si="49"/>
        <v>0</v>
      </c>
      <c r="N347" s="288">
        <v>520</v>
      </c>
      <c r="O347" s="143">
        <f t="shared" si="43"/>
        <v>105</v>
      </c>
      <c r="P347" s="28">
        <v>520</v>
      </c>
      <c r="Q347" s="28">
        <f t="shared" si="44"/>
        <v>0</v>
      </c>
      <c r="R347" s="36">
        <v>520</v>
      </c>
      <c r="S347" s="28">
        <f t="shared" si="45"/>
        <v>0</v>
      </c>
    </row>
    <row r="348" spans="1:19">
      <c r="A348" s="25">
        <v>633018</v>
      </c>
      <c r="B348" s="26" t="s">
        <v>368</v>
      </c>
      <c r="C348" s="26" t="s">
        <v>351</v>
      </c>
      <c r="D348" s="27">
        <v>5026</v>
      </c>
      <c r="E348" s="36">
        <v>320</v>
      </c>
      <c r="F348" s="36">
        <v>320</v>
      </c>
      <c r="G348" s="36">
        <f t="shared" si="46"/>
        <v>0</v>
      </c>
      <c r="H348" s="36">
        <v>370</v>
      </c>
      <c r="I348" s="141">
        <f t="shared" si="47"/>
        <v>50</v>
      </c>
      <c r="J348" s="36">
        <v>480</v>
      </c>
      <c r="K348" s="141">
        <f t="shared" si="48"/>
        <v>110</v>
      </c>
      <c r="L348" s="242">
        <v>480</v>
      </c>
      <c r="M348" s="28">
        <f t="shared" si="49"/>
        <v>0</v>
      </c>
      <c r="N348" s="288">
        <v>480</v>
      </c>
      <c r="O348" s="28">
        <f t="shared" si="43"/>
        <v>0</v>
      </c>
      <c r="P348" s="28">
        <v>480</v>
      </c>
      <c r="Q348" s="28">
        <f t="shared" si="44"/>
        <v>0</v>
      </c>
      <c r="R348" s="36">
        <v>600</v>
      </c>
      <c r="S348" s="28">
        <f t="shared" si="45"/>
        <v>120</v>
      </c>
    </row>
    <row r="349" spans="1:19">
      <c r="A349" s="25">
        <v>633019</v>
      </c>
      <c r="B349" s="26" t="s">
        <v>369</v>
      </c>
      <c r="C349" s="26" t="s">
        <v>351</v>
      </c>
      <c r="D349" s="27">
        <v>2021</v>
      </c>
      <c r="E349" s="36">
        <v>320</v>
      </c>
      <c r="F349" s="36">
        <v>320</v>
      </c>
      <c r="G349" s="36">
        <f t="shared" si="46"/>
        <v>0</v>
      </c>
      <c r="H349" s="36">
        <v>350</v>
      </c>
      <c r="I349" s="141">
        <f t="shared" si="47"/>
        <v>30</v>
      </c>
      <c r="J349" s="36">
        <v>370</v>
      </c>
      <c r="K349" s="141">
        <f t="shared" si="48"/>
        <v>20</v>
      </c>
      <c r="L349" s="242">
        <v>370</v>
      </c>
      <c r="M349" s="28">
        <f t="shared" si="49"/>
        <v>0</v>
      </c>
      <c r="N349" s="288">
        <v>470</v>
      </c>
      <c r="O349" s="143">
        <f t="shared" si="43"/>
        <v>100</v>
      </c>
      <c r="P349" s="28">
        <v>470</v>
      </c>
      <c r="Q349" s="28">
        <f t="shared" si="44"/>
        <v>0</v>
      </c>
      <c r="R349" s="36">
        <v>515</v>
      </c>
      <c r="S349" s="28">
        <f t="shared" si="45"/>
        <v>45</v>
      </c>
    </row>
    <row r="350" spans="1:19">
      <c r="A350" s="25">
        <v>633020</v>
      </c>
      <c r="B350" s="26" t="s">
        <v>370</v>
      </c>
      <c r="C350" s="26" t="s">
        <v>351</v>
      </c>
      <c r="D350" s="27">
        <v>11149</v>
      </c>
      <c r="E350" s="36">
        <v>300</v>
      </c>
      <c r="F350" s="36">
        <v>340</v>
      </c>
      <c r="G350" s="141">
        <f t="shared" si="46"/>
        <v>40</v>
      </c>
      <c r="H350" s="36">
        <v>400</v>
      </c>
      <c r="I350" s="141">
        <f t="shared" si="47"/>
        <v>60</v>
      </c>
      <c r="J350" s="36">
        <v>400</v>
      </c>
      <c r="K350" s="36">
        <f t="shared" si="48"/>
        <v>0</v>
      </c>
      <c r="L350" s="242">
        <v>400</v>
      </c>
      <c r="M350" s="28">
        <f t="shared" si="49"/>
        <v>0</v>
      </c>
      <c r="N350" s="288">
        <v>400</v>
      </c>
      <c r="O350" s="28">
        <f t="shared" si="43"/>
        <v>0</v>
      </c>
      <c r="P350" s="28">
        <v>527</v>
      </c>
      <c r="Q350" s="143">
        <f t="shared" si="44"/>
        <v>127</v>
      </c>
      <c r="R350" s="36">
        <v>527</v>
      </c>
      <c r="S350" s="28">
        <f t="shared" si="45"/>
        <v>0</v>
      </c>
    </row>
    <row r="351" spans="1:19">
      <c r="A351" s="25">
        <v>633022</v>
      </c>
      <c r="B351" s="26" t="s">
        <v>372</v>
      </c>
      <c r="C351" s="26" t="s">
        <v>351</v>
      </c>
      <c r="D351" s="27">
        <v>4381</v>
      </c>
      <c r="E351" s="36">
        <v>300</v>
      </c>
      <c r="F351" s="36">
        <v>360</v>
      </c>
      <c r="G351" s="141">
        <f t="shared" si="46"/>
        <v>60</v>
      </c>
      <c r="H351" s="36">
        <v>400</v>
      </c>
      <c r="I351" s="141">
        <f t="shared" si="47"/>
        <v>40</v>
      </c>
      <c r="J351" s="36">
        <v>400</v>
      </c>
      <c r="K351" s="36">
        <f t="shared" si="48"/>
        <v>0</v>
      </c>
      <c r="L351" s="242">
        <v>400</v>
      </c>
      <c r="M351" s="28">
        <f t="shared" si="49"/>
        <v>0</v>
      </c>
      <c r="N351" s="288">
        <v>400</v>
      </c>
      <c r="O351" s="28">
        <f t="shared" si="43"/>
        <v>0</v>
      </c>
      <c r="P351" s="28">
        <v>550</v>
      </c>
      <c r="Q351" s="143">
        <f t="shared" si="44"/>
        <v>150</v>
      </c>
      <c r="R351" s="36">
        <v>550</v>
      </c>
      <c r="S351" s="28">
        <f t="shared" si="45"/>
        <v>0</v>
      </c>
    </row>
    <row r="352" spans="1:19">
      <c r="A352" s="25">
        <v>633023</v>
      </c>
      <c r="B352" s="26" t="s">
        <v>373</v>
      </c>
      <c r="C352" s="26" t="s">
        <v>351</v>
      </c>
      <c r="D352" s="27">
        <v>10456</v>
      </c>
      <c r="E352" s="36">
        <v>350</v>
      </c>
      <c r="F352" s="36">
        <v>400</v>
      </c>
      <c r="G352" s="141">
        <f t="shared" si="46"/>
        <v>50</v>
      </c>
      <c r="H352" s="36">
        <v>450</v>
      </c>
      <c r="I352" s="141">
        <f t="shared" si="47"/>
        <v>50</v>
      </c>
      <c r="J352" s="36">
        <v>450</v>
      </c>
      <c r="K352" s="36">
        <f t="shared" si="48"/>
        <v>0</v>
      </c>
      <c r="L352" s="242">
        <v>560</v>
      </c>
      <c r="M352" s="143">
        <f t="shared" si="49"/>
        <v>110</v>
      </c>
      <c r="N352" s="288">
        <v>560</v>
      </c>
      <c r="O352" s="28">
        <f t="shared" si="43"/>
        <v>0</v>
      </c>
      <c r="P352" s="28">
        <v>560</v>
      </c>
      <c r="Q352" s="28">
        <f t="shared" si="44"/>
        <v>0</v>
      </c>
      <c r="R352" s="36">
        <v>560</v>
      </c>
      <c r="S352" s="28">
        <f t="shared" si="45"/>
        <v>0</v>
      </c>
    </row>
    <row r="353" spans="1:19">
      <c r="A353" s="25">
        <v>633024</v>
      </c>
      <c r="B353" s="26" t="s">
        <v>374</v>
      </c>
      <c r="C353" s="26" t="s">
        <v>351</v>
      </c>
      <c r="D353" s="27">
        <v>4686</v>
      </c>
      <c r="E353" s="36">
        <v>320</v>
      </c>
      <c r="F353" s="36">
        <v>380</v>
      </c>
      <c r="G353" s="141">
        <f t="shared" si="46"/>
        <v>60</v>
      </c>
      <c r="H353" s="36">
        <v>440</v>
      </c>
      <c r="I353" s="141">
        <f t="shared" si="47"/>
        <v>60</v>
      </c>
      <c r="J353" s="36">
        <v>440</v>
      </c>
      <c r="K353" s="36">
        <f t="shared" si="48"/>
        <v>0</v>
      </c>
      <c r="L353" s="242">
        <v>470</v>
      </c>
      <c r="M353" s="28">
        <f t="shared" si="49"/>
        <v>30</v>
      </c>
      <c r="N353" s="288">
        <v>470</v>
      </c>
      <c r="O353" s="28">
        <f t="shared" si="43"/>
        <v>0</v>
      </c>
      <c r="P353" s="28">
        <v>650</v>
      </c>
      <c r="Q353" s="143">
        <f t="shared" si="44"/>
        <v>180</v>
      </c>
      <c r="R353" s="201">
        <v>650</v>
      </c>
      <c r="S353" s="28">
        <f t="shared" si="45"/>
        <v>0</v>
      </c>
    </row>
    <row r="354" spans="1:19">
      <c r="A354" s="32">
        <v>633025</v>
      </c>
      <c r="B354" s="33" t="s">
        <v>375</v>
      </c>
      <c r="C354" s="33" t="s">
        <v>351</v>
      </c>
      <c r="D354" s="27">
        <v>4892</v>
      </c>
      <c r="E354" s="36">
        <v>310</v>
      </c>
      <c r="F354" s="36">
        <v>365</v>
      </c>
      <c r="G354" s="141">
        <f t="shared" si="46"/>
        <v>55</v>
      </c>
      <c r="H354" s="36">
        <v>375</v>
      </c>
      <c r="I354" s="141">
        <f t="shared" si="47"/>
        <v>10</v>
      </c>
      <c r="J354" s="36">
        <v>375</v>
      </c>
      <c r="K354" s="36">
        <f t="shared" si="48"/>
        <v>0</v>
      </c>
      <c r="L354" s="242">
        <v>385</v>
      </c>
      <c r="M354" s="28">
        <f t="shared" si="49"/>
        <v>10</v>
      </c>
      <c r="N354" s="288">
        <v>385</v>
      </c>
      <c r="O354" s="28">
        <f t="shared" si="43"/>
        <v>0</v>
      </c>
      <c r="P354" s="28">
        <v>748</v>
      </c>
      <c r="Q354" s="143">
        <f t="shared" si="44"/>
        <v>363</v>
      </c>
      <c r="R354" s="201">
        <v>748</v>
      </c>
      <c r="S354" s="28">
        <f t="shared" si="45"/>
        <v>0</v>
      </c>
    </row>
    <row r="355" spans="1:19">
      <c r="A355" s="25">
        <v>633026</v>
      </c>
      <c r="B355" s="26" t="s">
        <v>376</v>
      </c>
      <c r="C355" s="26" t="s">
        <v>351</v>
      </c>
      <c r="D355" s="27">
        <v>18207</v>
      </c>
      <c r="E355" s="36">
        <v>310</v>
      </c>
      <c r="F355" s="36">
        <v>320</v>
      </c>
      <c r="G355" s="141">
        <f t="shared" si="46"/>
        <v>10</v>
      </c>
      <c r="H355" s="36">
        <v>400</v>
      </c>
      <c r="I355" s="141">
        <f t="shared" si="47"/>
        <v>80</v>
      </c>
      <c r="J355" s="36">
        <v>400</v>
      </c>
      <c r="K355" s="36">
        <f t="shared" si="48"/>
        <v>0</v>
      </c>
      <c r="L355" s="242">
        <v>400</v>
      </c>
      <c r="M355" s="28">
        <f t="shared" si="49"/>
        <v>0</v>
      </c>
      <c r="N355" s="288">
        <v>400</v>
      </c>
      <c r="O355" s="28">
        <f t="shared" si="43"/>
        <v>0</v>
      </c>
      <c r="P355" s="28">
        <v>550</v>
      </c>
      <c r="Q355" s="143">
        <f t="shared" si="44"/>
        <v>150</v>
      </c>
      <c r="R355" s="36">
        <v>550</v>
      </c>
      <c r="S355" s="28">
        <f t="shared" si="45"/>
        <v>0</v>
      </c>
    </row>
    <row r="356" spans="1:19">
      <c r="A356" s="25">
        <v>633028</v>
      </c>
      <c r="B356" s="26" t="s">
        <v>378</v>
      </c>
      <c r="C356" s="26" t="s">
        <v>351</v>
      </c>
      <c r="D356" s="27">
        <v>13022</v>
      </c>
      <c r="E356" s="36">
        <v>330</v>
      </c>
      <c r="F356" s="36">
        <v>330</v>
      </c>
      <c r="G356" s="36">
        <f t="shared" si="46"/>
        <v>0</v>
      </c>
      <c r="H356" s="36">
        <v>330</v>
      </c>
      <c r="I356" s="36">
        <f t="shared" si="47"/>
        <v>0</v>
      </c>
      <c r="J356" s="36">
        <v>420</v>
      </c>
      <c r="K356" s="141">
        <f t="shared" si="48"/>
        <v>90</v>
      </c>
      <c r="L356" s="242">
        <v>420</v>
      </c>
      <c r="M356" s="28">
        <f t="shared" si="49"/>
        <v>0</v>
      </c>
      <c r="N356" s="288">
        <v>420</v>
      </c>
      <c r="O356" s="28">
        <f t="shared" si="43"/>
        <v>0</v>
      </c>
      <c r="P356" s="28">
        <v>470</v>
      </c>
      <c r="Q356" s="143">
        <f t="shared" si="44"/>
        <v>50</v>
      </c>
      <c r="R356" s="36">
        <v>470</v>
      </c>
      <c r="S356" s="28">
        <f t="shared" si="45"/>
        <v>0</v>
      </c>
    </row>
    <row r="357" spans="1:19">
      <c r="A357" s="25">
        <v>633029</v>
      </c>
      <c r="B357" s="26" t="s">
        <v>379</v>
      </c>
      <c r="C357" s="26" t="s">
        <v>351</v>
      </c>
      <c r="D357" s="27">
        <v>6572</v>
      </c>
      <c r="E357" s="36">
        <v>355</v>
      </c>
      <c r="F357" s="36">
        <v>405</v>
      </c>
      <c r="G357" s="141">
        <f t="shared" si="46"/>
        <v>50</v>
      </c>
      <c r="H357" s="36">
        <v>505</v>
      </c>
      <c r="I357" s="141">
        <f t="shared" si="47"/>
        <v>100</v>
      </c>
      <c r="J357" s="36">
        <v>505</v>
      </c>
      <c r="K357" s="36">
        <f t="shared" si="48"/>
        <v>0</v>
      </c>
      <c r="L357" s="242">
        <v>495</v>
      </c>
      <c r="M357" s="28">
        <f t="shared" si="49"/>
        <v>-10</v>
      </c>
      <c r="N357" s="288">
        <v>495</v>
      </c>
      <c r="O357" s="28">
        <f t="shared" si="43"/>
        <v>0</v>
      </c>
      <c r="P357" s="28">
        <v>495</v>
      </c>
      <c r="Q357" s="28">
        <f t="shared" si="44"/>
        <v>0</v>
      </c>
      <c r="R357" s="36">
        <v>495</v>
      </c>
      <c r="S357" s="28">
        <f t="shared" si="45"/>
        <v>0</v>
      </c>
    </row>
    <row r="358" spans="1:19" s="16" customFormat="1">
      <c r="A358" s="334">
        <v>633030</v>
      </c>
      <c r="B358" s="333" t="s">
        <v>656</v>
      </c>
      <c r="C358" s="26" t="s">
        <v>351</v>
      </c>
      <c r="D358" s="27">
        <v>5144</v>
      </c>
      <c r="E358" s="36"/>
      <c r="F358" s="36"/>
      <c r="G358" s="141"/>
      <c r="H358" s="36"/>
      <c r="I358" s="141"/>
      <c r="J358" s="36"/>
      <c r="K358" s="36"/>
      <c r="L358" s="242"/>
      <c r="M358" s="28"/>
      <c r="N358" s="288"/>
      <c r="O358" s="28"/>
      <c r="P358" s="28"/>
      <c r="Q358" s="28"/>
      <c r="R358" s="36">
        <v>420</v>
      </c>
      <c r="S358" s="28">
        <v>0</v>
      </c>
    </row>
    <row r="359" spans="1:19">
      <c r="A359" s="32">
        <v>634001</v>
      </c>
      <c r="B359" s="33" t="s">
        <v>380</v>
      </c>
      <c r="C359" s="33" t="s">
        <v>381</v>
      </c>
      <c r="D359" s="27">
        <v>12610</v>
      </c>
      <c r="E359" s="36">
        <v>480</v>
      </c>
      <c r="F359" s="36">
        <v>500</v>
      </c>
      <c r="G359" s="141">
        <f t="shared" ref="G359:G390" si="50">SUM(F359-E359)</f>
        <v>20</v>
      </c>
      <c r="H359" s="36">
        <v>500</v>
      </c>
      <c r="I359" s="36">
        <f t="shared" ref="I359:I390" si="51">SUM(H359-F359)</f>
        <v>0</v>
      </c>
      <c r="J359" s="36">
        <v>500</v>
      </c>
      <c r="K359" s="36">
        <f t="shared" ref="K359:K390" si="52">SUM(J359-H359)</f>
        <v>0</v>
      </c>
      <c r="L359" s="242">
        <v>500</v>
      </c>
      <c r="M359" s="28">
        <f t="shared" ref="M359:M390" si="53">L359-J359</f>
        <v>0</v>
      </c>
      <c r="N359" s="288">
        <v>500</v>
      </c>
      <c r="O359" s="28">
        <f t="shared" ref="O359:O390" si="54">SUM(N359-L359)</f>
        <v>0</v>
      </c>
      <c r="P359" s="28">
        <v>500</v>
      </c>
      <c r="Q359" s="28">
        <f t="shared" ref="Q359:Q390" si="55">P359-N359</f>
        <v>0</v>
      </c>
      <c r="R359" s="36">
        <v>500</v>
      </c>
      <c r="S359" s="28">
        <f t="shared" ref="S359:S390" si="56">R359-P359</f>
        <v>0</v>
      </c>
    </row>
    <row r="360" spans="1:19">
      <c r="A360" s="25">
        <v>634002</v>
      </c>
      <c r="B360" s="26" t="s">
        <v>382</v>
      </c>
      <c r="C360" s="26" t="s">
        <v>381</v>
      </c>
      <c r="D360" s="27">
        <v>7332</v>
      </c>
      <c r="E360" s="36">
        <v>275</v>
      </c>
      <c r="F360" s="36">
        <v>275</v>
      </c>
      <c r="G360" s="36">
        <f t="shared" si="50"/>
        <v>0</v>
      </c>
      <c r="H360" s="36">
        <v>300</v>
      </c>
      <c r="I360" s="141">
        <f t="shared" si="51"/>
        <v>25</v>
      </c>
      <c r="J360" s="36">
        <v>300</v>
      </c>
      <c r="K360" s="36">
        <f t="shared" si="52"/>
        <v>0</v>
      </c>
      <c r="L360" s="242">
        <v>330</v>
      </c>
      <c r="M360" s="28">
        <f t="shared" si="53"/>
        <v>30</v>
      </c>
      <c r="N360" s="288">
        <v>365</v>
      </c>
      <c r="O360" s="143">
        <f t="shared" si="54"/>
        <v>35</v>
      </c>
      <c r="P360" s="28">
        <v>365</v>
      </c>
      <c r="Q360" s="28">
        <f t="shared" si="55"/>
        <v>0</v>
      </c>
      <c r="R360" s="36">
        <v>365</v>
      </c>
      <c r="S360" s="28">
        <f t="shared" si="56"/>
        <v>0</v>
      </c>
    </row>
    <row r="361" spans="1:19">
      <c r="A361" s="25">
        <v>634003</v>
      </c>
      <c r="B361" s="26" t="s">
        <v>383</v>
      </c>
      <c r="C361" s="26" t="s">
        <v>381</v>
      </c>
      <c r="D361" s="27">
        <v>10669</v>
      </c>
      <c r="E361" s="36">
        <v>500</v>
      </c>
      <c r="F361" s="36">
        <v>500</v>
      </c>
      <c r="G361" s="36">
        <f t="shared" si="50"/>
        <v>0</v>
      </c>
      <c r="H361" s="36">
        <v>500</v>
      </c>
      <c r="I361" s="36">
        <f t="shared" si="51"/>
        <v>0</v>
      </c>
      <c r="J361" s="36">
        <v>500</v>
      </c>
      <c r="K361" s="36">
        <f t="shared" si="52"/>
        <v>0</v>
      </c>
      <c r="L361" s="242">
        <v>500</v>
      </c>
      <c r="M361" s="28">
        <f t="shared" si="53"/>
        <v>0</v>
      </c>
      <c r="N361" s="288">
        <v>500</v>
      </c>
      <c r="O361" s="28">
        <f t="shared" si="54"/>
        <v>0</v>
      </c>
      <c r="P361" s="28">
        <v>530</v>
      </c>
      <c r="Q361" s="143">
        <f t="shared" si="55"/>
        <v>30</v>
      </c>
      <c r="R361" s="36">
        <v>530</v>
      </c>
      <c r="S361" s="28">
        <f t="shared" si="56"/>
        <v>0</v>
      </c>
    </row>
    <row r="362" spans="1:19">
      <c r="A362" s="32">
        <v>634004</v>
      </c>
      <c r="B362" s="33" t="s">
        <v>384</v>
      </c>
      <c r="C362" s="33" t="s">
        <v>381</v>
      </c>
      <c r="D362" s="27">
        <v>7253</v>
      </c>
      <c r="E362" s="36">
        <v>300</v>
      </c>
      <c r="F362" s="36">
        <v>300</v>
      </c>
      <c r="G362" s="36">
        <f t="shared" si="50"/>
        <v>0</v>
      </c>
      <c r="H362" s="36">
        <v>340</v>
      </c>
      <c r="I362" s="141">
        <f t="shared" si="51"/>
        <v>40</v>
      </c>
      <c r="J362" s="36">
        <v>340</v>
      </c>
      <c r="K362" s="36">
        <f t="shared" si="52"/>
        <v>0</v>
      </c>
      <c r="L362" s="242">
        <v>340</v>
      </c>
      <c r="M362" s="28">
        <f t="shared" si="53"/>
        <v>0</v>
      </c>
      <c r="N362" s="288">
        <v>365</v>
      </c>
      <c r="O362" s="143">
        <f t="shared" si="54"/>
        <v>25</v>
      </c>
      <c r="P362" s="28">
        <v>365</v>
      </c>
      <c r="Q362" s="28">
        <f t="shared" si="55"/>
        <v>0</v>
      </c>
      <c r="R362" s="36">
        <v>365</v>
      </c>
      <c r="S362" s="28">
        <f t="shared" si="56"/>
        <v>0</v>
      </c>
    </row>
    <row r="363" spans="1:19">
      <c r="A363" s="25">
        <v>634005</v>
      </c>
      <c r="B363" s="26" t="s">
        <v>385</v>
      </c>
      <c r="C363" s="26" t="s">
        <v>381</v>
      </c>
      <c r="D363" s="27">
        <v>14733</v>
      </c>
      <c r="E363" s="36">
        <v>400</v>
      </c>
      <c r="F363" s="36">
        <v>400</v>
      </c>
      <c r="G363" s="36">
        <f t="shared" si="50"/>
        <v>0</v>
      </c>
      <c r="H363" s="36">
        <v>400</v>
      </c>
      <c r="I363" s="36">
        <f t="shared" si="51"/>
        <v>0</v>
      </c>
      <c r="J363" s="36">
        <v>400</v>
      </c>
      <c r="K363" s="36">
        <f t="shared" si="52"/>
        <v>0</v>
      </c>
      <c r="L363" s="242">
        <v>400</v>
      </c>
      <c r="M363" s="28">
        <f t="shared" si="53"/>
        <v>0</v>
      </c>
      <c r="N363" s="288">
        <v>400</v>
      </c>
      <c r="O363" s="28">
        <f t="shared" si="54"/>
        <v>0</v>
      </c>
      <c r="P363" s="28">
        <v>400</v>
      </c>
      <c r="Q363" s="28">
        <f t="shared" si="55"/>
        <v>0</v>
      </c>
      <c r="R363" s="36">
        <v>400</v>
      </c>
      <c r="S363" s="28">
        <f t="shared" si="56"/>
        <v>0</v>
      </c>
    </row>
    <row r="364" spans="1:19">
      <c r="A364" s="25">
        <v>634006</v>
      </c>
      <c r="B364" s="26" t="s">
        <v>386</v>
      </c>
      <c r="C364" s="26" t="s">
        <v>381</v>
      </c>
      <c r="D364" s="27">
        <v>2943</v>
      </c>
      <c r="E364" s="36">
        <v>300</v>
      </c>
      <c r="F364" s="36">
        <v>300</v>
      </c>
      <c r="G364" s="36">
        <f t="shared" si="50"/>
        <v>0</v>
      </c>
      <c r="H364" s="36">
        <v>359</v>
      </c>
      <c r="I364" s="141">
        <f t="shared" si="51"/>
        <v>59</v>
      </c>
      <c r="J364" s="36">
        <v>359</v>
      </c>
      <c r="K364" s="36">
        <f t="shared" si="52"/>
        <v>0</v>
      </c>
      <c r="L364" s="242">
        <v>359</v>
      </c>
      <c r="M364" s="28">
        <f t="shared" si="53"/>
        <v>0</v>
      </c>
      <c r="N364" s="288">
        <v>359</v>
      </c>
      <c r="O364" s="28">
        <f t="shared" si="54"/>
        <v>0</v>
      </c>
      <c r="P364" s="28">
        <v>394</v>
      </c>
      <c r="Q364" s="143">
        <f t="shared" si="55"/>
        <v>35</v>
      </c>
      <c r="R364" s="36">
        <v>394</v>
      </c>
      <c r="S364" s="28">
        <f t="shared" si="56"/>
        <v>0</v>
      </c>
    </row>
    <row r="365" spans="1:19">
      <c r="A365" s="25">
        <v>634007</v>
      </c>
      <c r="B365" s="26" t="s">
        <v>387</v>
      </c>
      <c r="C365" s="26" t="s">
        <v>381</v>
      </c>
      <c r="D365" s="27">
        <v>9710</v>
      </c>
      <c r="E365" s="36">
        <v>265</v>
      </c>
      <c r="F365" s="36">
        <v>265</v>
      </c>
      <c r="G365" s="36">
        <f t="shared" si="50"/>
        <v>0</v>
      </c>
      <c r="H365" s="36">
        <v>265</v>
      </c>
      <c r="I365" s="36">
        <f t="shared" si="51"/>
        <v>0</v>
      </c>
      <c r="J365" s="36">
        <v>300</v>
      </c>
      <c r="K365" s="141">
        <f t="shared" si="52"/>
        <v>35</v>
      </c>
      <c r="L365" s="242">
        <v>300</v>
      </c>
      <c r="M365" s="28">
        <f t="shared" si="53"/>
        <v>0</v>
      </c>
      <c r="N365" s="288">
        <v>300</v>
      </c>
      <c r="O365" s="28">
        <f t="shared" si="54"/>
        <v>0</v>
      </c>
      <c r="P365" s="28">
        <v>300</v>
      </c>
      <c r="Q365" s="28">
        <f t="shared" si="55"/>
        <v>0</v>
      </c>
      <c r="R365" s="36">
        <v>400</v>
      </c>
      <c r="S365" s="28">
        <f t="shared" si="56"/>
        <v>100</v>
      </c>
    </row>
    <row r="366" spans="1:19">
      <c r="A366" s="25">
        <v>634008</v>
      </c>
      <c r="B366" s="26" t="s">
        <v>388</v>
      </c>
      <c r="C366" s="26" t="s">
        <v>381</v>
      </c>
      <c r="D366" s="27">
        <v>5358</v>
      </c>
      <c r="E366" s="36">
        <v>295</v>
      </c>
      <c r="F366" s="36">
        <v>295</v>
      </c>
      <c r="G366" s="36">
        <f t="shared" si="50"/>
        <v>0</v>
      </c>
      <c r="H366" s="36">
        <v>365</v>
      </c>
      <c r="I366" s="141">
        <f t="shared" si="51"/>
        <v>70</v>
      </c>
      <c r="J366" s="36">
        <v>365</v>
      </c>
      <c r="K366" s="36">
        <f t="shared" si="52"/>
        <v>0</v>
      </c>
      <c r="L366" s="242">
        <v>365</v>
      </c>
      <c r="M366" s="28">
        <f t="shared" si="53"/>
        <v>0</v>
      </c>
      <c r="N366" s="288">
        <v>365</v>
      </c>
      <c r="O366" s="28">
        <f t="shared" si="54"/>
        <v>0</v>
      </c>
      <c r="P366" s="28">
        <v>365</v>
      </c>
      <c r="Q366" s="28">
        <f t="shared" si="55"/>
        <v>0</v>
      </c>
      <c r="R366" s="36">
        <v>365</v>
      </c>
      <c r="S366" s="28">
        <f t="shared" si="56"/>
        <v>0</v>
      </c>
    </row>
    <row r="367" spans="1:19">
      <c r="A367" s="32">
        <v>634009</v>
      </c>
      <c r="B367" s="33" t="s">
        <v>389</v>
      </c>
      <c r="C367" s="33" t="s">
        <v>381</v>
      </c>
      <c r="D367" s="27">
        <v>14001</v>
      </c>
      <c r="E367" s="36">
        <v>350</v>
      </c>
      <c r="F367" s="36">
        <v>400</v>
      </c>
      <c r="G367" s="141">
        <f t="shared" si="50"/>
        <v>50</v>
      </c>
      <c r="H367" s="36">
        <v>450</v>
      </c>
      <c r="I367" s="141">
        <f t="shared" si="51"/>
        <v>50</v>
      </c>
      <c r="J367" s="36">
        <v>450</v>
      </c>
      <c r="K367" s="36">
        <f t="shared" si="52"/>
        <v>0</v>
      </c>
      <c r="L367" s="242">
        <v>450</v>
      </c>
      <c r="M367" s="28">
        <f t="shared" si="53"/>
        <v>0</v>
      </c>
      <c r="N367" s="288">
        <v>450</v>
      </c>
      <c r="O367" s="28">
        <f t="shared" si="54"/>
        <v>0</v>
      </c>
      <c r="P367" s="28">
        <v>450</v>
      </c>
      <c r="Q367" s="28">
        <f t="shared" si="55"/>
        <v>0</v>
      </c>
      <c r="R367" s="36">
        <v>450</v>
      </c>
      <c r="S367" s="28">
        <f t="shared" si="56"/>
        <v>0</v>
      </c>
    </row>
    <row r="368" spans="1:19">
      <c r="A368" s="25">
        <v>634010</v>
      </c>
      <c r="B368" s="26" t="s">
        <v>390</v>
      </c>
      <c r="C368" s="26" t="s">
        <v>381</v>
      </c>
      <c r="D368" s="27">
        <v>2237</v>
      </c>
      <c r="E368" s="36">
        <v>270</v>
      </c>
      <c r="F368" s="36">
        <v>270</v>
      </c>
      <c r="G368" s="36">
        <f t="shared" si="50"/>
        <v>0</v>
      </c>
      <c r="H368" s="36">
        <v>400</v>
      </c>
      <c r="I368" s="141">
        <f t="shared" si="51"/>
        <v>130</v>
      </c>
      <c r="J368" s="36">
        <v>400</v>
      </c>
      <c r="K368" s="36">
        <f t="shared" si="52"/>
        <v>0</v>
      </c>
      <c r="L368" s="242">
        <v>400</v>
      </c>
      <c r="M368" s="28">
        <f t="shared" si="53"/>
        <v>0</v>
      </c>
      <c r="N368" s="288">
        <v>400</v>
      </c>
      <c r="O368" s="28">
        <f t="shared" si="54"/>
        <v>0</v>
      </c>
      <c r="P368" s="28">
        <v>400</v>
      </c>
      <c r="Q368" s="28">
        <f t="shared" si="55"/>
        <v>0</v>
      </c>
      <c r="R368" s="36">
        <v>400</v>
      </c>
      <c r="S368" s="28">
        <f t="shared" si="56"/>
        <v>0</v>
      </c>
    </row>
    <row r="369" spans="1:19">
      <c r="A369" s="25">
        <v>634011</v>
      </c>
      <c r="B369" s="26" t="s">
        <v>391</v>
      </c>
      <c r="C369" s="26" t="s">
        <v>381</v>
      </c>
      <c r="D369" s="236">
        <v>4289</v>
      </c>
      <c r="E369" s="36">
        <v>330</v>
      </c>
      <c r="F369" s="36">
        <v>330</v>
      </c>
      <c r="G369" s="36">
        <f t="shared" si="50"/>
        <v>0</v>
      </c>
      <c r="H369" s="36">
        <v>365</v>
      </c>
      <c r="I369" s="141">
        <f t="shared" si="51"/>
        <v>35</v>
      </c>
      <c r="J369" s="36">
        <v>450</v>
      </c>
      <c r="K369" s="141">
        <f t="shared" si="52"/>
        <v>85</v>
      </c>
      <c r="L369" s="242">
        <v>450</v>
      </c>
      <c r="M369" s="28">
        <f t="shared" si="53"/>
        <v>0</v>
      </c>
      <c r="N369" s="288">
        <v>450</v>
      </c>
      <c r="O369" s="28">
        <f t="shared" si="54"/>
        <v>0</v>
      </c>
      <c r="P369" s="28">
        <v>480</v>
      </c>
      <c r="Q369" s="143">
        <f t="shared" si="55"/>
        <v>30</v>
      </c>
      <c r="R369" s="36">
        <v>480</v>
      </c>
      <c r="S369" s="28">
        <f t="shared" si="56"/>
        <v>0</v>
      </c>
    </row>
    <row r="370" spans="1:19">
      <c r="A370" s="25">
        <v>634012</v>
      </c>
      <c r="B370" s="26" t="s">
        <v>392</v>
      </c>
      <c r="C370" s="26" t="s">
        <v>381</v>
      </c>
      <c r="D370" s="236">
        <v>3027</v>
      </c>
      <c r="E370" s="36">
        <v>270</v>
      </c>
      <c r="F370" s="36">
        <v>320</v>
      </c>
      <c r="G370" s="141">
        <f t="shared" si="50"/>
        <v>50</v>
      </c>
      <c r="H370" s="36">
        <v>359</v>
      </c>
      <c r="I370" s="141">
        <f t="shared" si="51"/>
        <v>39</v>
      </c>
      <c r="J370" s="36">
        <v>365</v>
      </c>
      <c r="K370" s="141">
        <f t="shared" si="52"/>
        <v>6</v>
      </c>
      <c r="L370" s="242">
        <v>365</v>
      </c>
      <c r="M370" s="28">
        <f t="shared" si="53"/>
        <v>0</v>
      </c>
      <c r="N370" s="288">
        <v>365</v>
      </c>
      <c r="O370" s="28">
        <f t="shared" si="54"/>
        <v>0</v>
      </c>
      <c r="P370" s="28">
        <v>400</v>
      </c>
      <c r="Q370" s="143">
        <f t="shared" si="55"/>
        <v>35</v>
      </c>
      <c r="R370" s="36">
        <v>600</v>
      </c>
      <c r="S370" s="28">
        <f t="shared" si="56"/>
        <v>200</v>
      </c>
    </row>
    <row r="371" spans="1:19">
      <c r="A371" s="25">
        <v>634013</v>
      </c>
      <c r="B371" s="26" t="s">
        <v>393</v>
      </c>
      <c r="C371" s="26" t="s">
        <v>381</v>
      </c>
      <c r="D371" s="27">
        <v>3895</v>
      </c>
      <c r="E371" s="36">
        <v>320</v>
      </c>
      <c r="F371" s="36">
        <v>320</v>
      </c>
      <c r="G371" s="36">
        <f t="shared" si="50"/>
        <v>0</v>
      </c>
      <c r="H371" s="36">
        <v>320</v>
      </c>
      <c r="I371" s="36">
        <f t="shared" si="51"/>
        <v>0</v>
      </c>
      <c r="J371" s="36">
        <v>320</v>
      </c>
      <c r="K371" s="36">
        <f t="shared" si="52"/>
        <v>0</v>
      </c>
      <c r="L371" s="242">
        <v>320</v>
      </c>
      <c r="M371" s="28">
        <f t="shared" si="53"/>
        <v>0</v>
      </c>
      <c r="N371" s="288">
        <v>365</v>
      </c>
      <c r="O371" s="143">
        <f t="shared" si="54"/>
        <v>45</v>
      </c>
      <c r="P371" s="28">
        <v>365</v>
      </c>
      <c r="Q371" s="28">
        <f t="shared" si="55"/>
        <v>0</v>
      </c>
      <c r="R371" s="36">
        <v>395</v>
      </c>
      <c r="S371" s="28">
        <f t="shared" si="56"/>
        <v>30</v>
      </c>
    </row>
    <row r="372" spans="1:19">
      <c r="A372" s="25">
        <v>634014</v>
      </c>
      <c r="B372" s="26" t="s">
        <v>394</v>
      </c>
      <c r="C372" s="26" t="s">
        <v>381</v>
      </c>
      <c r="D372" s="27">
        <v>13689</v>
      </c>
      <c r="E372" s="36">
        <v>290</v>
      </c>
      <c r="F372" s="36">
        <v>290</v>
      </c>
      <c r="G372" s="36">
        <f t="shared" si="50"/>
        <v>0</v>
      </c>
      <c r="H372" s="36">
        <v>290</v>
      </c>
      <c r="I372" s="36">
        <f t="shared" si="51"/>
        <v>0</v>
      </c>
      <c r="J372" s="36">
        <v>290</v>
      </c>
      <c r="K372" s="36">
        <f t="shared" si="52"/>
        <v>0</v>
      </c>
      <c r="L372" s="242">
        <v>290</v>
      </c>
      <c r="M372" s="28">
        <f t="shared" si="53"/>
        <v>0</v>
      </c>
      <c r="N372" s="288">
        <v>365</v>
      </c>
      <c r="O372" s="143">
        <f t="shared" si="54"/>
        <v>75</v>
      </c>
      <c r="P372" s="28">
        <v>365</v>
      </c>
      <c r="Q372" s="28">
        <f t="shared" si="55"/>
        <v>0</v>
      </c>
      <c r="R372" s="36">
        <v>365</v>
      </c>
      <c r="S372" s="28">
        <f t="shared" si="56"/>
        <v>0</v>
      </c>
    </row>
    <row r="373" spans="1:19">
      <c r="A373" s="25">
        <v>634015</v>
      </c>
      <c r="B373" s="26" t="s">
        <v>395</v>
      </c>
      <c r="C373" s="26" t="s">
        <v>381</v>
      </c>
      <c r="D373" s="27">
        <v>3214</v>
      </c>
      <c r="E373" s="36">
        <v>300</v>
      </c>
      <c r="F373" s="36">
        <v>320</v>
      </c>
      <c r="G373" s="141">
        <f t="shared" si="50"/>
        <v>20</v>
      </c>
      <c r="H373" s="36">
        <v>359</v>
      </c>
      <c r="I373" s="141">
        <f t="shared" si="51"/>
        <v>39</v>
      </c>
      <c r="J373" s="36">
        <v>380</v>
      </c>
      <c r="K373" s="141">
        <f t="shared" si="52"/>
        <v>21</v>
      </c>
      <c r="L373" s="242">
        <v>580</v>
      </c>
      <c r="M373" s="143">
        <f t="shared" si="53"/>
        <v>200</v>
      </c>
      <c r="N373" s="288">
        <v>580</v>
      </c>
      <c r="O373" s="28">
        <f t="shared" si="54"/>
        <v>0</v>
      </c>
      <c r="P373" s="28">
        <v>580</v>
      </c>
      <c r="Q373" s="28">
        <f t="shared" si="55"/>
        <v>0</v>
      </c>
      <c r="R373" s="36">
        <v>580</v>
      </c>
      <c r="S373" s="28">
        <f t="shared" si="56"/>
        <v>0</v>
      </c>
    </row>
    <row r="374" spans="1:19">
      <c r="A374" s="32">
        <v>634016</v>
      </c>
      <c r="B374" s="33" t="s">
        <v>396</v>
      </c>
      <c r="C374" s="33" t="s">
        <v>381</v>
      </c>
      <c r="D374" s="27">
        <v>3005</v>
      </c>
      <c r="E374" s="36">
        <v>300</v>
      </c>
      <c r="F374" s="36">
        <v>375</v>
      </c>
      <c r="G374" s="141">
        <f t="shared" si="50"/>
        <v>75</v>
      </c>
      <c r="H374" s="36">
        <v>450</v>
      </c>
      <c r="I374" s="141">
        <f t="shared" si="51"/>
        <v>75</v>
      </c>
      <c r="J374" s="36">
        <v>500</v>
      </c>
      <c r="K374" s="141">
        <f t="shared" si="52"/>
        <v>50</v>
      </c>
      <c r="L374" s="242">
        <v>500</v>
      </c>
      <c r="M374" s="28">
        <f t="shared" si="53"/>
        <v>0</v>
      </c>
      <c r="N374" s="288">
        <v>500</v>
      </c>
      <c r="O374" s="28">
        <f t="shared" si="54"/>
        <v>0</v>
      </c>
      <c r="P374" s="28">
        <v>500</v>
      </c>
      <c r="Q374" s="28">
        <f t="shared" si="55"/>
        <v>0</v>
      </c>
      <c r="R374" s="36">
        <v>500</v>
      </c>
      <c r="S374" s="28">
        <f t="shared" si="56"/>
        <v>0</v>
      </c>
    </row>
    <row r="375" spans="1:19">
      <c r="A375" s="25">
        <v>634017</v>
      </c>
      <c r="B375" s="26" t="s">
        <v>397</v>
      </c>
      <c r="C375" s="26" t="s">
        <v>381</v>
      </c>
      <c r="D375" s="27">
        <v>6946</v>
      </c>
      <c r="E375" s="36">
        <v>310</v>
      </c>
      <c r="F375" s="36">
        <v>350</v>
      </c>
      <c r="G375" s="141">
        <f t="shared" si="50"/>
        <v>40</v>
      </c>
      <c r="H375" s="36">
        <v>359</v>
      </c>
      <c r="I375" s="141">
        <f t="shared" si="51"/>
        <v>9</v>
      </c>
      <c r="J375" s="36">
        <v>359</v>
      </c>
      <c r="K375" s="36">
        <f t="shared" si="52"/>
        <v>0</v>
      </c>
      <c r="L375" s="242">
        <v>395</v>
      </c>
      <c r="M375" s="28">
        <f t="shared" si="53"/>
        <v>36</v>
      </c>
      <c r="N375" s="288">
        <v>395</v>
      </c>
      <c r="O375" s="28">
        <f t="shared" si="54"/>
        <v>0</v>
      </c>
      <c r="P375" s="28">
        <v>395</v>
      </c>
      <c r="Q375" s="28">
        <f t="shared" si="55"/>
        <v>0</v>
      </c>
      <c r="R375" s="36">
        <v>395</v>
      </c>
      <c r="S375" s="28">
        <f t="shared" si="56"/>
        <v>0</v>
      </c>
    </row>
    <row r="376" spans="1:19">
      <c r="A376" s="25">
        <v>634018</v>
      </c>
      <c r="B376" s="26" t="s">
        <v>398</v>
      </c>
      <c r="C376" s="26" t="s">
        <v>381</v>
      </c>
      <c r="D376" s="27">
        <v>5299</v>
      </c>
      <c r="E376" s="36">
        <v>400</v>
      </c>
      <c r="F376" s="36">
        <v>450</v>
      </c>
      <c r="G376" s="141">
        <f t="shared" si="50"/>
        <v>50</v>
      </c>
      <c r="H376" s="36">
        <v>500</v>
      </c>
      <c r="I376" s="141">
        <f t="shared" si="51"/>
        <v>50</v>
      </c>
      <c r="J376" s="36">
        <v>500</v>
      </c>
      <c r="K376" s="36">
        <f t="shared" si="52"/>
        <v>0</v>
      </c>
      <c r="L376" s="242">
        <v>500</v>
      </c>
      <c r="M376" s="28">
        <f t="shared" si="53"/>
        <v>0</v>
      </c>
      <c r="N376" s="288">
        <v>500</v>
      </c>
      <c r="O376" s="28">
        <f t="shared" si="54"/>
        <v>0</v>
      </c>
      <c r="P376" s="28">
        <v>500</v>
      </c>
      <c r="Q376" s="28">
        <f t="shared" si="55"/>
        <v>0</v>
      </c>
      <c r="R376" s="36">
        <v>500</v>
      </c>
      <c r="S376" s="28">
        <f t="shared" si="56"/>
        <v>0</v>
      </c>
    </row>
    <row r="377" spans="1:19">
      <c r="A377" s="25">
        <v>634019</v>
      </c>
      <c r="B377" s="26" t="s">
        <v>399</v>
      </c>
      <c r="C377" s="26" t="s">
        <v>381</v>
      </c>
      <c r="D377" s="27">
        <v>3208</v>
      </c>
      <c r="E377" s="36">
        <v>360</v>
      </c>
      <c r="F377" s="36">
        <v>380</v>
      </c>
      <c r="G377" s="141">
        <f t="shared" si="50"/>
        <v>20</v>
      </c>
      <c r="H377" s="36">
        <v>400</v>
      </c>
      <c r="I377" s="141">
        <f t="shared" si="51"/>
        <v>20</v>
      </c>
      <c r="J377" s="36">
        <v>440</v>
      </c>
      <c r="K377" s="141">
        <f t="shared" si="52"/>
        <v>40</v>
      </c>
      <c r="L377" s="242">
        <v>440</v>
      </c>
      <c r="M377" s="28">
        <f t="shared" si="53"/>
        <v>0</v>
      </c>
      <c r="N377" s="288">
        <v>600</v>
      </c>
      <c r="O377" s="143">
        <f t="shared" si="54"/>
        <v>160</v>
      </c>
      <c r="P377" s="28">
        <v>600</v>
      </c>
      <c r="Q377" s="28">
        <f t="shared" si="55"/>
        <v>0</v>
      </c>
      <c r="R377" s="36">
        <v>600</v>
      </c>
      <c r="S377" s="28">
        <f t="shared" si="56"/>
        <v>0</v>
      </c>
    </row>
    <row r="378" spans="1:19">
      <c r="A378" s="25">
        <v>634020</v>
      </c>
      <c r="B378" s="26" t="s">
        <v>400</v>
      </c>
      <c r="C378" s="26" t="s">
        <v>381</v>
      </c>
      <c r="D378" s="27">
        <v>2128</v>
      </c>
      <c r="E378" s="36">
        <v>285</v>
      </c>
      <c r="F378" s="36">
        <v>285</v>
      </c>
      <c r="G378" s="36">
        <f t="shared" si="50"/>
        <v>0</v>
      </c>
      <c r="H378" s="36">
        <v>365</v>
      </c>
      <c r="I378" s="141">
        <f t="shared" si="51"/>
        <v>80</v>
      </c>
      <c r="J378" s="36">
        <v>365</v>
      </c>
      <c r="K378" s="36">
        <f t="shared" si="52"/>
        <v>0</v>
      </c>
      <c r="L378" s="242">
        <v>365</v>
      </c>
      <c r="M378" s="28">
        <f t="shared" si="53"/>
        <v>0</v>
      </c>
      <c r="N378" s="288">
        <v>365</v>
      </c>
      <c r="O378" s="28">
        <f t="shared" si="54"/>
        <v>0</v>
      </c>
      <c r="P378" s="28">
        <v>435</v>
      </c>
      <c r="Q378" s="143">
        <f t="shared" si="55"/>
        <v>70</v>
      </c>
      <c r="R378" s="36">
        <v>435</v>
      </c>
      <c r="S378" s="28">
        <f t="shared" si="56"/>
        <v>0</v>
      </c>
    </row>
    <row r="379" spans="1:19">
      <c r="A379" s="25">
        <v>634021</v>
      </c>
      <c r="B379" s="26" t="s">
        <v>401</v>
      </c>
      <c r="C379" s="26" t="s">
        <v>381</v>
      </c>
      <c r="D379" s="27">
        <v>3024</v>
      </c>
      <c r="E379" s="36">
        <v>340</v>
      </c>
      <c r="F379" s="36">
        <v>400</v>
      </c>
      <c r="G379" s="141">
        <f t="shared" si="50"/>
        <v>60</v>
      </c>
      <c r="H379" s="36">
        <v>400</v>
      </c>
      <c r="I379" s="36">
        <f t="shared" si="51"/>
        <v>0</v>
      </c>
      <c r="J379" s="36">
        <v>400</v>
      </c>
      <c r="K379" s="36">
        <f t="shared" si="52"/>
        <v>0</v>
      </c>
      <c r="L379" s="242">
        <v>400</v>
      </c>
      <c r="M379" s="28">
        <f t="shared" si="53"/>
        <v>0</v>
      </c>
      <c r="N379" s="288">
        <v>400</v>
      </c>
      <c r="O379" s="28">
        <f t="shared" si="54"/>
        <v>0</v>
      </c>
      <c r="P379" s="28">
        <v>400</v>
      </c>
      <c r="Q379" s="28">
        <f t="shared" si="55"/>
        <v>0</v>
      </c>
      <c r="R379" s="36">
        <v>400</v>
      </c>
      <c r="S379" s="28">
        <f t="shared" si="56"/>
        <v>0</v>
      </c>
    </row>
    <row r="380" spans="1:19">
      <c r="A380" s="25">
        <v>634022</v>
      </c>
      <c r="B380" s="26" t="s">
        <v>402</v>
      </c>
      <c r="C380" s="26" t="s">
        <v>381</v>
      </c>
      <c r="D380" s="27">
        <v>18019</v>
      </c>
      <c r="E380" s="36">
        <v>370</v>
      </c>
      <c r="F380" s="36">
        <v>420</v>
      </c>
      <c r="G380" s="141">
        <f t="shared" si="50"/>
        <v>50</v>
      </c>
      <c r="H380" s="36">
        <v>420</v>
      </c>
      <c r="I380" s="36">
        <f t="shared" si="51"/>
        <v>0</v>
      </c>
      <c r="J380" s="36">
        <v>420</v>
      </c>
      <c r="K380" s="36">
        <f t="shared" si="52"/>
        <v>0</v>
      </c>
      <c r="L380" s="242">
        <v>420</v>
      </c>
      <c r="M380" s="28">
        <f t="shared" si="53"/>
        <v>0</v>
      </c>
      <c r="N380" s="288">
        <v>420</v>
      </c>
      <c r="O380" s="28">
        <f t="shared" si="54"/>
        <v>0</v>
      </c>
      <c r="P380" s="28">
        <v>420</v>
      </c>
      <c r="Q380" s="28">
        <f t="shared" si="55"/>
        <v>0</v>
      </c>
      <c r="R380" s="36">
        <v>420</v>
      </c>
      <c r="S380" s="28">
        <f t="shared" si="56"/>
        <v>0</v>
      </c>
    </row>
    <row r="381" spans="1:19">
      <c r="A381" s="25">
        <v>634023</v>
      </c>
      <c r="B381" s="26" t="s">
        <v>403</v>
      </c>
      <c r="C381" s="26" t="s">
        <v>381</v>
      </c>
      <c r="D381" s="27">
        <v>1159</v>
      </c>
      <c r="E381" s="36">
        <v>350</v>
      </c>
      <c r="F381" s="36">
        <v>350</v>
      </c>
      <c r="G381" s="36">
        <f t="shared" si="50"/>
        <v>0</v>
      </c>
      <c r="H381" s="36">
        <v>350</v>
      </c>
      <c r="I381" s="36">
        <f t="shared" si="51"/>
        <v>0</v>
      </c>
      <c r="J381" s="36">
        <v>350</v>
      </c>
      <c r="K381" s="36">
        <f t="shared" si="52"/>
        <v>0</v>
      </c>
      <c r="L381" s="242">
        <v>350</v>
      </c>
      <c r="M381" s="28">
        <f t="shared" si="53"/>
        <v>0</v>
      </c>
      <c r="N381" s="288">
        <v>350</v>
      </c>
      <c r="O381" s="28">
        <f t="shared" si="54"/>
        <v>0</v>
      </c>
      <c r="P381" s="28">
        <v>370</v>
      </c>
      <c r="Q381" s="143">
        <f t="shared" si="55"/>
        <v>20</v>
      </c>
      <c r="R381" s="36">
        <v>370</v>
      </c>
      <c r="S381" s="28">
        <f t="shared" si="56"/>
        <v>0</v>
      </c>
    </row>
    <row r="382" spans="1:19">
      <c r="A382" s="32">
        <v>634024</v>
      </c>
      <c r="B382" s="33" t="s">
        <v>404</v>
      </c>
      <c r="C382" s="33" t="s">
        <v>381</v>
      </c>
      <c r="D382" s="27">
        <v>6046</v>
      </c>
      <c r="E382" s="36">
        <v>300</v>
      </c>
      <c r="F382" s="36">
        <v>400</v>
      </c>
      <c r="G382" s="141">
        <f t="shared" si="50"/>
        <v>100</v>
      </c>
      <c r="H382" s="36">
        <v>400</v>
      </c>
      <c r="I382" s="36">
        <f t="shared" si="51"/>
        <v>0</v>
      </c>
      <c r="J382" s="36">
        <v>400</v>
      </c>
      <c r="K382" s="36">
        <f t="shared" si="52"/>
        <v>0</v>
      </c>
      <c r="L382" s="242">
        <v>475</v>
      </c>
      <c r="M382" s="143">
        <f t="shared" si="53"/>
        <v>75</v>
      </c>
      <c r="N382" s="288">
        <v>475</v>
      </c>
      <c r="O382" s="28">
        <f t="shared" si="54"/>
        <v>0</v>
      </c>
      <c r="P382" s="28">
        <v>475</v>
      </c>
      <c r="Q382" s="28">
        <f t="shared" si="55"/>
        <v>0</v>
      </c>
      <c r="R382" s="36">
        <v>625</v>
      </c>
      <c r="S382" s="28">
        <f t="shared" si="56"/>
        <v>150</v>
      </c>
    </row>
    <row r="383" spans="1:19">
      <c r="A383" s="25">
        <v>634025</v>
      </c>
      <c r="B383" s="26" t="s">
        <v>405</v>
      </c>
      <c r="C383" s="26" t="s">
        <v>381</v>
      </c>
      <c r="D383" s="27">
        <v>7303</v>
      </c>
      <c r="E383" s="36">
        <v>250</v>
      </c>
      <c r="F383" s="36">
        <v>250</v>
      </c>
      <c r="G383" s="36">
        <f t="shared" si="50"/>
        <v>0</v>
      </c>
      <c r="H383" s="36">
        <v>300</v>
      </c>
      <c r="I383" s="141">
        <f t="shared" si="51"/>
        <v>50</v>
      </c>
      <c r="J383" s="36">
        <v>300</v>
      </c>
      <c r="K383" s="36">
        <f t="shared" si="52"/>
        <v>0</v>
      </c>
      <c r="L383" s="242">
        <v>330</v>
      </c>
      <c r="M383" s="28">
        <f t="shared" si="53"/>
        <v>30</v>
      </c>
      <c r="N383" s="288">
        <v>330</v>
      </c>
      <c r="O383" s="28">
        <f t="shared" si="54"/>
        <v>0</v>
      </c>
      <c r="P383" s="28">
        <v>330</v>
      </c>
      <c r="Q383" s="28">
        <f t="shared" si="55"/>
        <v>0</v>
      </c>
      <c r="R383" s="36">
        <v>330</v>
      </c>
      <c r="S383" s="28">
        <f t="shared" si="56"/>
        <v>0</v>
      </c>
    </row>
    <row r="384" spans="1:19">
      <c r="A384" s="25">
        <v>634026</v>
      </c>
      <c r="B384" s="26" t="s">
        <v>406</v>
      </c>
      <c r="C384" s="26" t="s">
        <v>381</v>
      </c>
      <c r="D384" s="27">
        <v>4763</v>
      </c>
      <c r="E384" s="36">
        <v>280</v>
      </c>
      <c r="F384" s="36">
        <v>300</v>
      </c>
      <c r="G384" s="141">
        <f t="shared" si="50"/>
        <v>20</v>
      </c>
      <c r="H384" s="36">
        <v>360</v>
      </c>
      <c r="I384" s="141">
        <f t="shared" si="51"/>
        <v>60</v>
      </c>
      <c r="J384" s="36">
        <v>390</v>
      </c>
      <c r="K384" s="141">
        <f t="shared" si="52"/>
        <v>30</v>
      </c>
      <c r="L384" s="244">
        <v>420</v>
      </c>
      <c r="M384" s="28">
        <f t="shared" si="53"/>
        <v>30</v>
      </c>
      <c r="N384" s="289">
        <v>480</v>
      </c>
      <c r="O384" s="143">
        <f t="shared" si="54"/>
        <v>60</v>
      </c>
      <c r="P384" s="28">
        <v>480</v>
      </c>
      <c r="Q384" s="28">
        <f t="shared" si="55"/>
        <v>0</v>
      </c>
      <c r="R384" s="36">
        <v>480</v>
      </c>
      <c r="S384" s="28">
        <f t="shared" si="56"/>
        <v>0</v>
      </c>
    </row>
    <row r="385" spans="1:19">
      <c r="A385" s="25">
        <v>634027</v>
      </c>
      <c r="B385" s="26" t="s">
        <v>407</v>
      </c>
      <c r="C385" s="26" t="s">
        <v>381</v>
      </c>
      <c r="D385" s="27">
        <v>3813</v>
      </c>
      <c r="E385" s="36">
        <v>400</v>
      </c>
      <c r="F385" s="36">
        <v>400</v>
      </c>
      <c r="G385" s="36">
        <f t="shared" si="50"/>
        <v>0</v>
      </c>
      <c r="H385" s="36">
        <v>450</v>
      </c>
      <c r="I385" s="141">
        <f t="shared" si="51"/>
        <v>50</v>
      </c>
      <c r="J385" s="36">
        <v>500</v>
      </c>
      <c r="K385" s="141">
        <f t="shared" si="52"/>
        <v>50</v>
      </c>
      <c r="L385" s="242">
        <v>500</v>
      </c>
      <c r="M385" s="28">
        <f t="shared" si="53"/>
        <v>0</v>
      </c>
      <c r="N385" s="288">
        <v>500</v>
      </c>
      <c r="O385" s="28">
        <f t="shared" si="54"/>
        <v>0</v>
      </c>
      <c r="P385" s="28">
        <v>500</v>
      </c>
      <c r="Q385" s="28">
        <f t="shared" si="55"/>
        <v>0</v>
      </c>
      <c r="R385" s="36">
        <v>500</v>
      </c>
      <c r="S385" s="28">
        <f t="shared" si="56"/>
        <v>0</v>
      </c>
    </row>
    <row r="386" spans="1:19">
      <c r="A386" s="25">
        <v>635001</v>
      </c>
      <c r="B386" s="26" t="s">
        <v>408</v>
      </c>
      <c r="C386" s="26" t="s">
        <v>409</v>
      </c>
      <c r="D386" s="27">
        <v>5581</v>
      </c>
      <c r="E386" s="36">
        <v>250</v>
      </c>
      <c r="F386" s="36">
        <v>295</v>
      </c>
      <c r="G386" s="141">
        <f t="shared" si="50"/>
        <v>45</v>
      </c>
      <c r="H386" s="36">
        <v>310</v>
      </c>
      <c r="I386" s="141">
        <f t="shared" si="51"/>
        <v>15</v>
      </c>
      <c r="J386" s="36">
        <v>365</v>
      </c>
      <c r="K386" s="141">
        <f t="shared" si="52"/>
        <v>55</v>
      </c>
      <c r="L386" s="242">
        <v>365</v>
      </c>
      <c r="M386" s="28">
        <f t="shared" si="53"/>
        <v>0</v>
      </c>
      <c r="N386" s="288">
        <v>365</v>
      </c>
      <c r="O386" s="28">
        <f t="shared" si="54"/>
        <v>0</v>
      </c>
      <c r="P386" s="28">
        <v>365</v>
      </c>
      <c r="Q386" s="28">
        <f t="shared" si="55"/>
        <v>0</v>
      </c>
      <c r="R386" s="36">
        <v>365</v>
      </c>
      <c r="S386" s="28">
        <f t="shared" si="56"/>
        <v>0</v>
      </c>
    </row>
    <row r="387" spans="1:19">
      <c r="A387" s="32">
        <v>635002</v>
      </c>
      <c r="B387" s="33" t="s">
        <v>410</v>
      </c>
      <c r="C387" s="33" t="s">
        <v>409</v>
      </c>
      <c r="D387" s="27">
        <v>15382</v>
      </c>
      <c r="E387" s="36">
        <v>360</v>
      </c>
      <c r="F387" s="36">
        <v>380</v>
      </c>
      <c r="G387" s="141">
        <f t="shared" si="50"/>
        <v>20</v>
      </c>
      <c r="H387" s="36">
        <v>400</v>
      </c>
      <c r="I387" s="141">
        <f t="shared" si="51"/>
        <v>20</v>
      </c>
      <c r="J387" s="36">
        <v>400</v>
      </c>
      <c r="K387" s="36">
        <f t="shared" si="52"/>
        <v>0</v>
      </c>
      <c r="L387" s="242">
        <v>400</v>
      </c>
      <c r="M387" s="28">
        <f t="shared" si="53"/>
        <v>0</v>
      </c>
      <c r="N387" s="288">
        <v>400</v>
      </c>
      <c r="O387" s="28">
        <f t="shared" si="54"/>
        <v>0</v>
      </c>
      <c r="P387" s="28">
        <v>400</v>
      </c>
      <c r="Q387" s="28">
        <f t="shared" si="55"/>
        <v>0</v>
      </c>
      <c r="R387" s="36">
        <v>400</v>
      </c>
      <c r="S387" s="28">
        <f t="shared" si="56"/>
        <v>0</v>
      </c>
    </row>
    <row r="388" spans="1:19">
      <c r="A388" s="25">
        <v>635003</v>
      </c>
      <c r="B388" s="26" t="s">
        <v>411</v>
      </c>
      <c r="C388" s="26" t="s">
        <v>409</v>
      </c>
      <c r="D388" s="27">
        <v>17264</v>
      </c>
      <c r="E388" s="36">
        <v>300</v>
      </c>
      <c r="F388" s="36">
        <v>360</v>
      </c>
      <c r="G388" s="141">
        <f t="shared" si="50"/>
        <v>60</v>
      </c>
      <c r="H388" s="36">
        <v>360</v>
      </c>
      <c r="I388" s="36">
        <f t="shared" si="51"/>
        <v>0</v>
      </c>
      <c r="J388" s="36">
        <v>360</v>
      </c>
      <c r="K388" s="36">
        <f t="shared" si="52"/>
        <v>0</v>
      </c>
      <c r="L388" s="242">
        <v>360</v>
      </c>
      <c r="M388" s="28">
        <f t="shared" si="53"/>
        <v>0</v>
      </c>
      <c r="N388" s="288">
        <v>360</v>
      </c>
      <c r="O388" s="28">
        <f t="shared" si="54"/>
        <v>0</v>
      </c>
      <c r="P388" s="28">
        <v>360</v>
      </c>
      <c r="Q388" s="28">
        <f t="shared" si="55"/>
        <v>0</v>
      </c>
      <c r="R388" s="36">
        <v>360</v>
      </c>
      <c r="S388" s="28">
        <f t="shared" si="56"/>
        <v>0</v>
      </c>
    </row>
    <row r="389" spans="1:19">
      <c r="A389" s="25">
        <v>635004</v>
      </c>
      <c r="B389" s="26" t="s">
        <v>412</v>
      </c>
      <c r="C389" s="26" t="s">
        <v>409</v>
      </c>
      <c r="D389" s="27">
        <v>5325</v>
      </c>
      <c r="E389" s="36">
        <v>280</v>
      </c>
      <c r="F389" s="36">
        <v>310</v>
      </c>
      <c r="G389" s="141">
        <f t="shared" si="50"/>
        <v>30</v>
      </c>
      <c r="H389" s="36">
        <v>359</v>
      </c>
      <c r="I389" s="141">
        <f t="shared" si="51"/>
        <v>49</v>
      </c>
      <c r="J389" s="36">
        <v>359</v>
      </c>
      <c r="K389" s="36">
        <f t="shared" si="52"/>
        <v>0</v>
      </c>
      <c r="L389" s="242">
        <v>359</v>
      </c>
      <c r="M389" s="28">
        <f t="shared" si="53"/>
        <v>0</v>
      </c>
      <c r="N389" s="288">
        <v>359</v>
      </c>
      <c r="O389" s="28">
        <f t="shared" si="54"/>
        <v>0</v>
      </c>
      <c r="P389" s="28">
        <v>359</v>
      </c>
      <c r="Q389" s="28">
        <f t="shared" si="55"/>
        <v>0</v>
      </c>
      <c r="R389" s="36">
        <v>359</v>
      </c>
      <c r="S389" s="28">
        <f t="shared" si="56"/>
        <v>0</v>
      </c>
    </row>
    <row r="390" spans="1:19">
      <c r="A390" s="25">
        <v>635005</v>
      </c>
      <c r="B390" s="26" t="s">
        <v>413</v>
      </c>
      <c r="C390" s="26" t="s">
        <v>409</v>
      </c>
      <c r="D390" s="27">
        <v>1927</v>
      </c>
      <c r="E390" s="36">
        <v>300</v>
      </c>
      <c r="F390" s="36">
        <v>300</v>
      </c>
      <c r="G390" s="36">
        <f t="shared" si="50"/>
        <v>0</v>
      </c>
      <c r="H390" s="36">
        <v>310</v>
      </c>
      <c r="I390" s="141">
        <f t="shared" si="51"/>
        <v>10</v>
      </c>
      <c r="J390" s="36">
        <v>365</v>
      </c>
      <c r="K390" s="141">
        <f t="shared" si="52"/>
        <v>55</v>
      </c>
      <c r="L390" s="242">
        <v>365</v>
      </c>
      <c r="M390" s="28">
        <f t="shared" si="53"/>
        <v>0</v>
      </c>
      <c r="N390" s="288">
        <v>365</v>
      </c>
      <c r="O390" s="28">
        <f t="shared" si="54"/>
        <v>0</v>
      </c>
      <c r="P390" s="28">
        <v>365</v>
      </c>
      <c r="Q390" s="28">
        <f t="shared" si="55"/>
        <v>0</v>
      </c>
      <c r="R390" s="36">
        <v>365</v>
      </c>
      <c r="S390" s="28">
        <f t="shared" si="56"/>
        <v>0</v>
      </c>
    </row>
    <row r="391" spans="1:19">
      <c r="A391" s="25">
        <v>635006</v>
      </c>
      <c r="B391" s="26" t="s">
        <v>414</v>
      </c>
      <c r="C391" s="26" t="s">
        <v>409</v>
      </c>
      <c r="D391" s="27">
        <v>4919</v>
      </c>
      <c r="E391" s="36">
        <v>270</v>
      </c>
      <c r="F391" s="36">
        <v>310</v>
      </c>
      <c r="G391" s="141">
        <f t="shared" ref="G391:G422" si="57">SUM(F391-E391)</f>
        <v>40</v>
      </c>
      <c r="H391" s="36">
        <v>360</v>
      </c>
      <c r="I391" s="141">
        <f t="shared" ref="I391:I422" si="58">SUM(H391-F391)</f>
        <v>50</v>
      </c>
      <c r="J391" s="36">
        <v>380</v>
      </c>
      <c r="K391" s="141">
        <f t="shared" ref="K391:K422" si="59">SUM(J391-H391)</f>
        <v>20</v>
      </c>
      <c r="L391" s="242">
        <v>380</v>
      </c>
      <c r="M391" s="28">
        <f t="shared" ref="M391:M422" si="60">L391-J391</f>
        <v>0</v>
      </c>
      <c r="N391" s="288">
        <v>380</v>
      </c>
      <c r="O391" s="28">
        <f t="shared" ref="O391:O422" si="61">SUM(N391-L391)</f>
        <v>0</v>
      </c>
      <c r="P391" s="28">
        <v>395</v>
      </c>
      <c r="Q391" s="143">
        <f t="shared" ref="Q391:Q422" si="62">P391-N391</f>
        <v>15</v>
      </c>
      <c r="R391" s="36">
        <v>395</v>
      </c>
      <c r="S391" s="28">
        <f t="shared" ref="S391:S422" si="63">R391-P391</f>
        <v>0</v>
      </c>
    </row>
    <row r="392" spans="1:19">
      <c r="A392" s="25">
        <v>635007</v>
      </c>
      <c r="B392" s="26" t="s">
        <v>415</v>
      </c>
      <c r="C392" s="26" t="s">
        <v>409</v>
      </c>
      <c r="D392" s="27">
        <v>4709</v>
      </c>
      <c r="E392" s="36">
        <v>320</v>
      </c>
      <c r="F392" s="36">
        <v>320</v>
      </c>
      <c r="G392" s="36">
        <f t="shared" si="57"/>
        <v>0</v>
      </c>
      <c r="H392" s="36">
        <v>360</v>
      </c>
      <c r="I392" s="141">
        <f t="shared" si="58"/>
        <v>40</v>
      </c>
      <c r="J392" s="36">
        <v>360</v>
      </c>
      <c r="K392" s="36">
        <f t="shared" si="59"/>
        <v>0</v>
      </c>
      <c r="L392" s="242">
        <v>360</v>
      </c>
      <c r="M392" s="28">
        <f t="shared" si="60"/>
        <v>0</v>
      </c>
      <c r="N392" s="288">
        <v>360</v>
      </c>
      <c r="O392" s="28">
        <f t="shared" si="61"/>
        <v>0</v>
      </c>
      <c r="P392" s="28">
        <v>365</v>
      </c>
      <c r="Q392" s="143">
        <f t="shared" si="62"/>
        <v>5</v>
      </c>
      <c r="R392" s="36">
        <v>365</v>
      </c>
      <c r="S392" s="28">
        <f t="shared" si="63"/>
        <v>0</v>
      </c>
    </row>
    <row r="393" spans="1:19">
      <c r="A393" s="25">
        <v>635008</v>
      </c>
      <c r="B393" s="26" t="s">
        <v>416</v>
      </c>
      <c r="C393" s="26" t="s">
        <v>409</v>
      </c>
      <c r="D393" s="27">
        <v>5203</v>
      </c>
      <c r="E393" s="36">
        <v>300</v>
      </c>
      <c r="F393" s="36">
        <v>300</v>
      </c>
      <c r="G393" s="36">
        <f t="shared" si="57"/>
        <v>0</v>
      </c>
      <c r="H393" s="36">
        <v>300</v>
      </c>
      <c r="I393" s="36">
        <f t="shared" si="58"/>
        <v>0</v>
      </c>
      <c r="J393" s="36">
        <v>365</v>
      </c>
      <c r="K393" s="141">
        <f t="shared" si="59"/>
        <v>65</v>
      </c>
      <c r="L393" s="242">
        <v>365</v>
      </c>
      <c r="M393" s="28">
        <f t="shared" si="60"/>
        <v>0</v>
      </c>
      <c r="N393" s="288">
        <v>365</v>
      </c>
      <c r="O393" s="28">
        <f t="shared" si="61"/>
        <v>0</v>
      </c>
      <c r="P393" s="28">
        <v>365</v>
      </c>
      <c r="Q393" s="28">
        <f t="shared" si="62"/>
        <v>0</v>
      </c>
      <c r="R393" s="36">
        <v>365</v>
      </c>
      <c r="S393" s="28">
        <f t="shared" si="63"/>
        <v>0</v>
      </c>
    </row>
    <row r="394" spans="1:19">
      <c r="A394" s="25">
        <v>635009</v>
      </c>
      <c r="B394" s="26" t="s">
        <v>417</v>
      </c>
      <c r="C394" s="26" t="s">
        <v>409</v>
      </c>
      <c r="D394" s="27">
        <v>6210</v>
      </c>
      <c r="E394" s="36">
        <v>290</v>
      </c>
      <c r="F394" s="36">
        <v>290</v>
      </c>
      <c r="G394" s="36">
        <f t="shared" si="57"/>
        <v>0</v>
      </c>
      <c r="H394" s="36">
        <v>360</v>
      </c>
      <c r="I394" s="141">
        <f t="shared" si="58"/>
        <v>70</v>
      </c>
      <c r="J394" s="36">
        <v>360</v>
      </c>
      <c r="K394" s="36">
        <f t="shared" si="59"/>
        <v>0</v>
      </c>
      <c r="L394" s="242">
        <v>360</v>
      </c>
      <c r="M394" s="28">
        <f t="shared" si="60"/>
        <v>0</v>
      </c>
      <c r="N394" s="288">
        <v>360</v>
      </c>
      <c r="O394" s="28">
        <f t="shared" si="61"/>
        <v>0</v>
      </c>
      <c r="P394" s="28">
        <v>370</v>
      </c>
      <c r="Q394" s="143">
        <f t="shared" si="62"/>
        <v>10</v>
      </c>
      <c r="R394" s="36">
        <v>380</v>
      </c>
      <c r="S394" s="28">
        <f t="shared" si="63"/>
        <v>10</v>
      </c>
    </row>
    <row r="395" spans="1:19">
      <c r="A395" s="32">
        <v>635010</v>
      </c>
      <c r="B395" s="33" t="s">
        <v>418</v>
      </c>
      <c r="C395" s="33" t="s">
        <v>409</v>
      </c>
      <c r="D395" s="27">
        <v>2902</v>
      </c>
      <c r="E395" s="36">
        <v>360</v>
      </c>
      <c r="F395" s="36">
        <v>360</v>
      </c>
      <c r="G395" s="36">
        <f t="shared" si="57"/>
        <v>0</v>
      </c>
      <c r="H395" s="36">
        <v>360</v>
      </c>
      <c r="I395" s="36">
        <f t="shared" si="58"/>
        <v>0</v>
      </c>
      <c r="J395" s="36">
        <v>390</v>
      </c>
      <c r="K395" s="141">
        <f t="shared" si="59"/>
        <v>30</v>
      </c>
      <c r="L395" s="242">
        <v>390</v>
      </c>
      <c r="M395" s="28">
        <f t="shared" si="60"/>
        <v>0</v>
      </c>
      <c r="N395" s="288">
        <v>390</v>
      </c>
      <c r="O395" s="28">
        <f t="shared" si="61"/>
        <v>0</v>
      </c>
      <c r="P395" s="28">
        <v>390</v>
      </c>
      <c r="Q395" s="28">
        <f t="shared" si="62"/>
        <v>0</v>
      </c>
      <c r="R395" s="36">
        <v>390</v>
      </c>
      <c r="S395" s="28">
        <f t="shared" si="63"/>
        <v>0</v>
      </c>
    </row>
    <row r="396" spans="1:19">
      <c r="A396" s="25">
        <v>635011</v>
      </c>
      <c r="B396" s="26" t="s">
        <v>419</v>
      </c>
      <c r="C396" s="26" t="s">
        <v>409</v>
      </c>
      <c r="D396" s="27">
        <v>17689</v>
      </c>
      <c r="E396" s="36">
        <v>360</v>
      </c>
      <c r="F396" s="36">
        <v>360</v>
      </c>
      <c r="G396" s="36">
        <f t="shared" si="57"/>
        <v>0</v>
      </c>
      <c r="H396" s="36">
        <v>396</v>
      </c>
      <c r="I396" s="141">
        <f t="shared" si="58"/>
        <v>36</v>
      </c>
      <c r="J396" s="36">
        <v>396</v>
      </c>
      <c r="K396" s="36">
        <f t="shared" si="59"/>
        <v>0</v>
      </c>
      <c r="L396" s="242">
        <v>396</v>
      </c>
      <c r="M396" s="28">
        <f t="shared" si="60"/>
        <v>0</v>
      </c>
      <c r="N396" s="288">
        <v>396</v>
      </c>
      <c r="O396" s="28">
        <f t="shared" si="61"/>
        <v>0</v>
      </c>
      <c r="P396" s="28">
        <v>396</v>
      </c>
      <c r="Q396" s="28">
        <f t="shared" si="62"/>
        <v>0</v>
      </c>
      <c r="R396" s="36">
        <v>396</v>
      </c>
      <c r="S396" s="28">
        <f t="shared" si="63"/>
        <v>0</v>
      </c>
    </row>
    <row r="397" spans="1:19">
      <c r="A397" s="25">
        <v>635012</v>
      </c>
      <c r="B397" s="26" t="s">
        <v>420</v>
      </c>
      <c r="C397" s="26" t="s">
        <v>409</v>
      </c>
      <c r="D397" s="27">
        <v>3830</v>
      </c>
      <c r="E397" s="36">
        <v>295</v>
      </c>
      <c r="F397" s="36">
        <v>360</v>
      </c>
      <c r="G397" s="141">
        <f t="shared" si="57"/>
        <v>65</v>
      </c>
      <c r="H397" s="36">
        <v>360</v>
      </c>
      <c r="I397" s="36">
        <f t="shared" si="58"/>
        <v>0</v>
      </c>
      <c r="J397" s="36">
        <v>360</v>
      </c>
      <c r="K397" s="36">
        <f t="shared" si="59"/>
        <v>0</v>
      </c>
      <c r="L397" s="242">
        <v>360</v>
      </c>
      <c r="M397" s="28">
        <f t="shared" si="60"/>
        <v>0</v>
      </c>
      <c r="N397" s="288">
        <v>375</v>
      </c>
      <c r="O397" s="143">
        <f t="shared" si="61"/>
        <v>15</v>
      </c>
      <c r="P397" s="28">
        <v>375</v>
      </c>
      <c r="Q397" s="28">
        <f t="shared" si="62"/>
        <v>0</v>
      </c>
      <c r="R397" s="36">
        <v>375</v>
      </c>
      <c r="S397" s="28">
        <f t="shared" si="63"/>
        <v>0</v>
      </c>
    </row>
    <row r="398" spans="1:19">
      <c r="A398" s="25">
        <v>635013</v>
      </c>
      <c r="B398" s="26" t="s">
        <v>421</v>
      </c>
      <c r="C398" s="26" t="s">
        <v>409</v>
      </c>
      <c r="D398" s="27">
        <v>3444</v>
      </c>
      <c r="E398" s="36">
        <v>300</v>
      </c>
      <c r="F398" s="36">
        <v>320</v>
      </c>
      <c r="G398" s="141">
        <f t="shared" si="57"/>
        <v>20</v>
      </c>
      <c r="H398" s="36">
        <v>400</v>
      </c>
      <c r="I398" s="141">
        <f t="shared" si="58"/>
        <v>80</v>
      </c>
      <c r="J398" s="36">
        <v>400</v>
      </c>
      <c r="K398" s="36">
        <f t="shared" si="59"/>
        <v>0</v>
      </c>
      <c r="L398" s="242">
        <v>400</v>
      </c>
      <c r="M398" s="28">
        <f t="shared" si="60"/>
        <v>0</v>
      </c>
      <c r="N398" s="288">
        <v>400</v>
      </c>
      <c r="O398" s="28">
        <f t="shared" si="61"/>
        <v>0</v>
      </c>
      <c r="P398" s="28">
        <v>400</v>
      </c>
      <c r="Q398" s="28">
        <f t="shared" si="62"/>
        <v>0</v>
      </c>
      <c r="R398" s="36">
        <v>400</v>
      </c>
      <c r="S398" s="28">
        <f t="shared" si="63"/>
        <v>0</v>
      </c>
    </row>
    <row r="399" spans="1:19">
      <c r="A399" s="32">
        <v>635014</v>
      </c>
      <c r="B399" s="33" t="s">
        <v>422</v>
      </c>
      <c r="C399" s="33" t="s">
        <v>409</v>
      </c>
      <c r="D399" s="27">
        <v>2940</v>
      </c>
      <c r="E399" s="36">
        <v>310</v>
      </c>
      <c r="F399" s="36">
        <v>480</v>
      </c>
      <c r="G399" s="141">
        <f t="shared" si="57"/>
        <v>170</v>
      </c>
      <c r="H399" s="36">
        <v>480</v>
      </c>
      <c r="I399" s="36">
        <f t="shared" si="58"/>
        <v>0</v>
      </c>
      <c r="J399" s="36">
        <v>365</v>
      </c>
      <c r="K399" s="142">
        <f t="shared" si="59"/>
        <v>-115</v>
      </c>
      <c r="L399" s="242">
        <v>365</v>
      </c>
      <c r="M399" s="28">
        <f t="shared" si="60"/>
        <v>0</v>
      </c>
      <c r="N399" s="288">
        <v>365</v>
      </c>
      <c r="O399" s="28">
        <f t="shared" si="61"/>
        <v>0</v>
      </c>
      <c r="P399" s="28">
        <v>365</v>
      </c>
      <c r="Q399" s="28">
        <f t="shared" si="62"/>
        <v>0</v>
      </c>
      <c r="R399" s="36">
        <v>365</v>
      </c>
      <c r="S399" s="28">
        <f t="shared" si="63"/>
        <v>0</v>
      </c>
    </row>
    <row r="400" spans="1:19">
      <c r="A400" s="25">
        <v>635015</v>
      </c>
      <c r="B400" s="26" t="s">
        <v>423</v>
      </c>
      <c r="C400" s="26" t="s">
        <v>409</v>
      </c>
      <c r="D400" s="27">
        <v>23458</v>
      </c>
      <c r="E400" s="36">
        <v>300</v>
      </c>
      <c r="F400" s="36">
        <v>385</v>
      </c>
      <c r="G400" s="141">
        <f t="shared" si="57"/>
        <v>85</v>
      </c>
      <c r="H400" s="36">
        <v>431</v>
      </c>
      <c r="I400" s="141">
        <f t="shared" si="58"/>
        <v>46</v>
      </c>
      <c r="J400" s="36">
        <v>431</v>
      </c>
      <c r="K400" s="36">
        <f t="shared" si="59"/>
        <v>0</v>
      </c>
      <c r="L400" s="242">
        <v>431</v>
      </c>
      <c r="M400" s="28">
        <f t="shared" si="60"/>
        <v>0</v>
      </c>
      <c r="N400" s="288">
        <v>431</v>
      </c>
      <c r="O400" s="28">
        <f t="shared" si="61"/>
        <v>0</v>
      </c>
      <c r="P400" s="28">
        <v>431</v>
      </c>
      <c r="Q400" s="28">
        <f t="shared" si="62"/>
        <v>0</v>
      </c>
      <c r="R400" s="36">
        <v>460</v>
      </c>
      <c r="S400" s="28">
        <f t="shared" si="63"/>
        <v>29</v>
      </c>
    </row>
    <row r="401" spans="1:19">
      <c r="A401" s="25">
        <v>635016</v>
      </c>
      <c r="B401" s="26" t="s">
        <v>424</v>
      </c>
      <c r="C401" s="26" t="s">
        <v>409</v>
      </c>
      <c r="D401" s="27">
        <v>4100</v>
      </c>
      <c r="E401" s="36">
        <v>310</v>
      </c>
      <c r="F401" s="36">
        <v>330</v>
      </c>
      <c r="G401" s="141">
        <f t="shared" si="57"/>
        <v>20</v>
      </c>
      <c r="H401" s="36">
        <v>360</v>
      </c>
      <c r="I401" s="141">
        <f t="shared" si="58"/>
        <v>30</v>
      </c>
      <c r="J401" s="36">
        <v>360</v>
      </c>
      <c r="K401" s="36">
        <f t="shared" si="59"/>
        <v>0</v>
      </c>
      <c r="L401" s="242">
        <v>360</v>
      </c>
      <c r="M401" s="28">
        <f t="shared" si="60"/>
        <v>0</v>
      </c>
      <c r="N401" s="288">
        <v>360</v>
      </c>
      <c r="O401" s="28">
        <f t="shared" si="61"/>
        <v>0</v>
      </c>
      <c r="P401" s="28">
        <v>360</v>
      </c>
      <c r="Q401" s="28">
        <f t="shared" si="62"/>
        <v>0</v>
      </c>
      <c r="R401" s="36">
        <v>440</v>
      </c>
      <c r="S401" s="28">
        <f t="shared" si="63"/>
        <v>80</v>
      </c>
    </row>
    <row r="402" spans="1:19">
      <c r="A402" s="25">
        <v>635017</v>
      </c>
      <c r="B402" s="26" t="s">
        <v>425</v>
      </c>
      <c r="C402" s="26" t="s">
        <v>409</v>
      </c>
      <c r="D402" s="27">
        <v>2165</v>
      </c>
      <c r="E402" s="36">
        <v>275</v>
      </c>
      <c r="F402" s="36">
        <v>275</v>
      </c>
      <c r="G402" s="36">
        <f t="shared" si="57"/>
        <v>0</v>
      </c>
      <c r="H402" s="36">
        <v>330</v>
      </c>
      <c r="I402" s="141">
        <f t="shared" si="58"/>
        <v>55</v>
      </c>
      <c r="J402" s="36">
        <v>345</v>
      </c>
      <c r="K402" s="141">
        <f t="shared" si="59"/>
        <v>15</v>
      </c>
      <c r="L402" s="242">
        <v>345</v>
      </c>
      <c r="M402" s="28">
        <f t="shared" si="60"/>
        <v>0</v>
      </c>
      <c r="N402" s="288">
        <v>345</v>
      </c>
      <c r="O402" s="28">
        <f t="shared" si="61"/>
        <v>0</v>
      </c>
      <c r="P402" s="28">
        <v>345</v>
      </c>
      <c r="Q402" s="28">
        <f t="shared" si="62"/>
        <v>0</v>
      </c>
      <c r="R402" s="36">
        <v>345</v>
      </c>
      <c r="S402" s="28">
        <f t="shared" si="63"/>
        <v>0</v>
      </c>
    </row>
    <row r="403" spans="1:19">
      <c r="A403" s="25">
        <v>635018</v>
      </c>
      <c r="B403" s="26" t="s">
        <v>426</v>
      </c>
      <c r="C403" s="26" t="s">
        <v>409</v>
      </c>
      <c r="D403" s="27">
        <v>4222</v>
      </c>
      <c r="E403" s="36">
        <v>280</v>
      </c>
      <c r="F403" s="36">
        <v>300</v>
      </c>
      <c r="G403" s="141">
        <f t="shared" si="57"/>
        <v>20</v>
      </c>
      <c r="H403" s="36">
        <v>330</v>
      </c>
      <c r="I403" s="141">
        <f t="shared" si="58"/>
        <v>30</v>
      </c>
      <c r="J403" s="36">
        <v>330</v>
      </c>
      <c r="K403" s="36">
        <f t="shared" si="59"/>
        <v>0</v>
      </c>
      <c r="L403" s="242">
        <v>330</v>
      </c>
      <c r="M403" s="28">
        <f t="shared" si="60"/>
        <v>0</v>
      </c>
      <c r="N403" s="288">
        <v>330</v>
      </c>
      <c r="O403" s="28">
        <f t="shared" si="61"/>
        <v>0</v>
      </c>
      <c r="P403" s="28">
        <v>330</v>
      </c>
      <c r="Q403" s="28">
        <f t="shared" si="62"/>
        <v>0</v>
      </c>
      <c r="R403" s="36">
        <v>330</v>
      </c>
      <c r="S403" s="28">
        <f t="shared" si="63"/>
        <v>0</v>
      </c>
    </row>
    <row r="404" spans="1:19">
      <c r="A404" s="25">
        <v>635019</v>
      </c>
      <c r="B404" s="26" t="s">
        <v>427</v>
      </c>
      <c r="C404" s="26" t="s">
        <v>409</v>
      </c>
      <c r="D404" s="27">
        <v>5552</v>
      </c>
      <c r="E404" s="36">
        <v>320</v>
      </c>
      <c r="F404" s="36">
        <v>360</v>
      </c>
      <c r="G404" s="141">
        <f t="shared" si="57"/>
        <v>40</v>
      </c>
      <c r="H404" s="36">
        <v>440</v>
      </c>
      <c r="I404" s="141">
        <f t="shared" si="58"/>
        <v>80</v>
      </c>
      <c r="J404" s="36">
        <v>440</v>
      </c>
      <c r="K404" s="36">
        <f t="shared" si="59"/>
        <v>0</v>
      </c>
      <c r="L404" s="242">
        <v>440</v>
      </c>
      <c r="M404" s="28">
        <f t="shared" si="60"/>
        <v>0</v>
      </c>
      <c r="N404" s="288">
        <v>440</v>
      </c>
      <c r="O404" s="28">
        <f t="shared" si="61"/>
        <v>0</v>
      </c>
      <c r="P404" s="28">
        <v>440</v>
      </c>
      <c r="Q404" s="28">
        <f t="shared" si="62"/>
        <v>0</v>
      </c>
      <c r="R404" s="36">
        <v>540</v>
      </c>
      <c r="S404" s="28">
        <f t="shared" si="63"/>
        <v>100</v>
      </c>
    </row>
    <row r="405" spans="1:19">
      <c r="A405" s="32">
        <v>635020</v>
      </c>
      <c r="B405" s="33" t="s">
        <v>428</v>
      </c>
      <c r="C405" s="33" t="s">
        <v>409</v>
      </c>
      <c r="D405" s="27">
        <v>6746</v>
      </c>
      <c r="E405" s="36">
        <v>380</v>
      </c>
      <c r="F405" s="36">
        <v>380</v>
      </c>
      <c r="G405" s="36">
        <f t="shared" si="57"/>
        <v>0</v>
      </c>
      <c r="H405" s="36">
        <v>470</v>
      </c>
      <c r="I405" s="141">
        <f t="shared" si="58"/>
        <v>90</v>
      </c>
      <c r="J405" s="36">
        <v>470</v>
      </c>
      <c r="K405" s="36">
        <f t="shared" si="59"/>
        <v>0</v>
      </c>
      <c r="L405" s="242">
        <v>390</v>
      </c>
      <c r="M405" s="245">
        <f t="shared" si="60"/>
        <v>-80</v>
      </c>
      <c r="N405" s="288">
        <v>390</v>
      </c>
      <c r="O405" s="28">
        <f t="shared" si="61"/>
        <v>0</v>
      </c>
      <c r="P405" s="28">
        <v>390</v>
      </c>
      <c r="Q405" s="28">
        <f t="shared" si="62"/>
        <v>0</v>
      </c>
      <c r="R405" s="36">
        <v>390</v>
      </c>
      <c r="S405" s="28">
        <f t="shared" si="63"/>
        <v>0</v>
      </c>
    </row>
    <row r="406" spans="1:19">
      <c r="A406" s="25">
        <v>635021</v>
      </c>
      <c r="B406" s="26" t="s">
        <v>429</v>
      </c>
      <c r="C406" s="26" t="s">
        <v>409</v>
      </c>
      <c r="D406" s="27">
        <v>6742</v>
      </c>
      <c r="E406" s="36">
        <v>250</v>
      </c>
      <c r="F406" s="36">
        <v>250</v>
      </c>
      <c r="G406" s="36">
        <f t="shared" si="57"/>
        <v>0</v>
      </c>
      <c r="H406" s="36">
        <v>275</v>
      </c>
      <c r="I406" s="141">
        <f t="shared" si="58"/>
        <v>25</v>
      </c>
      <c r="J406" s="36">
        <v>318</v>
      </c>
      <c r="K406" s="141">
        <f t="shared" si="59"/>
        <v>43</v>
      </c>
      <c r="L406" s="242">
        <v>365</v>
      </c>
      <c r="M406" s="28">
        <f t="shared" si="60"/>
        <v>47</v>
      </c>
      <c r="N406" s="288">
        <v>365</v>
      </c>
      <c r="O406" s="28">
        <f t="shared" si="61"/>
        <v>0</v>
      </c>
      <c r="P406" s="28">
        <v>365</v>
      </c>
      <c r="Q406" s="28">
        <f t="shared" si="62"/>
        <v>0</v>
      </c>
      <c r="R406" s="36">
        <v>365</v>
      </c>
      <c r="S406" s="28">
        <f t="shared" si="63"/>
        <v>0</v>
      </c>
    </row>
    <row r="407" spans="1:19">
      <c r="A407" s="32">
        <v>635022</v>
      </c>
      <c r="B407" s="33" t="s">
        <v>430</v>
      </c>
      <c r="C407" s="33" t="s">
        <v>409</v>
      </c>
      <c r="D407" s="27">
        <v>6096</v>
      </c>
      <c r="E407" s="36">
        <v>320</v>
      </c>
      <c r="F407" s="36">
        <v>360</v>
      </c>
      <c r="G407" s="141">
        <f t="shared" si="57"/>
        <v>40</v>
      </c>
      <c r="H407" s="36">
        <v>380</v>
      </c>
      <c r="I407" s="141">
        <f t="shared" si="58"/>
        <v>20</v>
      </c>
      <c r="J407" s="36">
        <v>380</v>
      </c>
      <c r="K407" s="36">
        <f t="shared" si="59"/>
        <v>0</v>
      </c>
      <c r="L407" s="242">
        <v>380</v>
      </c>
      <c r="M407" s="28">
        <f t="shared" si="60"/>
        <v>0</v>
      </c>
      <c r="N407" s="288">
        <v>380</v>
      </c>
      <c r="O407" s="28">
        <f t="shared" si="61"/>
        <v>0</v>
      </c>
      <c r="P407" s="28">
        <v>380</v>
      </c>
      <c r="Q407" s="28">
        <f t="shared" si="62"/>
        <v>0</v>
      </c>
      <c r="R407" s="36">
        <v>380</v>
      </c>
      <c r="S407" s="28">
        <f t="shared" si="63"/>
        <v>0</v>
      </c>
    </row>
    <row r="408" spans="1:19">
      <c r="A408" s="32">
        <v>636001</v>
      </c>
      <c r="B408" s="33" t="s">
        <v>431</v>
      </c>
      <c r="C408" s="33" t="s">
        <v>432</v>
      </c>
      <c r="D408" s="27">
        <v>8631</v>
      </c>
      <c r="E408" s="36">
        <v>380</v>
      </c>
      <c r="F408" s="36">
        <v>440</v>
      </c>
      <c r="G408" s="141">
        <f t="shared" si="57"/>
        <v>60</v>
      </c>
      <c r="H408" s="36">
        <v>500</v>
      </c>
      <c r="I408" s="141">
        <f t="shared" si="58"/>
        <v>60</v>
      </c>
      <c r="J408" s="36">
        <v>590</v>
      </c>
      <c r="K408" s="141">
        <f t="shared" si="59"/>
        <v>90</v>
      </c>
      <c r="L408" s="242">
        <v>650</v>
      </c>
      <c r="M408" s="143">
        <f t="shared" si="60"/>
        <v>60</v>
      </c>
      <c r="N408" s="288">
        <v>700</v>
      </c>
      <c r="O408" s="143">
        <f t="shared" si="61"/>
        <v>50</v>
      </c>
      <c r="P408" s="28">
        <v>800</v>
      </c>
      <c r="Q408" s="143">
        <f t="shared" si="62"/>
        <v>100</v>
      </c>
      <c r="R408" s="36">
        <v>800</v>
      </c>
      <c r="S408" s="28">
        <f t="shared" si="63"/>
        <v>0</v>
      </c>
    </row>
    <row r="409" spans="1:19">
      <c r="A409" s="32">
        <v>636002</v>
      </c>
      <c r="B409" s="33" t="s">
        <v>433</v>
      </c>
      <c r="C409" s="33" t="s">
        <v>432</v>
      </c>
      <c r="D409" s="27">
        <v>1463</v>
      </c>
      <c r="E409" s="36">
        <v>380</v>
      </c>
      <c r="F409" s="36">
        <v>380</v>
      </c>
      <c r="G409" s="36">
        <f t="shared" si="57"/>
        <v>0</v>
      </c>
      <c r="H409" s="36">
        <v>400</v>
      </c>
      <c r="I409" s="141">
        <f t="shared" si="58"/>
        <v>20</v>
      </c>
      <c r="J409" s="201">
        <v>400</v>
      </c>
      <c r="K409" s="36">
        <f t="shared" si="59"/>
        <v>0</v>
      </c>
      <c r="L409" s="242">
        <v>400</v>
      </c>
      <c r="M409" s="28">
        <f t="shared" si="60"/>
        <v>0</v>
      </c>
      <c r="N409" s="288">
        <v>400</v>
      </c>
      <c r="O409" s="28">
        <f t="shared" si="61"/>
        <v>0</v>
      </c>
      <c r="P409" s="28">
        <v>400</v>
      </c>
      <c r="Q409" s="28">
        <f t="shared" si="62"/>
        <v>0</v>
      </c>
      <c r="R409" s="36">
        <v>400</v>
      </c>
      <c r="S409" s="28">
        <f t="shared" si="63"/>
        <v>0</v>
      </c>
    </row>
    <row r="410" spans="1:19">
      <c r="A410" s="25">
        <v>636003</v>
      </c>
      <c r="B410" s="26" t="s">
        <v>434</v>
      </c>
      <c r="C410" s="26" t="s">
        <v>432</v>
      </c>
      <c r="D410" s="27">
        <v>19412</v>
      </c>
      <c r="E410" s="36">
        <v>330</v>
      </c>
      <c r="F410" s="36">
        <v>420</v>
      </c>
      <c r="G410" s="141">
        <f t="shared" si="57"/>
        <v>90</v>
      </c>
      <c r="H410" s="36">
        <v>420</v>
      </c>
      <c r="I410" s="36">
        <f t="shared" si="58"/>
        <v>0</v>
      </c>
      <c r="J410" s="36">
        <v>420</v>
      </c>
      <c r="K410" s="36">
        <f t="shared" si="59"/>
        <v>0</v>
      </c>
      <c r="L410" s="242">
        <v>420</v>
      </c>
      <c r="M410" s="28">
        <f t="shared" si="60"/>
        <v>0</v>
      </c>
      <c r="N410" s="288">
        <v>390</v>
      </c>
      <c r="O410" s="245">
        <f t="shared" si="61"/>
        <v>-30</v>
      </c>
      <c r="P410" s="28">
        <v>390</v>
      </c>
      <c r="Q410" s="28">
        <f t="shared" si="62"/>
        <v>0</v>
      </c>
      <c r="R410" s="36">
        <v>430</v>
      </c>
      <c r="S410" s="28">
        <f t="shared" si="63"/>
        <v>40</v>
      </c>
    </row>
    <row r="411" spans="1:19">
      <c r="A411" s="25">
        <v>636004</v>
      </c>
      <c r="B411" s="26" t="s">
        <v>435</v>
      </c>
      <c r="C411" s="26" t="s">
        <v>432</v>
      </c>
      <c r="D411" s="27">
        <v>6408</v>
      </c>
      <c r="E411" s="36">
        <v>330</v>
      </c>
      <c r="F411" s="36">
        <v>330</v>
      </c>
      <c r="G411" s="36">
        <f t="shared" si="57"/>
        <v>0</v>
      </c>
      <c r="H411" s="36">
        <v>460</v>
      </c>
      <c r="I411" s="141">
        <f t="shared" si="58"/>
        <v>130</v>
      </c>
      <c r="J411" s="36">
        <v>460</v>
      </c>
      <c r="K411" s="36">
        <f t="shared" si="59"/>
        <v>0</v>
      </c>
      <c r="L411" s="242">
        <v>460</v>
      </c>
      <c r="M411" s="28">
        <f t="shared" si="60"/>
        <v>0</v>
      </c>
      <c r="N411" s="288">
        <v>460</v>
      </c>
      <c r="O411" s="28">
        <f t="shared" si="61"/>
        <v>0</v>
      </c>
      <c r="P411" s="28">
        <v>460</v>
      </c>
      <c r="Q411" s="28">
        <f t="shared" si="62"/>
        <v>0</v>
      </c>
      <c r="R411" s="36">
        <v>560</v>
      </c>
      <c r="S411" s="28">
        <f t="shared" si="63"/>
        <v>100</v>
      </c>
    </row>
    <row r="412" spans="1:19">
      <c r="A412" s="32">
        <v>636005</v>
      </c>
      <c r="B412" s="33" t="s">
        <v>436</v>
      </c>
      <c r="C412" s="33" t="s">
        <v>432</v>
      </c>
      <c r="D412" s="27">
        <v>2790</v>
      </c>
      <c r="E412" s="36">
        <v>430</v>
      </c>
      <c r="F412" s="36">
        <v>430</v>
      </c>
      <c r="G412" s="36">
        <f t="shared" si="57"/>
        <v>0</v>
      </c>
      <c r="H412" s="36">
        <v>600</v>
      </c>
      <c r="I412" s="141">
        <f t="shared" si="58"/>
        <v>170</v>
      </c>
      <c r="J412" s="36">
        <v>600</v>
      </c>
      <c r="K412" s="36">
        <f t="shared" si="59"/>
        <v>0</v>
      </c>
      <c r="L412" s="242">
        <v>600</v>
      </c>
      <c r="M412" s="28">
        <f t="shared" si="60"/>
        <v>0</v>
      </c>
      <c r="N412" s="288">
        <v>600</v>
      </c>
      <c r="O412" s="28">
        <f t="shared" si="61"/>
        <v>0</v>
      </c>
      <c r="P412" s="28">
        <v>600</v>
      </c>
      <c r="Q412" s="28">
        <f t="shared" si="62"/>
        <v>0</v>
      </c>
      <c r="R412" s="36">
        <v>600</v>
      </c>
      <c r="S412" s="28">
        <f t="shared" si="63"/>
        <v>0</v>
      </c>
    </row>
    <row r="413" spans="1:19">
      <c r="A413" s="32">
        <v>636006</v>
      </c>
      <c r="B413" s="33" t="s">
        <v>437</v>
      </c>
      <c r="C413" s="33" t="s">
        <v>432</v>
      </c>
      <c r="D413" s="27">
        <v>12431</v>
      </c>
      <c r="E413" s="36">
        <v>380</v>
      </c>
      <c r="F413" s="36">
        <v>420</v>
      </c>
      <c r="G413" s="141">
        <f t="shared" si="57"/>
        <v>40</v>
      </c>
      <c r="H413" s="36">
        <v>530</v>
      </c>
      <c r="I413" s="141">
        <f t="shared" si="58"/>
        <v>110</v>
      </c>
      <c r="J413" s="36">
        <v>530</v>
      </c>
      <c r="K413" s="36">
        <f t="shared" si="59"/>
        <v>0</v>
      </c>
      <c r="L413" s="242">
        <v>590</v>
      </c>
      <c r="M413" s="143">
        <f t="shared" si="60"/>
        <v>60</v>
      </c>
      <c r="N413" s="288">
        <v>590</v>
      </c>
      <c r="O413" s="28">
        <f t="shared" si="61"/>
        <v>0</v>
      </c>
      <c r="P413" s="28">
        <v>590</v>
      </c>
      <c r="Q413" s="28">
        <f t="shared" si="62"/>
        <v>0</v>
      </c>
      <c r="R413" s="36">
        <v>590</v>
      </c>
      <c r="S413" s="28">
        <f t="shared" si="63"/>
        <v>0</v>
      </c>
    </row>
    <row r="414" spans="1:19">
      <c r="A414" s="32">
        <v>636007</v>
      </c>
      <c r="B414" s="33" t="s">
        <v>438</v>
      </c>
      <c r="C414" s="33" t="s">
        <v>432</v>
      </c>
      <c r="D414" s="27">
        <v>4568</v>
      </c>
      <c r="E414" s="36">
        <v>400</v>
      </c>
      <c r="F414" s="36">
        <v>450</v>
      </c>
      <c r="G414" s="141">
        <f t="shared" si="57"/>
        <v>50</v>
      </c>
      <c r="H414" s="36">
        <v>650</v>
      </c>
      <c r="I414" s="141">
        <f t="shared" si="58"/>
        <v>200</v>
      </c>
      <c r="J414" s="36">
        <v>650</v>
      </c>
      <c r="K414" s="36">
        <f t="shared" si="59"/>
        <v>0</v>
      </c>
      <c r="L414" s="242">
        <v>650</v>
      </c>
      <c r="M414" s="28">
        <f t="shared" si="60"/>
        <v>0</v>
      </c>
      <c r="N414" s="288">
        <v>650</v>
      </c>
      <c r="O414" s="28">
        <f t="shared" si="61"/>
        <v>0</v>
      </c>
      <c r="P414" s="28">
        <v>650</v>
      </c>
      <c r="Q414" s="28">
        <f t="shared" si="62"/>
        <v>0</v>
      </c>
      <c r="R414" s="36">
        <v>650</v>
      </c>
      <c r="S414" s="28">
        <f t="shared" si="63"/>
        <v>0</v>
      </c>
    </row>
    <row r="415" spans="1:19">
      <c r="A415" s="32">
        <v>636008</v>
      </c>
      <c r="B415" s="33" t="s">
        <v>439</v>
      </c>
      <c r="C415" s="33" t="s">
        <v>432</v>
      </c>
      <c r="D415" s="27">
        <v>2943</v>
      </c>
      <c r="E415" s="36">
        <v>380</v>
      </c>
      <c r="F415" s="36">
        <v>380</v>
      </c>
      <c r="G415" s="36">
        <f t="shared" si="57"/>
        <v>0</v>
      </c>
      <c r="H415" s="36">
        <v>400</v>
      </c>
      <c r="I415" s="141">
        <f t="shared" si="58"/>
        <v>20</v>
      </c>
      <c r="J415" s="36">
        <v>400</v>
      </c>
      <c r="K415" s="36">
        <f t="shared" si="59"/>
        <v>0</v>
      </c>
      <c r="L415" s="242">
        <v>400</v>
      </c>
      <c r="M415" s="28">
        <f t="shared" si="60"/>
        <v>0</v>
      </c>
      <c r="N415" s="288">
        <v>400</v>
      </c>
      <c r="O415" s="28">
        <f t="shared" si="61"/>
        <v>0</v>
      </c>
      <c r="P415" s="28">
        <v>400</v>
      </c>
      <c r="Q415" s="28">
        <f t="shared" si="62"/>
        <v>0</v>
      </c>
      <c r="R415" s="36">
        <v>400</v>
      </c>
      <c r="S415" s="28">
        <f t="shared" si="63"/>
        <v>0</v>
      </c>
    </row>
    <row r="416" spans="1:19">
      <c r="A416" s="25">
        <v>636009</v>
      </c>
      <c r="B416" s="26" t="s">
        <v>440</v>
      </c>
      <c r="C416" s="26" t="s">
        <v>432</v>
      </c>
      <c r="D416" s="27">
        <v>1818</v>
      </c>
      <c r="E416" s="36">
        <v>330</v>
      </c>
      <c r="F416" s="36">
        <v>380</v>
      </c>
      <c r="G416" s="141">
        <f t="shared" si="57"/>
        <v>50</v>
      </c>
      <c r="H416" s="36">
        <v>480</v>
      </c>
      <c r="I416" s="141">
        <f t="shared" si="58"/>
        <v>100</v>
      </c>
      <c r="J416" s="36">
        <v>480</v>
      </c>
      <c r="K416" s="36">
        <f t="shared" si="59"/>
        <v>0</v>
      </c>
      <c r="L416" s="242">
        <v>480</v>
      </c>
      <c r="M416" s="28">
        <f t="shared" si="60"/>
        <v>0</v>
      </c>
      <c r="N416" s="288">
        <v>480</v>
      </c>
      <c r="O416" s="28">
        <f t="shared" si="61"/>
        <v>0</v>
      </c>
      <c r="P416" s="28">
        <v>480</v>
      </c>
      <c r="Q416" s="28">
        <f t="shared" si="62"/>
        <v>0</v>
      </c>
      <c r="R416" s="36">
        <v>480</v>
      </c>
      <c r="S416" s="28">
        <f t="shared" si="63"/>
        <v>0</v>
      </c>
    </row>
    <row r="417" spans="1:19">
      <c r="A417" s="32">
        <v>636010</v>
      </c>
      <c r="B417" s="33" t="s">
        <v>441</v>
      </c>
      <c r="C417" s="33" t="s">
        <v>432</v>
      </c>
      <c r="D417" s="27">
        <v>2871</v>
      </c>
      <c r="E417" s="36">
        <v>380</v>
      </c>
      <c r="F417" s="36">
        <v>380</v>
      </c>
      <c r="G417" s="36">
        <f t="shared" si="57"/>
        <v>0</v>
      </c>
      <c r="H417" s="36">
        <v>430</v>
      </c>
      <c r="I417" s="141">
        <f t="shared" si="58"/>
        <v>50</v>
      </c>
      <c r="J417" s="201">
        <v>430</v>
      </c>
      <c r="K417" s="36">
        <f t="shared" si="59"/>
        <v>0</v>
      </c>
      <c r="L417" s="242">
        <v>560</v>
      </c>
      <c r="M417" s="143">
        <f t="shared" si="60"/>
        <v>130</v>
      </c>
      <c r="N417" s="288">
        <v>560</v>
      </c>
      <c r="O417" s="28">
        <f t="shared" si="61"/>
        <v>0</v>
      </c>
      <c r="P417" s="28">
        <v>560</v>
      </c>
      <c r="Q417" s="28">
        <f t="shared" si="62"/>
        <v>0</v>
      </c>
      <c r="R417" s="36">
        <v>960</v>
      </c>
      <c r="S417" s="28">
        <f t="shared" si="63"/>
        <v>400</v>
      </c>
    </row>
    <row r="418" spans="1:19">
      <c r="A418" s="25">
        <v>636011</v>
      </c>
      <c r="B418" s="26" t="s">
        <v>442</v>
      </c>
      <c r="C418" s="26" t="s">
        <v>432</v>
      </c>
      <c r="D418" s="27">
        <v>7826</v>
      </c>
      <c r="E418" s="36">
        <v>320</v>
      </c>
      <c r="F418" s="36">
        <v>420</v>
      </c>
      <c r="G418" s="141">
        <f t="shared" si="57"/>
        <v>100</v>
      </c>
      <c r="H418" s="36">
        <v>420</v>
      </c>
      <c r="I418" s="36">
        <f t="shared" si="58"/>
        <v>0</v>
      </c>
      <c r="J418" s="36">
        <v>420</v>
      </c>
      <c r="K418" s="36">
        <f t="shared" si="59"/>
        <v>0</v>
      </c>
      <c r="L418" s="242">
        <v>420</v>
      </c>
      <c r="M418" s="28">
        <f t="shared" si="60"/>
        <v>0</v>
      </c>
      <c r="N418" s="288">
        <v>420</v>
      </c>
      <c r="O418" s="28">
        <f t="shared" si="61"/>
        <v>0</v>
      </c>
      <c r="P418" s="28">
        <v>420</v>
      </c>
      <c r="Q418" s="28">
        <f t="shared" si="62"/>
        <v>0</v>
      </c>
      <c r="R418" s="36">
        <v>420</v>
      </c>
      <c r="S418" s="28">
        <f t="shared" si="63"/>
        <v>0</v>
      </c>
    </row>
    <row r="419" spans="1:19">
      <c r="A419" s="32">
        <v>636012</v>
      </c>
      <c r="B419" s="33" t="s">
        <v>443</v>
      </c>
      <c r="C419" s="33" t="s">
        <v>432</v>
      </c>
      <c r="D419" s="27">
        <v>4234</v>
      </c>
      <c r="E419" s="36">
        <v>450</v>
      </c>
      <c r="F419" s="36">
        <v>550</v>
      </c>
      <c r="G419" s="141">
        <f t="shared" si="57"/>
        <v>100</v>
      </c>
      <c r="H419" s="36">
        <v>650</v>
      </c>
      <c r="I419" s="141">
        <f t="shared" si="58"/>
        <v>100</v>
      </c>
      <c r="J419" s="36">
        <v>650</v>
      </c>
      <c r="K419" s="36">
        <f t="shared" si="59"/>
        <v>0</v>
      </c>
      <c r="L419" s="242">
        <v>650</v>
      </c>
      <c r="M419" s="28">
        <f t="shared" si="60"/>
        <v>0</v>
      </c>
      <c r="N419" s="288">
        <v>650</v>
      </c>
      <c r="O419" s="28">
        <f t="shared" si="61"/>
        <v>0</v>
      </c>
      <c r="P419" s="28">
        <v>650</v>
      </c>
      <c r="Q419" s="28">
        <f t="shared" si="62"/>
        <v>0</v>
      </c>
      <c r="R419" s="36">
        <v>650</v>
      </c>
      <c r="S419" s="28">
        <f t="shared" si="63"/>
        <v>0</v>
      </c>
    </row>
    <row r="420" spans="1:19">
      <c r="A420" s="32">
        <v>636013</v>
      </c>
      <c r="B420" s="33" t="s">
        <v>444</v>
      </c>
      <c r="C420" s="33" t="s">
        <v>432</v>
      </c>
      <c r="D420" s="27">
        <v>4174</v>
      </c>
      <c r="E420" s="36">
        <v>400</v>
      </c>
      <c r="F420" s="36">
        <v>400</v>
      </c>
      <c r="G420" s="36">
        <f t="shared" si="57"/>
        <v>0</v>
      </c>
      <c r="H420" s="36">
        <v>770</v>
      </c>
      <c r="I420" s="141">
        <f t="shared" si="58"/>
        <v>370</v>
      </c>
      <c r="J420" s="36">
        <v>770</v>
      </c>
      <c r="K420" s="36">
        <f t="shared" si="59"/>
        <v>0</v>
      </c>
      <c r="L420" s="242">
        <v>770</v>
      </c>
      <c r="M420" s="28">
        <f t="shared" si="60"/>
        <v>0</v>
      </c>
      <c r="N420" s="288">
        <v>730</v>
      </c>
      <c r="O420" s="245">
        <f t="shared" si="61"/>
        <v>-40</v>
      </c>
      <c r="P420" s="28">
        <v>730</v>
      </c>
      <c r="Q420" s="28">
        <f t="shared" si="62"/>
        <v>0</v>
      </c>
      <c r="R420" s="36">
        <v>730</v>
      </c>
      <c r="S420" s="28">
        <f t="shared" si="63"/>
        <v>0</v>
      </c>
    </row>
    <row r="421" spans="1:19">
      <c r="A421" s="25">
        <v>636014</v>
      </c>
      <c r="B421" s="26" t="s">
        <v>445</v>
      </c>
      <c r="C421" s="26" t="s">
        <v>432</v>
      </c>
      <c r="D421" s="27">
        <v>4960</v>
      </c>
      <c r="E421" s="36">
        <v>330</v>
      </c>
      <c r="F421" s="36">
        <v>350</v>
      </c>
      <c r="G421" s="141">
        <f t="shared" si="57"/>
        <v>20</v>
      </c>
      <c r="H421" s="36">
        <v>400</v>
      </c>
      <c r="I421" s="141">
        <f t="shared" si="58"/>
        <v>50</v>
      </c>
      <c r="J421" s="36">
        <v>400</v>
      </c>
      <c r="K421" s="36">
        <f t="shared" si="59"/>
        <v>0</v>
      </c>
      <c r="L421" s="242">
        <v>400</v>
      </c>
      <c r="M421" s="28">
        <f t="shared" si="60"/>
        <v>0</v>
      </c>
      <c r="N421" s="288">
        <v>400</v>
      </c>
      <c r="O421" s="28">
        <f t="shared" si="61"/>
        <v>0</v>
      </c>
      <c r="P421" s="28">
        <v>400</v>
      </c>
      <c r="Q421" s="28">
        <f t="shared" si="62"/>
        <v>0</v>
      </c>
      <c r="R421" s="36">
        <v>420</v>
      </c>
      <c r="S421" s="28">
        <f t="shared" si="63"/>
        <v>20</v>
      </c>
    </row>
    <row r="422" spans="1:19">
      <c r="A422" s="32">
        <v>636015</v>
      </c>
      <c r="B422" s="33" t="s">
        <v>446</v>
      </c>
      <c r="C422" s="33" t="s">
        <v>432</v>
      </c>
      <c r="D422" s="27">
        <v>974</v>
      </c>
      <c r="E422" s="36">
        <v>450</v>
      </c>
      <c r="F422" s="36">
        <v>450</v>
      </c>
      <c r="G422" s="36">
        <f t="shared" si="57"/>
        <v>0</v>
      </c>
      <c r="H422" s="36">
        <v>450</v>
      </c>
      <c r="I422" s="36">
        <f t="shared" si="58"/>
        <v>0</v>
      </c>
      <c r="J422" s="36">
        <v>500</v>
      </c>
      <c r="K422" s="141">
        <f t="shared" si="59"/>
        <v>50</v>
      </c>
      <c r="L422" s="242">
        <v>500</v>
      </c>
      <c r="M422" s="28">
        <f t="shared" si="60"/>
        <v>0</v>
      </c>
      <c r="N422" s="288">
        <v>500</v>
      </c>
      <c r="O422" s="28">
        <f t="shared" si="61"/>
        <v>0</v>
      </c>
      <c r="P422" s="28">
        <v>500</v>
      </c>
      <c r="Q422" s="28">
        <f t="shared" si="62"/>
        <v>0</v>
      </c>
      <c r="R422" s="36">
        <v>500</v>
      </c>
      <c r="S422" s="28">
        <f t="shared" si="63"/>
        <v>0</v>
      </c>
    </row>
    <row r="423" spans="1:19">
      <c r="A423" s="32">
        <v>636016</v>
      </c>
      <c r="B423" s="33" t="s">
        <v>447</v>
      </c>
      <c r="C423" s="33" t="s">
        <v>432</v>
      </c>
      <c r="D423" s="27">
        <v>15126</v>
      </c>
      <c r="E423" s="36">
        <v>480</v>
      </c>
      <c r="F423" s="36">
        <v>480</v>
      </c>
      <c r="G423" s="36">
        <f t="shared" ref="G423" si="64">SUM(F423-E423)</f>
        <v>0</v>
      </c>
      <c r="H423" s="36">
        <v>520</v>
      </c>
      <c r="I423" s="141">
        <f t="shared" ref="I423" si="65">SUM(H423-F423)</f>
        <v>40</v>
      </c>
      <c r="J423" s="36">
        <v>520</v>
      </c>
      <c r="K423" s="36">
        <f t="shared" ref="K423" si="66">SUM(J423-H423)</f>
        <v>0</v>
      </c>
      <c r="L423" s="242">
        <v>490</v>
      </c>
      <c r="M423" s="28">
        <f t="shared" ref="M423" si="67">L423-J423</f>
        <v>-30</v>
      </c>
      <c r="N423" s="288">
        <v>490</v>
      </c>
      <c r="O423" s="28">
        <f t="shared" ref="O423" si="68">SUM(N423-L423)</f>
        <v>0</v>
      </c>
      <c r="P423" s="28">
        <v>490</v>
      </c>
      <c r="Q423" s="28">
        <f t="shared" ref="Q423" si="69">P423-N423</f>
        <v>0</v>
      </c>
      <c r="R423" s="36">
        <v>655</v>
      </c>
      <c r="S423" s="28">
        <f t="shared" ref="S423" si="70">R423-P423</f>
        <v>165</v>
      </c>
    </row>
    <row r="424" spans="1:19">
      <c r="D424" s="293">
        <f>SUM(D2:D423)</f>
        <v>6288080</v>
      </c>
      <c r="P424" s="16">
        <f>SUM(P2:P423)</f>
        <v>193987</v>
      </c>
    </row>
    <row r="425" spans="1:19" ht="23.5">
      <c r="D425" s="14"/>
      <c r="I425" s="309"/>
      <c r="J425" s="310"/>
      <c r="K425" s="150"/>
      <c r="L425" s="314">
        <f>SUM(L2:L424)/423</f>
        <v>432.13947990543733</v>
      </c>
      <c r="M425" s="150"/>
      <c r="N425" s="313">
        <f>SUM(N2:N424)/423</f>
        <v>440.41843971631204</v>
      </c>
      <c r="O425" s="150"/>
      <c r="P425" s="144">
        <v>460</v>
      </c>
      <c r="Q425" s="150"/>
      <c r="R425" s="150"/>
      <c r="S425" s="150"/>
    </row>
    <row r="426" spans="1:19">
      <c r="D426" s="10"/>
      <c r="I426" s="145"/>
      <c r="J426" s="310"/>
      <c r="K426" s="150"/>
      <c r="L426" s="315" t="s">
        <v>634</v>
      </c>
      <c r="M426" s="150"/>
      <c r="N426" s="311" t="s">
        <v>634</v>
      </c>
      <c r="O426" s="150"/>
      <c r="P426" s="315" t="s">
        <v>634</v>
      </c>
      <c r="Q426" s="150"/>
      <c r="R426" s="150"/>
      <c r="S426" s="150"/>
    </row>
    <row r="427" spans="1:19">
      <c r="D427" s="10"/>
      <c r="I427" s="145"/>
      <c r="J427" s="310"/>
      <c r="K427" s="150"/>
      <c r="L427" s="150"/>
      <c r="M427" s="150"/>
      <c r="N427" s="311"/>
      <c r="O427" s="150"/>
      <c r="P427" s="150"/>
      <c r="Q427" s="150"/>
      <c r="R427" s="150"/>
      <c r="S427" s="150"/>
    </row>
    <row r="428" spans="1:19">
      <c r="D428" s="10"/>
      <c r="I428" s="145"/>
      <c r="J428" s="310"/>
      <c r="K428" s="150"/>
      <c r="L428" s="150"/>
      <c r="M428" s="150"/>
      <c r="N428" s="311"/>
      <c r="O428" s="150"/>
      <c r="P428" s="150"/>
      <c r="Q428" s="150"/>
      <c r="R428" s="150"/>
      <c r="S428" s="150"/>
    </row>
    <row r="429" spans="1:19">
      <c r="I429" s="145"/>
      <c r="J429" s="145"/>
      <c r="K429" s="145"/>
      <c r="L429" s="145"/>
      <c r="M429" s="145"/>
      <c r="N429" s="311"/>
    </row>
    <row r="430" spans="1:19">
      <c r="I430" s="145"/>
      <c r="J430" s="145"/>
      <c r="K430" s="312"/>
      <c r="L430" s="312"/>
      <c r="M430" s="312"/>
      <c r="N430" s="311"/>
      <c r="O430" s="291"/>
      <c r="P430" s="291"/>
      <c r="Q430" s="291"/>
      <c r="R430" s="291"/>
      <c r="S430" s="291"/>
    </row>
    <row r="431" spans="1:19">
      <c r="I431" s="145"/>
      <c r="J431" s="145"/>
      <c r="K431" s="246"/>
      <c r="L431" s="246"/>
      <c r="M431" s="246"/>
      <c r="N431" s="311"/>
      <c r="O431" s="240"/>
      <c r="P431" s="240"/>
      <c r="Q431" s="240"/>
      <c r="R431" s="240"/>
      <c r="S431" s="240"/>
    </row>
    <row r="432" spans="1:19">
      <c r="I432" s="145"/>
      <c r="J432" s="145"/>
      <c r="K432" s="308"/>
      <c r="L432" s="308"/>
      <c r="M432" s="308"/>
      <c r="N432" s="311"/>
      <c r="O432" s="238"/>
      <c r="P432" s="238"/>
      <c r="Q432" s="238"/>
      <c r="R432" s="238"/>
      <c r="S432" s="238"/>
    </row>
    <row r="433" spans="9:19">
      <c r="I433" s="145"/>
      <c r="J433" s="145"/>
      <c r="K433" s="247"/>
      <c r="L433" s="247"/>
      <c r="M433" s="247"/>
      <c r="N433" s="311"/>
      <c r="O433" s="237"/>
      <c r="P433" s="237"/>
      <c r="Q433" s="237"/>
      <c r="R433" s="237"/>
      <c r="S433" s="237"/>
    </row>
    <row r="434" spans="9:19">
      <c r="I434" s="145"/>
      <c r="J434" s="145"/>
      <c r="K434" s="145"/>
      <c r="L434" s="145"/>
      <c r="M434" s="145"/>
      <c r="N434" s="311"/>
    </row>
    <row r="435" spans="9:19">
      <c r="I435" s="145"/>
      <c r="J435" s="145"/>
      <c r="K435" s="150"/>
      <c r="L435" s="150"/>
      <c r="M435" s="144"/>
      <c r="N435" s="311"/>
      <c r="O435" s="239"/>
      <c r="P435" s="239"/>
      <c r="Q435" s="239"/>
      <c r="R435" s="239"/>
      <c r="S435" s="239"/>
    </row>
    <row r="436" spans="9:19">
      <c r="I436" s="145"/>
      <c r="J436" s="145"/>
      <c r="K436" s="149"/>
      <c r="L436" s="149"/>
      <c r="M436" s="246"/>
      <c r="N436" s="311"/>
      <c r="O436" s="240"/>
      <c r="P436" s="240"/>
      <c r="Q436" s="240"/>
      <c r="R436" s="240"/>
      <c r="S436" s="240"/>
    </row>
    <row r="437" spans="9:19">
      <c r="I437" s="145"/>
      <c r="J437" s="145"/>
      <c r="K437" s="149"/>
      <c r="L437" s="149"/>
      <c r="M437" s="246"/>
      <c r="N437" s="311"/>
      <c r="O437" s="240"/>
      <c r="P437" s="240"/>
      <c r="Q437" s="240"/>
      <c r="R437" s="240"/>
      <c r="S437" s="240"/>
    </row>
    <row r="438" spans="9:19" s="16" customFormat="1">
      <c r="I438" s="145"/>
      <c r="J438" s="145"/>
      <c r="K438" s="149"/>
      <c r="L438" s="149"/>
      <c r="M438" s="246"/>
      <c r="N438" s="311"/>
      <c r="O438" s="240"/>
      <c r="P438" s="240"/>
      <c r="Q438" s="240"/>
      <c r="R438" s="240"/>
      <c r="S438" s="240"/>
    </row>
    <row r="439" spans="9:19">
      <c r="I439" s="145"/>
      <c r="J439" s="145"/>
      <c r="K439" s="151"/>
      <c r="L439" s="149"/>
      <c r="M439" s="246"/>
      <c r="N439" s="311"/>
      <c r="O439" s="240"/>
      <c r="P439" s="240"/>
      <c r="Q439" s="240"/>
      <c r="R439" s="240"/>
      <c r="S439" s="240"/>
    </row>
    <row r="440" spans="9:19">
      <c r="I440" s="145"/>
      <c r="J440" s="145"/>
      <c r="K440" s="151"/>
      <c r="L440" s="247"/>
      <c r="M440" s="247"/>
      <c r="N440" s="311"/>
      <c r="O440" s="237"/>
      <c r="P440" s="237"/>
      <c r="Q440" s="237"/>
      <c r="R440" s="237"/>
      <c r="S440" s="237"/>
    </row>
    <row r="441" spans="9:19">
      <c r="I441" s="145"/>
      <c r="J441" s="145"/>
      <c r="K441" s="145"/>
      <c r="L441" s="145"/>
      <c r="M441" s="145"/>
      <c r="N441" s="311"/>
    </row>
    <row r="442" spans="9:19">
      <c r="I442" s="145"/>
      <c r="J442" s="145"/>
      <c r="K442" s="145"/>
      <c r="L442" s="145"/>
      <c r="M442" s="145"/>
      <c r="N442" s="311"/>
    </row>
  </sheetData>
  <autoFilter ref="A1:S426">
    <sortState ref="A2:S426">
      <sortCondition ref="A1:A426"/>
    </sortState>
  </autoFilter>
  <pageMargins left="0.7" right="0.7" top="0.78740157499999996" bottom="0.78740157499999996"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1"/>
  <sheetViews>
    <sheetView zoomScale="90" zoomScaleNormal="90" workbookViewId="0">
      <pane ySplit="1" topLeftCell="A2" activePane="bottomLeft" state="frozen"/>
      <selection pane="bottomLeft" activeCell="I229" sqref="I229"/>
    </sheetView>
  </sheetViews>
  <sheetFormatPr baseColWidth="10" defaultColWidth="11.54296875" defaultRowHeight="14.5"/>
  <cols>
    <col min="1" max="1" width="10.54296875" style="38" customWidth="1"/>
    <col min="2" max="2" width="30.81640625" style="40" bestFit="1" customWidth="1"/>
    <col min="3" max="3" width="18.7265625" style="40" bestFit="1" customWidth="1"/>
    <col min="4" max="4" width="15.54296875" style="39" customWidth="1"/>
    <col min="5" max="5" width="11.54296875" style="38"/>
    <col min="6" max="7" width="14.81640625" style="16" bestFit="1" customWidth="1"/>
    <col min="8" max="9" width="11.54296875" style="16"/>
    <col min="10" max="10" width="14.81640625" style="16" bestFit="1" customWidth="1"/>
    <col min="11" max="16384" width="11.54296875" style="16"/>
  </cols>
  <sheetData>
    <row r="1" spans="1:12" ht="39">
      <c r="A1" s="29" t="s">
        <v>491</v>
      </c>
      <c r="B1" s="30" t="s">
        <v>492</v>
      </c>
      <c r="C1" s="31" t="s">
        <v>448</v>
      </c>
      <c r="D1" s="29" t="s">
        <v>569</v>
      </c>
      <c r="E1" s="37" t="s">
        <v>504</v>
      </c>
      <c r="F1" s="29" t="s">
        <v>566</v>
      </c>
      <c r="G1" s="7" t="s">
        <v>570</v>
      </c>
      <c r="H1" s="7" t="s">
        <v>571</v>
      </c>
      <c r="I1" s="7" t="s">
        <v>572</v>
      </c>
      <c r="J1" s="7" t="s">
        <v>567</v>
      </c>
      <c r="K1" s="7" t="s">
        <v>568</v>
      </c>
      <c r="L1" s="8" t="s">
        <v>563</v>
      </c>
    </row>
    <row r="2" spans="1:12">
      <c r="A2" s="32">
        <v>411000</v>
      </c>
      <c r="B2" s="33" t="s">
        <v>0</v>
      </c>
      <c r="C2" s="33" t="s">
        <v>1</v>
      </c>
      <c r="D2" s="27">
        <v>150879</v>
      </c>
      <c r="E2" s="28">
        <v>535</v>
      </c>
      <c r="F2" s="170">
        <f t="shared" ref="F2:F65" si="0">SUM(D2*E2)</f>
        <v>80720265</v>
      </c>
      <c r="G2" s="27">
        <f>SUM(F2)</f>
        <v>80720265</v>
      </c>
      <c r="H2" s="27">
        <f>SUM(D2)</f>
        <v>150879</v>
      </c>
      <c r="I2" s="164">
        <v>535</v>
      </c>
      <c r="J2" s="39"/>
      <c r="K2" s="39"/>
      <c r="L2" s="39"/>
    </row>
    <row r="3" spans="1:12">
      <c r="A3" s="25">
        <v>412000</v>
      </c>
      <c r="B3" s="26" t="s">
        <v>2</v>
      </c>
      <c r="C3" s="26" t="s">
        <v>1</v>
      </c>
      <c r="D3" s="27">
        <v>714241</v>
      </c>
      <c r="E3" s="28">
        <v>500</v>
      </c>
      <c r="F3" s="170">
        <f t="shared" si="0"/>
        <v>357120500</v>
      </c>
      <c r="G3" s="27">
        <f t="shared" ref="G3:G5" si="1">SUM(F3)</f>
        <v>357120500</v>
      </c>
      <c r="H3" s="27">
        <f t="shared" ref="H3:H5" si="2">SUM(D3)</f>
        <v>714241</v>
      </c>
      <c r="I3" s="164">
        <v>500</v>
      </c>
      <c r="J3" s="39"/>
      <c r="K3" s="39"/>
      <c r="L3" s="39"/>
    </row>
    <row r="4" spans="1:12">
      <c r="A4" s="32">
        <v>413000</v>
      </c>
      <c r="B4" s="33" t="s">
        <v>3</v>
      </c>
      <c r="C4" s="33" t="s">
        <v>1</v>
      </c>
      <c r="D4" s="27">
        <v>120287</v>
      </c>
      <c r="E4" s="28">
        <v>600</v>
      </c>
      <c r="F4" s="170">
        <f t="shared" si="0"/>
        <v>72172200</v>
      </c>
      <c r="G4" s="27">
        <f t="shared" si="1"/>
        <v>72172200</v>
      </c>
      <c r="H4" s="27">
        <f t="shared" si="2"/>
        <v>120287</v>
      </c>
      <c r="I4" s="164">
        <v>600</v>
      </c>
      <c r="J4" s="39"/>
      <c r="K4" s="39"/>
      <c r="L4" s="39"/>
    </row>
    <row r="5" spans="1:12">
      <c r="A5" s="25">
        <v>414000</v>
      </c>
      <c r="B5" s="26" t="s">
        <v>4</v>
      </c>
      <c r="C5" s="26" t="s">
        <v>1</v>
      </c>
      <c r="D5" s="27">
        <v>274733</v>
      </c>
      <c r="E5" s="28">
        <v>475</v>
      </c>
      <c r="F5" s="170">
        <f t="shared" si="0"/>
        <v>130498175</v>
      </c>
      <c r="G5" s="27">
        <f t="shared" si="1"/>
        <v>130498175</v>
      </c>
      <c r="H5" s="27">
        <f t="shared" si="2"/>
        <v>274733</v>
      </c>
      <c r="I5" s="164">
        <v>492</v>
      </c>
      <c r="J5" s="39"/>
      <c r="K5" s="39"/>
      <c r="L5" s="39"/>
    </row>
    <row r="6" spans="1:12">
      <c r="A6" s="25">
        <v>431001</v>
      </c>
      <c r="B6" s="26" t="s">
        <v>5</v>
      </c>
      <c r="C6" s="26" t="s">
        <v>6</v>
      </c>
      <c r="D6" s="27">
        <v>2391</v>
      </c>
      <c r="E6" s="28">
        <v>360</v>
      </c>
      <c r="F6" s="170">
        <f t="shared" si="0"/>
        <v>860760</v>
      </c>
      <c r="G6" s="39"/>
      <c r="H6" s="39"/>
      <c r="I6" s="39"/>
      <c r="J6" s="39"/>
      <c r="K6" s="39"/>
      <c r="L6" s="39"/>
    </row>
    <row r="7" spans="1:12">
      <c r="A7" s="25">
        <v>431002</v>
      </c>
      <c r="B7" s="26" t="s">
        <v>7</v>
      </c>
      <c r="C7" s="26" t="s">
        <v>6</v>
      </c>
      <c r="D7" s="27">
        <v>39622</v>
      </c>
      <c r="E7" s="28">
        <v>480</v>
      </c>
      <c r="F7" s="170">
        <f t="shared" si="0"/>
        <v>19018560</v>
      </c>
      <c r="G7" s="39"/>
      <c r="H7" s="39"/>
      <c r="I7" s="39"/>
      <c r="J7" s="39"/>
      <c r="K7" s="39"/>
      <c r="L7" s="39"/>
    </row>
    <row r="8" spans="1:12">
      <c r="A8" s="25">
        <v>431003</v>
      </c>
      <c r="B8" s="26" t="s">
        <v>8</v>
      </c>
      <c r="C8" s="26" t="s">
        <v>6</v>
      </c>
      <c r="D8" s="27">
        <v>8864</v>
      </c>
      <c r="E8" s="28">
        <v>475</v>
      </c>
      <c r="F8" s="170">
        <f t="shared" si="0"/>
        <v>4210400</v>
      </c>
      <c r="G8" s="39"/>
      <c r="H8" s="39"/>
      <c r="I8" s="39"/>
      <c r="J8" s="39"/>
      <c r="K8" s="39"/>
      <c r="L8" s="39"/>
    </row>
    <row r="9" spans="1:12">
      <c r="A9" s="25">
        <v>431004</v>
      </c>
      <c r="B9" s="26" t="s">
        <v>9</v>
      </c>
      <c r="C9" s="26" t="s">
        <v>6</v>
      </c>
      <c r="D9" s="27">
        <v>9976</v>
      </c>
      <c r="E9" s="28">
        <v>396</v>
      </c>
      <c r="F9" s="170">
        <f t="shared" si="0"/>
        <v>3950496</v>
      </c>
      <c r="G9" s="39"/>
      <c r="H9" s="39"/>
      <c r="I9" s="39"/>
      <c r="J9" s="39"/>
      <c r="K9" s="39"/>
      <c r="L9" s="39"/>
    </row>
    <row r="10" spans="1:12">
      <c r="A10" s="25">
        <v>431005</v>
      </c>
      <c r="B10" s="26" t="s">
        <v>10</v>
      </c>
      <c r="C10" s="26" t="s">
        <v>6</v>
      </c>
      <c r="D10" s="27">
        <v>15728</v>
      </c>
      <c r="E10" s="28">
        <v>430</v>
      </c>
      <c r="F10" s="170">
        <f t="shared" si="0"/>
        <v>6763040</v>
      </c>
      <c r="G10" s="39"/>
      <c r="H10" s="39"/>
      <c r="I10" s="39"/>
      <c r="J10" s="39"/>
      <c r="K10" s="39"/>
      <c r="L10" s="39"/>
    </row>
    <row r="11" spans="1:12">
      <c r="A11" s="25">
        <v>431006</v>
      </c>
      <c r="B11" s="26" t="s">
        <v>11</v>
      </c>
      <c r="C11" s="26" t="s">
        <v>6</v>
      </c>
      <c r="D11" s="27">
        <v>6257</v>
      </c>
      <c r="E11" s="28">
        <v>360</v>
      </c>
      <c r="F11" s="170">
        <f t="shared" si="0"/>
        <v>2252520</v>
      </c>
      <c r="G11" s="39"/>
      <c r="H11" s="39"/>
      <c r="I11" s="39"/>
      <c r="J11" s="39"/>
      <c r="K11" s="39"/>
      <c r="L11" s="39"/>
    </row>
    <row r="12" spans="1:12">
      <c r="A12" s="25">
        <v>431007</v>
      </c>
      <c r="B12" s="26" t="s">
        <v>12</v>
      </c>
      <c r="C12" s="26" t="s">
        <v>6</v>
      </c>
      <c r="D12" s="27">
        <v>10401</v>
      </c>
      <c r="E12" s="28">
        <v>400</v>
      </c>
      <c r="F12" s="170">
        <f t="shared" si="0"/>
        <v>4160400</v>
      </c>
      <c r="G12" s="39"/>
      <c r="H12" s="39"/>
      <c r="I12" s="39"/>
      <c r="J12" s="39"/>
      <c r="K12" s="39"/>
      <c r="L12" s="39"/>
    </row>
    <row r="13" spans="1:12">
      <c r="A13" s="25">
        <v>431008</v>
      </c>
      <c r="B13" s="26" t="s">
        <v>13</v>
      </c>
      <c r="C13" s="26" t="s">
        <v>6</v>
      </c>
      <c r="D13" s="27">
        <v>4066</v>
      </c>
      <c r="E13" s="28">
        <v>400</v>
      </c>
      <c r="F13" s="170">
        <f t="shared" si="0"/>
        <v>1626400</v>
      </c>
      <c r="G13" s="39"/>
      <c r="H13" s="39"/>
      <c r="I13" s="39"/>
      <c r="J13" s="39"/>
      <c r="K13" s="39"/>
      <c r="L13" s="39"/>
    </row>
    <row r="14" spans="1:12">
      <c r="A14" s="32">
        <v>431009</v>
      </c>
      <c r="B14" s="33" t="s">
        <v>14</v>
      </c>
      <c r="C14" s="33" t="s">
        <v>6</v>
      </c>
      <c r="D14" s="27">
        <v>3936</v>
      </c>
      <c r="E14" s="28">
        <v>370</v>
      </c>
      <c r="F14" s="170">
        <f t="shared" si="0"/>
        <v>1456320</v>
      </c>
      <c r="G14" s="39"/>
      <c r="H14" s="39"/>
      <c r="I14" s="39"/>
      <c r="J14" s="39"/>
      <c r="K14" s="39"/>
      <c r="L14" s="39"/>
    </row>
    <row r="15" spans="1:12">
      <c r="A15" s="25">
        <v>431010</v>
      </c>
      <c r="B15" s="26" t="s">
        <v>15</v>
      </c>
      <c r="C15" s="26" t="s">
        <v>6</v>
      </c>
      <c r="D15" s="27">
        <v>3783</v>
      </c>
      <c r="E15" s="28">
        <v>365</v>
      </c>
      <c r="F15" s="170">
        <f t="shared" si="0"/>
        <v>1380795</v>
      </c>
      <c r="G15" s="39"/>
      <c r="H15" s="39"/>
      <c r="I15" s="39"/>
      <c r="J15" s="39"/>
      <c r="K15" s="39"/>
      <c r="L15" s="39"/>
    </row>
    <row r="16" spans="1:12">
      <c r="A16" s="32">
        <v>431011</v>
      </c>
      <c r="B16" s="33" t="s">
        <v>16</v>
      </c>
      <c r="C16" s="33" t="s">
        <v>6</v>
      </c>
      <c r="D16" s="27">
        <v>25011</v>
      </c>
      <c r="E16" s="28">
        <v>370</v>
      </c>
      <c r="F16" s="170">
        <f t="shared" si="0"/>
        <v>9254070</v>
      </c>
      <c r="G16" s="39"/>
      <c r="H16" s="39"/>
      <c r="I16" s="39"/>
      <c r="J16" s="39"/>
      <c r="K16" s="39"/>
      <c r="L16" s="39"/>
    </row>
    <row r="17" spans="1:12">
      <c r="A17" s="32">
        <v>431012</v>
      </c>
      <c r="B17" s="33" t="s">
        <v>17</v>
      </c>
      <c r="C17" s="33" t="s">
        <v>6</v>
      </c>
      <c r="D17" s="27">
        <v>3429</v>
      </c>
      <c r="E17" s="28">
        <v>465</v>
      </c>
      <c r="F17" s="170">
        <f t="shared" si="0"/>
        <v>1594485</v>
      </c>
      <c r="G17" s="39"/>
      <c r="H17" s="39"/>
      <c r="I17" s="39"/>
      <c r="J17" s="39"/>
      <c r="K17" s="39"/>
      <c r="L17" s="39"/>
    </row>
    <row r="18" spans="1:12">
      <c r="A18" s="25">
        <v>431013</v>
      </c>
      <c r="B18" s="26" t="s">
        <v>18</v>
      </c>
      <c r="C18" s="26" t="s">
        <v>6</v>
      </c>
      <c r="D18" s="27">
        <v>31703</v>
      </c>
      <c r="E18" s="28">
        <v>435</v>
      </c>
      <c r="F18" s="170">
        <f t="shared" si="0"/>
        <v>13790805</v>
      </c>
      <c r="G18" s="39"/>
      <c r="H18" s="39"/>
      <c r="I18" s="39"/>
      <c r="J18" s="39"/>
      <c r="K18" s="39"/>
      <c r="L18" s="39"/>
    </row>
    <row r="19" spans="1:12">
      <c r="A19" s="32">
        <v>431014</v>
      </c>
      <c r="B19" s="33" t="s">
        <v>19</v>
      </c>
      <c r="C19" s="33" t="s">
        <v>6</v>
      </c>
      <c r="D19" s="27">
        <v>7170</v>
      </c>
      <c r="E19" s="28">
        <v>400</v>
      </c>
      <c r="F19" s="170">
        <f t="shared" si="0"/>
        <v>2868000</v>
      </c>
      <c r="G19" s="39"/>
      <c r="H19" s="39"/>
      <c r="I19" s="39"/>
      <c r="J19" s="39"/>
      <c r="K19" s="39"/>
      <c r="L19" s="39"/>
    </row>
    <row r="20" spans="1:12">
      <c r="A20" s="32">
        <v>431015</v>
      </c>
      <c r="B20" s="33" t="s">
        <v>20</v>
      </c>
      <c r="C20" s="33" t="s">
        <v>6</v>
      </c>
      <c r="D20" s="27">
        <v>5049</v>
      </c>
      <c r="E20" s="28">
        <v>600</v>
      </c>
      <c r="F20" s="170">
        <f t="shared" si="0"/>
        <v>3029400</v>
      </c>
      <c r="G20" s="39"/>
      <c r="H20" s="39"/>
      <c r="I20" s="39"/>
      <c r="J20" s="39"/>
      <c r="K20" s="39"/>
      <c r="L20" s="39"/>
    </row>
    <row r="21" spans="1:12">
      <c r="A21" s="25">
        <v>431016</v>
      </c>
      <c r="B21" s="26" t="s">
        <v>21</v>
      </c>
      <c r="C21" s="26" t="s">
        <v>6</v>
      </c>
      <c r="D21" s="27">
        <v>13368</v>
      </c>
      <c r="E21" s="28">
        <v>365</v>
      </c>
      <c r="F21" s="170">
        <f t="shared" si="0"/>
        <v>4879320</v>
      </c>
      <c r="G21" s="39"/>
      <c r="H21" s="39"/>
      <c r="I21" s="39"/>
      <c r="J21" s="39"/>
      <c r="K21" s="39"/>
      <c r="L21" s="39"/>
    </row>
    <row r="22" spans="1:12">
      <c r="A22" s="25">
        <v>431017</v>
      </c>
      <c r="B22" s="26" t="s">
        <v>22</v>
      </c>
      <c r="C22" s="26" t="s">
        <v>6</v>
      </c>
      <c r="D22" s="27">
        <v>9880</v>
      </c>
      <c r="E22" s="28">
        <v>360</v>
      </c>
      <c r="F22" s="170">
        <f t="shared" si="0"/>
        <v>3556800</v>
      </c>
      <c r="G22" s="39"/>
      <c r="H22" s="39"/>
      <c r="I22" s="39"/>
      <c r="J22" s="39"/>
      <c r="K22" s="39"/>
      <c r="L22" s="39"/>
    </row>
    <row r="23" spans="1:12">
      <c r="A23" s="25">
        <v>431018</v>
      </c>
      <c r="B23" s="26" t="s">
        <v>23</v>
      </c>
      <c r="C23" s="26" t="s">
        <v>6</v>
      </c>
      <c r="D23" s="27">
        <v>3855</v>
      </c>
      <c r="E23" s="28">
        <v>359</v>
      </c>
      <c r="F23" s="170">
        <f t="shared" si="0"/>
        <v>1383945</v>
      </c>
      <c r="G23" s="39"/>
      <c r="H23" s="39"/>
      <c r="I23" s="39"/>
      <c r="J23" s="39"/>
      <c r="K23" s="39"/>
      <c r="L23" s="39"/>
    </row>
    <row r="24" spans="1:12">
      <c r="A24" s="25">
        <v>431019</v>
      </c>
      <c r="B24" s="26" t="s">
        <v>24</v>
      </c>
      <c r="C24" s="26" t="s">
        <v>6</v>
      </c>
      <c r="D24" s="27">
        <v>8452</v>
      </c>
      <c r="E24" s="28">
        <v>365</v>
      </c>
      <c r="F24" s="170">
        <f t="shared" si="0"/>
        <v>3084980</v>
      </c>
      <c r="G24" s="39"/>
      <c r="H24" s="39"/>
      <c r="I24" s="39"/>
      <c r="J24" s="39"/>
      <c r="K24" s="39"/>
      <c r="L24" s="39"/>
    </row>
    <row r="25" spans="1:12">
      <c r="A25" s="32">
        <v>431020</v>
      </c>
      <c r="B25" s="33" t="s">
        <v>25</v>
      </c>
      <c r="C25" s="33" t="s">
        <v>6</v>
      </c>
      <c r="D25" s="27">
        <v>33231</v>
      </c>
      <c r="E25" s="28">
        <v>450</v>
      </c>
      <c r="F25" s="170">
        <f t="shared" si="0"/>
        <v>14953950</v>
      </c>
      <c r="G25" s="39"/>
      <c r="H25" s="39"/>
      <c r="I25" s="39"/>
      <c r="J25" s="39"/>
      <c r="K25" s="39"/>
      <c r="L25" s="39"/>
    </row>
    <row r="26" spans="1:12">
      <c r="A26" s="25">
        <v>431021</v>
      </c>
      <c r="B26" s="26" t="s">
        <v>26</v>
      </c>
      <c r="C26" s="26" t="s">
        <v>6</v>
      </c>
      <c r="D26" s="27">
        <v>10600</v>
      </c>
      <c r="E26" s="28">
        <v>365</v>
      </c>
      <c r="F26" s="170">
        <f t="shared" si="0"/>
        <v>3869000</v>
      </c>
      <c r="G26" s="39"/>
      <c r="H26" s="39"/>
      <c r="I26" s="39"/>
      <c r="J26" s="39"/>
      <c r="K26" s="39"/>
      <c r="L26" s="39"/>
    </row>
    <row r="27" spans="1:12">
      <c r="A27" s="25">
        <v>431022</v>
      </c>
      <c r="B27" s="26" t="s">
        <v>27</v>
      </c>
      <c r="C27" s="26" t="s">
        <v>6</v>
      </c>
      <c r="D27" s="27">
        <v>6844</v>
      </c>
      <c r="E27" s="28">
        <v>380</v>
      </c>
      <c r="F27" s="170">
        <f t="shared" si="0"/>
        <v>2600720</v>
      </c>
      <c r="G27" s="39">
        <f>SUM(F6:F27)</f>
        <v>110545166</v>
      </c>
      <c r="H27" s="41">
        <f>SUM(D6:D27)</f>
        <v>263616</v>
      </c>
      <c r="I27" s="165">
        <f>G27/H27</f>
        <v>419.34164087157075</v>
      </c>
      <c r="J27" s="39"/>
      <c r="K27" s="39"/>
      <c r="L27" s="39"/>
    </row>
    <row r="28" spans="1:12">
      <c r="A28" s="25">
        <v>432001</v>
      </c>
      <c r="B28" s="26" t="s">
        <v>28</v>
      </c>
      <c r="C28" s="26" t="s">
        <v>29</v>
      </c>
      <c r="D28" s="27">
        <v>9207</v>
      </c>
      <c r="E28" s="28">
        <v>365</v>
      </c>
      <c r="F28" s="170">
        <f t="shared" si="0"/>
        <v>3360555</v>
      </c>
      <c r="G28" s="39"/>
      <c r="H28" s="39"/>
      <c r="I28" s="171"/>
      <c r="J28" s="39"/>
      <c r="K28" s="39"/>
      <c r="L28" s="39"/>
    </row>
    <row r="29" spans="1:12">
      <c r="A29" s="25">
        <v>432002</v>
      </c>
      <c r="B29" s="26" t="s">
        <v>30</v>
      </c>
      <c r="C29" s="26" t="s">
        <v>29</v>
      </c>
      <c r="D29" s="27">
        <v>15746</v>
      </c>
      <c r="E29" s="28">
        <v>495</v>
      </c>
      <c r="F29" s="170">
        <f t="shared" si="0"/>
        <v>7794270</v>
      </c>
      <c r="G29" s="39"/>
      <c r="H29" s="39"/>
      <c r="I29" s="171"/>
      <c r="J29" s="39"/>
      <c r="K29" s="39"/>
      <c r="L29" s="39"/>
    </row>
    <row r="30" spans="1:12">
      <c r="A30" s="25">
        <v>432003</v>
      </c>
      <c r="B30" s="26" t="s">
        <v>31</v>
      </c>
      <c r="C30" s="26" t="s">
        <v>29</v>
      </c>
      <c r="D30" s="27">
        <v>5675</v>
      </c>
      <c r="E30" s="28">
        <v>280</v>
      </c>
      <c r="F30" s="170">
        <f t="shared" si="0"/>
        <v>1589000</v>
      </c>
      <c r="G30" s="39"/>
      <c r="H30" s="39"/>
      <c r="I30" s="171"/>
      <c r="J30" s="39"/>
      <c r="K30" s="39"/>
      <c r="L30" s="39"/>
    </row>
    <row r="31" spans="1:12">
      <c r="A31" s="25">
        <v>432004</v>
      </c>
      <c r="B31" s="26" t="s">
        <v>32</v>
      </c>
      <c r="C31" s="26" t="s">
        <v>29</v>
      </c>
      <c r="D31" s="27">
        <v>15164</v>
      </c>
      <c r="E31" s="28">
        <v>450</v>
      </c>
      <c r="F31" s="170">
        <f t="shared" si="0"/>
        <v>6823800</v>
      </c>
      <c r="G31" s="39"/>
      <c r="H31" s="39"/>
      <c r="I31" s="171"/>
      <c r="J31" s="39"/>
      <c r="K31" s="39"/>
      <c r="L31" s="39"/>
    </row>
    <row r="32" spans="1:12">
      <c r="A32" s="25">
        <v>432005</v>
      </c>
      <c r="B32" s="26" t="s">
        <v>33</v>
      </c>
      <c r="C32" s="26" t="s">
        <v>29</v>
      </c>
      <c r="D32" s="27">
        <v>6124</v>
      </c>
      <c r="E32" s="28">
        <v>320</v>
      </c>
      <c r="F32" s="170">
        <f t="shared" si="0"/>
        <v>1959680</v>
      </c>
      <c r="G32" s="39"/>
      <c r="H32" s="39"/>
      <c r="I32" s="171"/>
      <c r="J32" s="39"/>
      <c r="K32" s="39"/>
      <c r="L32" s="39"/>
    </row>
    <row r="33" spans="1:12">
      <c r="A33" s="25">
        <v>432006</v>
      </c>
      <c r="B33" s="26" t="s">
        <v>34</v>
      </c>
      <c r="C33" s="26" t="s">
        <v>29</v>
      </c>
      <c r="D33" s="27">
        <v>7716</v>
      </c>
      <c r="E33" s="28">
        <v>450</v>
      </c>
      <c r="F33" s="170">
        <f t="shared" si="0"/>
        <v>3472200</v>
      </c>
      <c r="G33" s="39"/>
      <c r="H33" s="39"/>
      <c r="I33" s="171"/>
      <c r="J33" s="39"/>
      <c r="K33" s="39"/>
      <c r="L33" s="39"/>
    </row>
    <row r="34" spans="1:12">
      <c r="A34" s="25">
        <v>432007</v>
      </c>
      <c r="B34" s="26" t="s">
        <v>35</v>
      </c>
      <c r="C34" s="26" t="s">
        <v>29</v>
      </c>
      <c r="D34" s="27">
        <v>2599</v>
      </c>
      <c r="E34" s="28">
        <v>360</v>
      </c>
      <c r="F34" s="170">
        <f t="shared" si="0"/>
        <v>935640</v>
      </c>
      <c r="G34" s="39"/>
      <c r="H34" s="39"/>
      <c r="I34" s="171"/>
      <c r="J34" s="39"/>
      <c r="K34" s="39"/>
      <c r="L34" s="39"/>
    </row>
    <row r="35" spans="1:12">
      <c r="A35" s="25">
        <v>432008</v>
      </c>
      <c r="B35" s="26" t="s">
        <v>36</v>
      </c>
      <c r="C35" s="26" t="s">
        <v>29</v>
      </c>
      <c r="D35" s="27">
        <v>26417</v>
      </c>
      <c r="E35" s="28">
        <v>660</v>
      </c>
      <c r="F35" s="170">
        <f t="shared" si="0"/>
        <v>17435220</v>
      </c>
      <c r="G35" s="39"/>
      <c r="H35" s="39"/>
      <c r="I35" s="171"/>
      <c r="J35" s="39"/>
      <c r="K35" s="39"/>
      <c r="L35" s="39"/>
    </row>
    <row r="36" spans="1:12">
      <c r="A36" s="25">
        <v>432009</v>
      </c>
      <c r="B36" s="26" t="s">
        <v>37</v>
      </c>
      <c r="C36" s="26" t="s">
        <v>29</v>
      </c>
      <c r="D36" s="27">
        <v>4649</v>
      </c>
      <c r="E36" s="28">
        <v>240</v>
      </c>
      <c r="F36" s="170">
        <f t="shared" si="0"/>
        <v>1115760</v>
      </c>
      <c r="G36" s="39"/>
      <c r="H36" s="39"/>
      <c r="I36" s="171"/>
      <c r="J36" s="39"/>
      <c r="K36" s="39"/>
      <c r="L36" s="39"/>
    </row>
    <row r="37" spans="1:12">
      <c r="A37" s="25">
        <v>432010</v>
      </c>
      <c r="B37" s="26" t="s">
        <v>38</v>
      </c>
      <c r="C37" s="26" t="s">
        <v>29</v>
      </c>
      <c r="D37" s="27">
        <v>20655</v>
      </c>
      <c r="E37" s="28">
        <v>550</v>
      </c>
      <c r="F37" s="170">
        <f t="shared" si="0"/>
        <v>11360250</v>
      </c>
      <c r="G37" s="39"/>
      <c r="H37" s="39"/>
      <c r="I37" s="171"/>
      <c r="J37" s="39"/>
      <c r="K37" s="39"/>
      <c r="L37" s="39"/>
    </row>
    <row r="38" spans="1:12">
      <c r="A38" s="25">
        <v>432011</v>
      </c>
      <c r="B38" s="26" t="s">
        <v>39</v>
      </c>
      <c r="C38" s="26" t="s">
        <v>29</v>
      </c>
      <c r="D38" s="27">
        <v>13897</v>
      </c>
      <c r="E38" s="28">
        <v>350</v>
      </c>
      <c r="F38" s="170">
        <f t="shared" si="0"/>
        <v>4863950</v>
      </c>
      <c r="G38" s="39"/>
      <c r="H38" s="39"/>
      <c r="I38" s="171"/>
      <c r="J38" s="39"/>
      <c r="K38" s="39"/>
      <c r="L38" s="39"/>
    </row>
    <row r="39" spans="1:12">
      <c r="A39" s="25">
        <v>432012</v>
      </c>
      <c r="B39" s="26" t="s">
        <v>40</v>
      </c>
      <c r="C39" s="26" t="s">
        <v>29</v>
      </c>
      <c r="D39" s="27">
        <v>3857</v>
      </c>
      <c r="E39" s="28">
        <v>420</v>
      </c>
      <c r="F39" s="170">
        <f t="shared" si="0"/>
        <v>1619940</v>
      </c>
      <c r="G39" s="39"/>
      <c r="H39" s="39"/>
      <c r="I39" s="171"/>
      <c r="J39" s="39"/>
      <c r="K39" s="39"/>
      <c r="L39" s="39"/>
    </row>
    <row r="40" spans="1:12">
      <c r="A40" s="25">
        <v>432013</v>
      </c>
      <c r="B40" s="26" t="s">
        <v>41</v>
      </c>
      <c r="C40" s="26" t="s">
        <v>29</v>
      </c>
      <c r="D40" s="27">
        <v>5028</v>
      </c>
      <c r="E40" s="28">
        <v>365</v>
      </c>
      <c r="F40" s="170">
        <f t="shared" si="0"/>
        <v>1835220</v>
      </c>
      <c r="G40" s="39"/>
      <c r="H40" s="39"/>
      <c r="I40" s="171"/>
      <c r="J40" s="39"/>
      <c r="K40" s="39"/>
      <c r="L40" s="39"/>
    </row>
    <row r="41" spans="1:12">
      <c r="A41" s="25">
        <v>432014</v>
      </c>
      <c r="B41" s="26" t="s">
        <v>42</v>
      </c>
      <c r="C41" s="26" t="s">
        <v>29</v>
      </c>
      <c r="D41" s="27">
        <v>13378</v>
      </c>
      <c r="E41" s="28">
        <v>550</v>
      </c>
      <c r="F41" s="170">
        <f t="shared" si="0"/>
        <v>7357900</v>
      </c>
      <c r="G41" s="39"/>
      <c r="H41" s="39"/>
      <c r="I41" s="171"/>
      <c r="J41" s="39"/>
      <c r="K41" s="39"/>
      <c r="L41" s="39"/>
    </row>
    <row r="42" spans="1:12">
      <c r="A42" s="25">
        <v>432015</v>
      </c>
      <c r="B42" s="26" t="s">
        <v>43</v>
      </c>
      <c r="C42" s="26" t="s">
        <v>29</v>
      </c>
      <c r="D42" s="27">
        <v>14057</v>
      </c>
      <c r="E42" s="28">
        <v>396</v>
      </c>
      <c r="F42" s="170">
        <f t="shared" si="0"/>
        <v>5566572</v>
      </c>
      <c r="G42" s="39"/>
      <c r="H42" s="39"/>
      <c r="I42" s="171"/>
      <c r="J42" s="39"/>
      <c r="K42" s="39"/>
      <c r="L42" s="39"/>
    </row>
    <row r="43" spans="1:12">
      <c r="A43" s="25">
        <v>432016</v>
      </c>
      <c r="B43" s="26" t="s">
        <v>44</v>
      </c>
      <c r="C43" s="26" t="s">
        <v>29</v>
      </c>
      <c r="D43" s="27">
        <v>14809</v>
      </c>
      <c r="E43" s="28">
        <v>370</v>
      </c>
      <c r="F43" s="170">
        <f t="shared" si="0"/>
        <v>5479330</v>
      </c>
      <c r="G43" s="39"/>
      <c r="H43" s="39"/>
      <c r="I43" s="171"/>
      <c r="J43" s="39"/>
      <c r="K43" s="39"/>
      <c r="L43" s="39"/>
    </row>
    <row r="44" spans="1:12">
      <c r="A44" s="25">
        <v>432017</v>
      </c>
      <c r="B44" s="26" t="s">
        <v>45</v>
      </c>
      <c r="C44" s="26" t="s">
        <v>29</v>
      </c>
      <c r="D44" s="27">
        <v>6334</v>
      </c>
      <c r="E44" s="28">
        <v>400</v>
      </c>
      <c r="F44" s="170">
        <f t="shared" si="0"/>
        <v>2533600</v>
      </c>
      <c r="G44" s="39"/>
      <c r="H44" s="39"/>
      <c r="I44" s="171"/>
      <c r="J44" s="39"/>
      <c r="K44" s="39"/>
      <c r="L44" s="39"/>
    </row>
    <row r="45" spans="1:12">
      <c r="A45" s="25">
        <v>432018</v>
      </c>
      <c r="B45" s="26" t="s">
        <v>46</v>
      </c>
      <c r="C45" s="26" t="s">
        <v>29</v>
      </c>
      <c r="D45" s="27">
        <v>24209</v>
      </c>
      <c r="E45" s="28">
        <v>500</v>
      </c>
      <c r="F45" s="170">
        <f t="shared" si="0"/>
        <v>12104500</v>
      </c>
      <c r="G45" s="39"/>
      <c r="H45" s="39"/>
      <c r="I45" s="171"/>
      <c r="J45" s="39"/>
      <c r="K45" s="39"/>
      <c r="L45" s="39"/>
    </row>
    <row r="46" spans="1:12">
      <c r="A46" s="25">
        <v>432019</v>
      </c>
      <c r="B46" s="26" t="s">
        <v>47</v>
      </c>
      <c r="C46" s="26" t="s">
        <v>29</v>
      </c>
      <c r="D46" s="27">
        <v>16246</v>
      </c>
      <c r="E46" s="28">
        <v>300</v>
      </c>
      <c r="F46" s="170">
        <f t="shared" si="0"/>
        <v>4873800</v>
      </c>
      <c r="G46" s="39"/>
      <c r="H46" s="39"/>
      <c r="I46" s="171"/>
      <c r="J46" s="39"/>
      <c r="K46" s="39"/>
      <c r="L46" s="39"/>
    </row>
    <row r="47" spans="1:12">
      <c r="A47" s="25">
        <v>432020</v>
      </c>
      <c r="B47" s="26" t="s">
        <v>48</v>
      </c>
      <c r="C47" s="26" t="s">
        <v>29</v>
      </c>
      <c r="D47" s="27">
        <v>12089</v>
      </c>
      <c r="E47" s="28">
        <v>400</v>
      </c>
      <c r="F47" s="170">
        <f t="shared" si="0"/>
        <v>4835600</v>
      </c>
      <c r="G47" s="39"/>
      <c r="H47" s="39"/>
      <c r="I47" s="171"/>
      <c r="J47" s="39"/>
      <c r="K47" s="39"/>
      <c r="L47" s="39"/>
    </row>
    <row r="48" spans="1:12">
      <c r="A48" s="25">
        <v>432021</v>
      </c>
      <c r="B48" s="26" t="s">
        <v>49</v>
      </c>
      <c r="C48" s="26" t="s">
        <v>29</v>
      </c>
      <c r="D48" s="27">
        <v>9100</v>
      </c>
      <c r="E48" s="28">
        <v>350</v>
      </c>
      <c r="F48" s="170">
        <f t="shared" si="0"/>
        <v>3185000</v>
      </c>
      <c r="G48" s="39"/>
      <c r="H48" s="39"/>
      <c r="I48" s="171"/>
      <c r="J48" s="39"/>
      <c r="K48" s="39"/>
      <c r="L48" s="39"/>
    </row>
    <row r="49" spans="1:12">
      <c r="A49" s="25">
        <v>432022</v>
      </c>
      <c r="B49" s="26" t="s">
        <v>50</v>
      </c>
      <c r="C49" s="26" t="s">
        <v>29</v>
      </c>
      <c r="D49" s="27">
        <v>15937</v>
      </c>
      <c r="E49" s="28">
        <v>380</v>
      </c>
      <c r="F49" s="170">
        <f t="shared" si="0"/>
        <v>6056060</v>
      </c>
      <c r="G49" s="39"/>
      <c r="H49" s="39"/>
      <c r="I49" s="171"/>
      <c r="J49" s="39"/>
      <c r="K49" s="39"/>
      <c r="L49" s="39"/>
    </row>
    <row r="50" spans="1:12">
      <c r="A50" s="25">
        <v>432023</v>
      </c>
      <c r="B50" s="26" t="s">
        <v>51</v>
      </c>
      <c r="C50" s="26" t="s">
        <v>29</v>
      </c>
      <c r="D50" s="27">
        <v>24675</v>
      </c>
      <c r="E50" s="28">
        <v>395</v>
      </c>
      <c r="F50" s="170">
        <f t="shared" si="0"/>
        <v>9746625</v>
      </c>
      <c r="G50" s="39">
        <f>SUM(F28:F50)</f>
        <v>125904472</v>
      </c>
      <c r="H50" s="41">
        <f>SUM(D28:D50)</f>
        <v>287568</v>
      </c>
      <c r="I50" s="165">
        <f>G50/H50</f>
        <v>437.82504312023593</v>
      </c>
      <c r="J50" s="39"/>
      <c r="K50" s="39"/>
      <c r="L50" s="39"/>
    </row>
    <row r="51" spans="1:12">
      <c r="A51" s="34">
        <v>433001</v>
      </c>
      <c r="B51" s="35" t="s">
        <v>52</v>
      </c>
      <c r="C51" s="35" t="s">
        <v>53</v>
      </c>
      <c r="D51" s="27">
        <v>3679</v>
      </c>
      <c r="E51" s="28">
        <v>310</v>
      </c>
      <c r="F51" s="170">
        <f t="shared" si="0"/>
        <v>1140490</v>
      </c>
      <c r="G51" s="39"/>
      <c r="H51" s="39"/>
      <c r="I51" s="171"/>
      <c r="J51" s="39"/>
      <c r="K51" s="39"/>
      <c r="L51" s="39"/>
    </row>
    <row r="52" spans="1:12">
      <c r="A52" s="34">
        <v>433002</v>
      </c>
      <c r="B52" s="35" t="s">
        <v>54</v>
      </c>
      <c r="C52" s="35" t="s">
        <v>53</v>
      </c>
      <c r="D52" s="27">
        <v>12882</v>
      </c>
      <c r="E52" s="28">
        <v>600</v>
      </c>
      <c r="F52" s="170">
        <f t="shared" si="0"/>
        <v>7729200</v>
      </c>
      <c r="G52" s="39"/>
      <c r="H52" s="39"/>
      <c r="I52" s="171"/>
      <c r="J52" s="39"/>
      <c r="K52" s="39"/>
      <c r="L52" s="39"/>
    </row>
    <row r="53" spans="1:12">
      <c r="A53" s="25">
        <v>433003</v>
      </c>
      <c r="B53" s="26" t="s">
        <v>55</v>
      </c>
      <c r="C53" s="26" t="s">
        <v>53</v>
      </c>
      <c r="D53" s="27">
        <v>14178</v>
      </c>
      <c r="E53" s="28">
        <v>530</v>
      </c>
      <c r="F53" s="170">
        <f t="shared" si="0"/>
        <v>7514340</v>
      </c>
      <c r="G53" s="39"/>
      <c r="H53" s="39"/>
      <c r="I53" s="171"/>
      <c r="J53" s="39"/>
      <c r="K53" s="39"/>
      <c r="L53" s="39"/>
    </row>
    <row r="54" spans="1:12">
      <c r="A54" s="25">
        <v>433004</v>
      </c>
      <c r="B54" s="26" t="s">
        <v>56</v>
      </c>
      <c r="C54" s="26" t="s">
        <v>53</v>
      </c>
      <c r="D54" s="27">
        <v>9917</v>
      </c>
      <c r="E54" s="28">
        <v>330</v>
      </c>
      <c r="F54" s="170">
        <f t="shared" si="0"/>
        <v>3272610</v>
      </c>
      <c r="G54" s="39"/>
      <c r="H54" s="39"/>
      <c r="I54" s="171"/>
      <c r="J54" s="39"/>
      <c r="K54" s="39"/>
      <c r="L54" s="39"/>
    </row>
    <row r="55" spans="1:12">
      <c r="A55" s="25">
        <v>433005</v>
      </c>
      <c r="B55" s="26" t="s">
        <v>57</v>
      </c>
      <c r="C55" s="26" t="s">
        <v>53</v>
      </c>
      <c r="D55" s="27">
        <v>16044</v>
      </c>
      <c r="E55" s="28">
        <v>520</v>
      </c>
      <c r="F55" s="170">
        <f t="shared" si="0"/>
        <v>8342880</v>
      </c>
      <c r="G55" s="39"/>
      <c r="H55" s="39"/>
      <c r="I55" s="171"/>
      <c r="J55" s="39"/>
      <c r="K55" s="39"/>
      <c r="L55" s="39"/>
    </row>
    <row r="56" spans="1:12">
      <c r="A56" s="25">
        <v>433006</v>
      </c>
      <c r="B56" s="26" t="s">
        <v>58</v>
      </c>
      <c r="C56" s="26" t="s">
        <v>53</v>
      </c>
      <c r="D56" s="27">
        <v>24265</v>
      </c>
      <c r="E56" s="28">
        <v>450</v>
      </c>
      <c r="F56" s="170">
        <f t="shared" si="0"/>
        <v>10919250</v>
      </c>
      <c r="G56" s="39"/>
      <c r="H56" s="39"/>
      <c r="I56" s="171"/>
      <c r="J56" s="39"/>
      <c r="K56" s="39"/>
      <c r="L56" s="39"/>
    </row>
    <row r="57" spans="1:12">
      <c r="A57" s="25">
        <v>433007</v>
      </c>
      <c r="B57" s="26" t="s">
        <v>59</v>
      </c>
      <c r="C57" s="26" t="s">
        <v>53</v>
      </c>
      <c r="D57" s="27">
        <v>14727</v>
      </c>
      <c r="E57" s="28">
        <v>400</v>
      </c>
      <c r="F57" s="170">
        <f t="shared" si="0"/>
        <v>5890800</v>
      </c>
      <c r="G57" s="39"/>
      <c r="H57" s="39"/>
      <c r="I57" s="171"/>
      <c r="J57" s="39"/>
      <c r="K57" s="39"/>
      <c r="L57" s="39"/>
    </row>
    <row r="58" spans="1:12">
      <c r="A58" s="32">
        <v>433008</v>
      </c>
      <c r="B58" s="33" t="s">
        <v>60</v>
      </c>
      <c r="C58" s="33" t="s">
        <v>53</v>
      </c>
      <c r="D58" s="27">
        <v>33041</v>
      </c>
      <c r="E58" s="28">
        <v>595</v>
      </c>
      <c r="F58" s="170">
        <f t="shared" si="0"/>
        <v>19659395</v>
      </c>
      <c r="G58" s="39"/>
      <c r="H58" s="39"/>
      <c r="I58" s="171"/>
      <c r="J58" s="39"/>
      <c r="K58" s="39"/>
      <c r="L58" s="39"/>
    </row>
    <row r="59" spans="1:12">
      <c r="A59" s="32">
        <v>433009</v>
      </c>
      <c r="B59" s="33" t="s">
        <v>61</v>
      </c>
      <c r="C59" s="33" t="s">
        <v>53</v>
      </c>
      <c r="D59" s="27">
        <v>10274</v>
      </c>
      <c r="E59" s="28">
        <v>960</v>
      </c>
      <c r="F59" s="170">
        <f t="shared" si="0"/>
        <v>9863040</v>
      </c>
      <c r="G59" s="39"/>
      <c r="H59" s="39"/>
      <c r="I59" s="171"/>
      <c r="J59" s="39"/>
      <c r="K59" s="39"/>
      <c r="L59" s="39"/>
    </row>
    <row r="60" spans="1:12">
      <c r="A60" s="25">
        <v>433010</v>
      </c>
      <c r="B60" s="26" t="s">
        <v>62</v>
      </c>
      <c r="C60" s="26" t="s">
        <v>53</v>
      </c>
      <c r="D60" s="27">
        <v>15159</v>
      </c>
      <c r="E60" s="28">
        <v>340</v>
      </c>
      <c r="F60" s="170">
        <f t="shared" si="0"/>
        <v>5154060</v>
      </c>
      <c r="G60" s="39"/>
      <c r="H60" s="39"/>
      <c r="I60" s="171"/>
      <c r="J60" s="39"/>
      <c r="K60" s="39"/>
      <c r="L60" s="39"/>
    </row>
    <row r="61" spans="1:12">
      <c r="A61" s="25">
        <v>433011</v>
      </c>
      <c r="B61" s="26" t="s">
        <v>63</v>
      </c>
      <c r="C61" s="26" t="s">
        <v>53</v>
      </c>
      <c r="D61" s="27">
        <v>22425</v>
      </c>
      <c r="E61" s="28">
        <v>700</v>
      </c>
      <c r="F61" s="170">
        <f t="shared" si="0"/>
        <v>15697500</v>
      </c>
      <c r="G61" s="39"/>
      <c r="H61" s="39"/>
      <c r="I61" s="171"/>
      <c r="J61" s="39"/>
      <c r="K61" s="39"/>
      <c r="L61" s="39"/>
    </row>
    <row r="62" spans="1:12">
      <c r="A62" s="32">
        <v>433012</v>
      </c>
      <c r="B62" s="33" t="s">
        <v>64</v>
      </c>
      <c r="C62" s="33" t="s">
        <v>53</v>
      </c>
      <c r="D62" s="27">
        <v>61633</v>
      </c>
      <c r="E62" s="28">
        <v>800</v>
      </c>
      <c r="F62" s="170">
        <f t="shared" si="0"/>
        <v>49306400</v>
      </c>
      <c r="G62" s="39"/>
      <c r="H62" s="39"/>
      <c r="I62" s="171"/>
      <c r="J62" s="39"/>
      <c r="K62" s="39"/>
      <c r="L62" s="39"/>
    </row>
    <row r="63" spans="1:12">
      <c r="A63" s="25">
        <v>433013</v>
      </c>
      <c r="B63" s="26" t="s">
        <v>65</v>
      </c>
      <c r="C63" s="26" t="s">
        <v>53</v>
      </c>
      <c r="D63" s="27">
        <v>5827</v>
      </c>
      <c r="E63" s="28">
        <v>450</v>
      </c>
      <c r="F63" s="170">
        <f t="shared" si="0"/>
        <v>2622150</v>
      </c>
      <c r="G63" s="39"/>
      <c r="H63" s="39"/>
      <c r="I63" s="171"/>
      <c r="J63" s="39"/>
      <c r="K63" s="39"/>
      <c r="L63" s="39"/>
    </row>
    <row r="64" spans="1:12">
      <c r="A64" s="34">
        <v>433014</v>
      </c>
      <c r="B64" s="35" t="s">
        <v>66</v>
      </c>
      <c r="C64" s="35" t="s">
        <v>53</v>
      </c>
      <c r="D64" s="27">
        <v>13090</v>
      </c>
      <c r="E64" s="28">
        <v>600</v>
      </c>
      <c r="F64" s="170">
        <f t="shared" si="0"/>
        <v>7854000</v>
      </c>
      <c r="G64" s="39">
        <f>SUM(F51:F64)</f>
        <v>154966115</v>
      </c>
      <c r="H64" s="41">
        <f>SUM(D51:D64)</f>
        <v>257141</v>
      </c>
      <c r="I64" s="165">
        <f>G64/H64</f>
        <v>602.65035525256576</v>
      </c>
      <c r="J64" s="39"/>
      <c r="K64" s="39"/>
      <c r="L64" s="39"/>
    </row>
    <row r="65" spans="1:12">
      <c r="A65" s="25">
        <v>434001</v>
      </c>
      <c r="B65" s="26" t="s">
        <v>67</v>
      </c>
      <c r="C65" s="26" t="s">
        <v>68</v>
      </c>
      <c r="D65" s="27">
        <v>52686</v>
      </c>
      <c r="E65" s="28">
        <v>345</v>
      </c>
      <c r="F65" s="170">
        <f t="shared" si="0"/>
        <v>18176670</v>
      </c>
      <c r="G65" s="39"/>
      <c r="H65" s="39"/>
      <c r="I65" s="171"/>
      <c r="J65" s="39"/>
      <c r="K65" s="39"/>
      <c r="L65" s="39"/>
    </row>
    <row r="66" spans="1:12">
      <c r="A66" s="25">
        <v>434002</v>
      </c>
      <c r="B66" s="26" t="s">
        <v>69</v>
      </c>
      <c r="C66" s="26" t="s">
        <v>68</v>
      </c>
      <c r="D66" s="27">
        <v>24766</v>
      </c>
      <c r="E66" s="28">
        <v>450</v>
      </c>
      <c r="F66" s="170">
        <f t="shared" ref="F66:F129" si="3">SUM(D66*E66)</f>
        <v>11144700</v>
      </c>
      <c r="G66" s="39"/>
      <c r="H66" s="39"/>
      <c r="I66" s="171"/>
      <c r="J66" s="39"/>
      <c r="K66" s="39"/>
      <c r="L66" s="39"/>
    </row>
    <row r="67" spans="1:12">
      <c r="A67" s="25">
        <v>434003</v>
      </c>
      <c r="B67" s="26" t="s">
        <v>70</v>
      </c>
      <c r="C67" s="26" t="s">
        <v>68</v>
      </c>
      <c r="D67" s="27">
        <v>5386</v>
      </c>
      <c r="E67" s="28">
        <v>400</v>
      </c>
      <c r="F67" s="170">
        <f t="shared" si="3"/>
        <v>2154400</v>
      </c>
      <c r="G67" s="39"/>
      <c r="H67" s="39"/>
      <c r="I67" s="171"/>
      <c r="J67" s="39"/>
      <c r="K67" s="39"/>
      <c r="L67" s="39"/>
    </row>
    <row r="68" spans="1:12">
      <c r="A68" s="25">
        <v>434004</v>
      </c>
      <c r="B68" s="26" t="s">
        <v>71</v>
      </c>
      <c r="C68" s="26" t="s">
        <v>68</v>
      </c>
      <c r="D68" s="27">
        <v>5243</v>
      </c>
      <c r="E68" s="28">
        <v>359</v>
      </c>
      <c r="F68" s="170">
        <f t="shared" si="3"/>
        <v>1882237</v>
      </c>
      <c r="G68" s="39"/>
      <c r="H68" s="39"/>
      <c r="I68" s="171"/>
      <c r="J68" s="39"/>
      <c r="K68" s="39"/>
      <c r="L68" s="39"/>
    </row>
    <row r="69" spans="1:12">
      <c r="A69" s="25">
        <v>434005</v>
      </c>
      <c r="B69" s="26" t="s">
        <v>72</v>
      </c>
      <c r="C69" s="26" t="s">
        <v>68</v>
      </c>
      <c r="D69" s="27">
        <v>16096</v>
      </c>
      <c r="E69" s="28">
        <v>540</v>
      </c>
      <c r="F69" s="170">
        <f t="shared" si="3"/>
        <v>8691840</v>
      </c>
      <c r="G69" s="39"/>
      <c r="H69" s="39"/>
      <c r="I69" s="171"/>
      <c r="J69" s="39"/>
      <c r="K69" s="39"/>
      <c r="L69" s="39"/>
    </row>
    <row r="70" spans="1:12">
      <c r="A70" s="25">
        <v>434006</v>
      </c>
      <c r="B70" s="26" t="s">
        <v>73</v>
      </c>
      <c r="C70" s="26" t="s">
        <v>68</v>
      </c>
      <c r="D70" s="27">
        <v>18173</v>
      </c>
      <c r="E70" s="28">
        <v>500</v>
      </c>
      <c r="F70" s="170">
        <f t="shared" si="3"/>
        <v>9086500</v>
      </c>
      <c r="G70" s="39"/>
      <c r="H70" s="39"/>
      <c r="I70" s="171"/>
      <c r="J70" s="39"/>
      <c r="K70" s="39"/>
      <c r="L70" s="39"/>
    </row>
    <row r="71" spans="1:12">
      <c r="A71" s="25">
        <v>434007</v>
      </c>
      <c r="B71" s="26" t="s">
        <v>74</v>
      </c>
      <c r="C71" s="26" t="s">
        <v>68</v>
      </c>
      <c r="D71" s="27">
        <v>14554</v>
      </c>
      <c r="E71" s="28">
        <v>540</v>
      </c>
      <c r="F71" s="170">
        <f t="shared" si="3"/>
        <v>7859160</v>
      </c>
      <c r="G71" s="39"/>
      <c r="H71" s="39"/>
      <c r="I71" s="171"/>
      <c r="J71" s="39"/>
      <c r="K71" s="39"/>
      <c r="L71" s="39"/>
    </row>
    <row r="72" spans="1:12">
      <c r="A72" s="25">
        <v>434008</v>
      </c>
      <c r="B72" s="26" t="s">
        <v>75</v>
      </c>
      <c r="C72" s="26" t="s">
        <v>68</v>
      </c>
      <c r="D72" s="27">
        <v>45260</v>
      </c>
      <c r="E72" s="28">
        <v>450</v>
      </c>
      <c r="F72" s="170">
        <f t="shared" si="3"/>
        <v>20367000</v>
      </c>
      <c r="G72" s="39"/>
      <c r="H72" s="39"/>
      <c r="I72" s="171"/>
      <c r="J72" s="39"/>
      <c r="K72" s="39"/>
      <c r="L72" s="39"/>
    </row>
    <row r="73" spans="1:12">
      <c r="A73" s="34">
        <v>434009</v>
      </c>
      <c r="B73" s="35" t="s">
        <v>76</v>
      </c>
      <c r="C73" s="35" t="s">
        <v>68</v>
      </c>
      <c r="D73" s="27">
        <v>8907</v>
      </c>
      <c r="E73" s="28">
        <v>525</v>
      </c>
      <c r="F73" s="170">
        <f t="shared" si="3"/>
        <v>4676175</v>
      </c>
      <c r="G73" s="39"/>
      <c r="H73" s="39"/>
      <c r="I73" s="171"/>
      <c r="J73" s="39"/>
      <c r="K73" s="39"/>
      <c r="L73" s="39"/>
    </row>
    <row r="74" spans="1:12">
      <c r="A74" s="32">
        <v>434010</v>
      </c>
      <c r="B74" s="33" t="s">
        <v>77</v>
      </c>
      <c r="C74" s="33" t="s">
        <v>68</v>
      </c>
      <c r="D74" s="27">
        <v>10333</v>
      </c>
      <c r="E74" s="28">
        <v>530</v>
      </c>
      <c r="F74" s="170">
        <f t="shared" si="3"/>
        <v>5476490</v>
      </c>
      <c r="G74" s="39"/>
      <c r="H74" s="39"/>
      <c r="I74" s="171"/>
      <c r="J74" s="39"/>
      <c r="K74" s="39"/>
      <c r="L74" s="39"/>
    </row>
    <row r="75" spans="1:12">
      <c r="A75" s="25">
        <v>434011</v>
      </c>
      <c r="B75" s="26" t="s">
        <v>78</v>
      </c>
      <c r="C75" s="26" t="s">
        <v>68</v>
      </c>
      <c r="D75" s="27">
        <v>13746</v>
      </c>
      <c r="E75" s="28">
        <v>396</v>
      </c>
      <c r="F75" s="170">
        <f t="shared" si="3"/>
        <v>5443416</v>
      </c>
      <c r="G75" s="39"/>
      <c r="H75" s="39"/>
      <c r="I75" s="171"/>
      <c r="J75" s="39"/>
      <c r="K75" s="39"/>
      <c r="L75" s="39"/>
    </row>
    <row r="76" spans="1:12">
      <c r="A76" s="25">
        <v>434012</v>
      </c>
      <c r="B76" s="26" t="s">
        <v>79</v>
      </c>
      <c r="C76" s="26" t="s">
        <v>68</v>
      </c>
      <c r="D76" s="27">
        <v>9279</v>
      </c>
      <c r="E76" s="28">
        <v>290</v>
      </c>
      <c r="F76" s="170">
        <f t="shared" si="3"/>
        <v>2690910</v>
      </c>
      <c r="G76" s="39"/>
      <c r="H76" s="39"/>
      <c r="I76" s="171"/>
      <c r="J76" s="39"/>
      <c r="K76" s="39"/>
      <c r="L76" s="39"/>
    </row>
    <row r="77" spans="1:12">
      <c r="A77" s="32">
        <v>434013</v>
      </c>
      <c r="B77" s="33" t="s">
        <v>80</v>
      </c>
      <c r="C77" s="33" t="s">
        <v>68</v>
      </c>
      <c r="D77" s="27">
        <v>6234</v>
      </c>
      <c r="E77" s="28">
        <v>330</v>
      </c>
      <c r="F77" s="170">
        <f t="shared" si="3"/>
        <v>2057220</v>
      </c>
      <c r="G77" s="39">
        <f>SUM(F65:F77)</f>
        <v>99706718</v>
      </c>
      <c r="H77" s="41">
        <f>SUM(D65:D77)</f>
        <v>230663</v>
      </c>
      <c r="I77" s="165">
        <f>SUM(G77/H77)</f>
        <v>432.2614290111548</v>
      </c>
      <c r="J77" s="39"/>
      <c r="K77" s="39"/>
      <c r="L77" s="39"/>
    </row>
    <row r="78" spans="1:12">
      <c r="A78" s="32">
        <v>435001</v>
      </c>
      <c r="B78" s="33" t="s">
        <v>81</v>
      </c>
      <c r="C78" s="33" t="s">
        <v>82</v>
      </c>
      <c r="D78" s="27">
        <v>9533</v>
      </c>
      <c r="E78" s="28">
        <v>450</v>
      </c>
      <c r="F78" s="170">
        <f t="shared" si="3"/>
        <v>4289850</v>
      </c>
      <c r="G78" s="39"/>
      <c r="H78" s="39"/>
      <c r="I78" s="171"/>
      <c r="J78" s="39"/>
      <c r="K78" s="39"/>
      <c r="L78" s="39"/>
    </row>
    <row r="79" spans="1:12">
      <c r="A79" s="25">
        <v>435002</v>
      </c>
      <c r="B79" s="26" t="s">
        <v>83</v>
      </c>
      <c r="C79" s="26" t="s">
        <v>82</v>
      </c>
      <c r="D79" s="27">
        <v>13404</v>
      </c>
      <c r="E79" s="28">
        <v>390</v>
      </c>
      <c r="F79" s="170">
        <f t="shared" si="3"/>
        <v>5227560</v>
      </c>
      <c r="G79" s="39"/>
      <c r="H79" s="39"/>
      <c r="I79" s="171"/>
      <c r="J79" s="39"/>
      <c r="K79" s="39"/>
      <c r="L79" s="39"/>
    </row>
    <row r="80" spans="1:12">
      <c r="A80" s="25">
        <v>435003</v>
      </c>
      <c r="B80" s="26" t="s">
        <v>84</v>
      </c>
      <c r="C80" s="26" t="s">
        <v>82</v>
      </c>
      <c r="D80" s="27">
        <v>8296</v>
      </c>
      <c r="E80" s="28">
        <v>200</v>
      </c>
      <c r="F80" s="170">
        <f t="shared" si="3"/>
        <v>1659200</v>
      </c>
      <c r="G80" s="39"/>
      <c r="H80" s="39"/>
      <c r="I80" s="171"/>
      <c r="J80" s="39"/>
      <c r="K80" s="39"/>
      <c r="L80" s="39"/>
    </row>
    <row r="81" spans="1:12">
      <c r="A81" s="25">
        <v>435004</v>
      </c>
      <c r="B81" s="26" t="s">
        <v>85</v>
      </c>
      <c r="C81" s="26" t="s">
        <v>82</v>
      </c>
      <c r="D81" s="27">
        <v>6218</v>
      </c>
      <c r="E81" s="28">
        <v>320</v>
      </c>
      <c r="F81" s="170">
        <f t="shared" si="3"/>
        <v>1989760</v>
      </c>
      <c r="G81" s="39"/>
      <c r="H81" s="39"/>
      <c r="I81" s="171"/>
      <c r="J81" s="39"/>
      <c r="K81" s="39"/>
      <c r="L81" s="39"/>
    </row>
    <row r="82" spans="1:12">
      <c r="A82" s="32">
        <v>435005</v>
      </c>
      <c r="B82" s="33" t="s">
        <v>86</v>
      </c>
      <c r="C82" s="33" t="s">
        <v>82</v>
      </c>
      <c r="D82" s="27">
        <v>5098</v>
      </c>
      <c r="E82" s="28">
        <v>500</v>
      </c>
      <c r="F82" s="170">
        <f t="shared" si="3"/>
        <v>2549000</v>
      </c>
      <c r="G82" s="39"/>
      <c r="H82" s="39"/>
      <c r="I82" s="171"/>
      <c r="J82" s="39"/>
      <c r="K82" s="39"/>
      <c r="L82" s="39"/>
    </row>
    <row r="83" spans="1:12">
      <c r="A83" s="25">
        <v>435006</v>
      </c>
      <c r="B83" s="26" t="s">
        <v>87</v>
      </c>
      <c r="C83" s="26" t="s">
        <v>82</v>
      </c>
      <c r="D83" s="27">
        <v>20276</v>
      </c>
      <c r="E83" s="28">
        <v>431</v>
      </c>
      <c r="F83" s="170">
        <f t="shared" si="3"/>
        <v>8738956</v>
      </c>
      <c r="G83" s="39"/>
      <c r="H83" s="39"/>
      <c r="I83" s="171"/>
      <c r="J83" s="39"/>
      <c r="K83" s="39"/>
      <c r="L83" s="39"/>
    </row>
    <row r="84" spans="1:12">
      <c r="A84" s="25">
        <v>435007</v>
      </c>
      <c r="B84" s="26" t="s">
        <v>88</v>
      </c>
      <c r="C84" s="26" t="s">
        <v>82</v>
      </c>
      <c r="D84" s="27">
        <v>13678</v>
      </c>
      <c r="E84" s="28">
        <v>400</v>
      </c>
      <c r="F84" s="170">
        <f t="shared" si="3"/>
        <v>5471200</v>
      </c>
      <c r="G84" s="39"/>
      <c r="H84" s="39"/>
      <c r="I84" s="171"/>
      <c r="J84" s="39"/>
      <c r="K84" s="39"/>
      <c r="L84" s="39"/>
    </row>
    <row r="85" spans="1:12">
      <c r="A85" s="25">
        <v>435008</v>
      </c>
      <c r="B85" s="26" t="s">
        <v>89</v>
      </c>
      <c r="C85" s="26" t="s">
        <v>82</v>
      </c>
      <c r="D85" s="27">
        <v>2377</v>
      </c>
      <c r="E85" s="28">
        <v>359</v>
      </c>
      <c r="F85" s="170">
        <f t="shared" si="3"/>
        <v>853343</v>
      </c>
      <c r="G85" s="39"/>
      <c r="H85" s="39"/>
      <c r="I85" s="171"/>
      <c r="J85" s="39"/>
      <c r="K85" s="39"/>
      <c r="L85" s="39"/>
    </row>
    <row r="86" spans="1:12">
      <c r="A86" s="25">
        <v>435009</v>
      </c>
      <c r="B86" s="26" t="s">
        <v>90</v>
      </c>
      <c r="C86" s="26" t="s">
        <v>82</v>
      </c>
      <c r="D86" s="27">
        <v>14230</v>
      </c>
      <c r="E86" s="28">
        <v>396</v>
      </c>
      <c r="F86" s="170">
        <f t="shared" si="3"/>
        <v>5635080</v>
      </c>
      <c r="G86" s="39"/>
      <c r="H86" s="39"/>
      <c r="I86" s="171"/>
      <c r="J86" s="39"/>
      <c r="K86" s="39"/>
      <c r="L86" s="39"/>
    </row>
    <row r="87" spans="1:12">
      <c r="A87" s="32">
        <v>435010</v>
      </c>
      <c r="B87" s="33" t="s">
        <v>91</v>
      </c>
      <c r="C87" s="33" t="s">
        <v>82</v>
      </c>
      <c r="D87" s="27">
        <v>22255</v>
      </c>
      <c r="E87" s="28">
        <v>500</v>
      </c>
      <c r="F87" s="170">
        <f t="shared" si="3"/>
        <v>11127500</v>
      </c>
      <c r="G87" s="39"/>
      <c r="H87" s="39"/>
      <c r="I87" s="171"/>
      <c r="J87" s="39"/>
      <c r="K87" s="39"/>
      <c r="L87" s="39"/>
    </row>
    <row r="88" spans="1:12">
      <c r="A88" s="25">
        <v>435011</v>
      </c>
      <c r="B88" s="26" t="s">
        <v>92</v>
      </c>
      <c r="C88" s="26" t="s">
        <v>82</v>
      </c>
      <c r="D88" s="27">
        <v>7500</v>
      </c>
      <c r="E88" s="28">
        <v>470</v>
      </c>
      <c r="F88" s="170">
        <f t="shared" si="3"/>
        <v>3525000</v>
      </c>
      <c r="G88" s="39"/>
      <c r="H88" s="39"/>
      <c r="I88" s="171"/>
      <c r="J88" s="39"/>
      <c r="K88" s="39"/>
      <c r="L88" s="39"/>
    </row>
    <row r="89" spans="1:12">
      <c r="A89" s="25">
        <v>435012</v>
      </c>
      <c r="B89" s="26" t="s">
        <v>93</v>
      </c>
      <c r="C89" s="26" t="s">
        <v>82</v>
      </c>
      <c r="D89" s="27">
        <v>14482</v>
      </c>
      <c r="E89" s="28">
        <v>200</v>
      </c>
      <c r="F89" s="170">
        <f t="shared" si="3"/>
        <v>2896400</v>
      </c>
      <c r="G89" s="39"/>
      <c r="H89" s="39"/>
      <c r="I89" s="171"/>
      <c r="J89" s="39"/>
      <c r="K89" s="39"/>
      <c r="L89" s="39"/>
    </row>
    <row r="90" spans="1:12">
      <c r="A90" s="25">
        <v>435013</v>
      </c>
      <c r="B90" s="26" t="s">
        <v>94</v>
      </c>
      <c r="C90" s="26" t="s">
        <v>82</v>
      </c>
      <c r="D90" s="27">
        <v>4734</v>
      </c>
      <c r="E90" s="28">
        <v>365</v>
      </c>
      <c r="F90" s="170">
        <f t="shared" si="3"/>
        <v>1727910</v>
      </c>
      <c r="G90" s="39"/>
      <c r="H90" s="39"/>
      <c r="I90" s="171"/>
      <c r="J90" s="39"/>
      <c r="K90" s="39"/>
      <c r="L90" s="39"/>
    </row>
    <row r="91" spans="1:12">
      <c r="A91" s="32">
        <v>435014</v>
      </c>
      <c r="B91" s="33" t="s">
        <v>95</v>
      </c>
      <c r="C91" s="33" t="s">
        <v>82</v>
      </c>
      <c r="D91" s="27">
        <v>90699</v>
      </c>
      <c r="E91" s="28">
        <v>460</v>
      </c>
      <c r="F91" s="170">
        <f t="shared" si="3"/>
        <v>41721540</v>
      </c>
      <c r="G91" s="39"/>
      <c r="H91" s="39"/>
      <c r="I91" s="171"/>
      <c r="J91" s="39"/>
      <c r="K91" s="39"/>
      <c r="L91" s="39"/>
    </row>
    <row r="92" spans="1:12">
      <c r="A92" s="25">
        <v>435015</v>
      </c>
      <c r="B92" s="26" t="s">
        <v>96</v>
      </c>
      <c r="C92" s="26" t="s">
        <v>82</v>
      </c>
      <c r="D92" s="27">
        <v>7232</v>
      </c>
      <c r="E92" s="28">
        <v>360</v>
      </c>
      <c r="F92" s="170">
        <f t="shared" si="3"/>
        <v>2603520</v>
      </c>
      <c r="G92" s="39"/>
      <c r="H92" s="39"/>
      <c r="I92" s="171"/>
      <c r="J92" s="39"/>
      <c r="K92" s="39"/>
      <c r="L92" s="39"/>
    </row>
    <row r="93" spans="1:12">
      <c r="A93" s="25">
        <v>435016</v>
      </c>
      <c r="B93" s="26" t="s">
        <v>97</v>
      </c>
      <c r="C93" s="26" t="s">
        <v>82</v>
      </c>
      <c r="D93" s="27">
        <v>3498</v>
      </c>
      <c r="E93" s="28">
        <v>250</v>
      </c>
      <c r="F93" s="170">
        <f t="shared" si="3"/>
        <v>874500</v>
      </c>
      <c r="G93" s="39"/>
      <c r="H93" s="39"/>
      <c r="I93" s="171"/>
      <c r="J93" s="39"/>
      <c r="K93" s="39"/>
      <c r="L93" s="39"/>
    </row>
    <row r="94" spans="1:12">
      <c r="A94" s="32">
        <v>435017</v>
      </c>
      <c r="B94" s="33" t="s">
        <v>98</v>
      </c>
      <c r="C94" s="33" t="s">
        <v>82</v>
      </c>
      <c r="D94" s="27">
        <v>13605</v>
      </c>
      <c r="E94" s="28">
        <v>400</v>
      </c>
      <c r="F94" s="170">
        <f t="shared" si="3"/>
        <v>5442000</v>
      </c>
      <c r="G94" s="39"/>
      <c r="H94" s="39"/>
      <c r="I94" s="171"/>
      <c r="J94" s="39"/>
      <c r="K94" s="39"/>
      <c r="L94" s="39"/>
    </row>
    <row r="95" spans="1:12">
      <c r="A95" s="25">
        <v>435018</v>
      </c>
      <c r="B95" s="26" t="s">
        <v>99</v>
      </c>
      <c r="C95" s="26" t="s">
        <v>82</v>
      </c>
      <c r="D95" s="27">
        <v>9942</v>
      </c>
      <c r="E95" s="28">
        <v>360</v>
      </c>
      <c r="F95" s="170">
        <f t="shared" si="3"/>
        <v>3579120</v>
      </c>
      <c r="G95" s="39"/>
      <c r="H95" s="39"/>
      <c r="I95" s="171"/>
      <c r="J95" s="39"/>
      <c r="K95" s="39"/>
      <c r="L95" s="39"/>
    </row>
    <row r="96" spans="1:12">
      <c r="A96" s="25">
        <v>435019</v>
      </c>
      <c r="B96" s="26" t="s">
        <v>100</v>
      </c>
      <c r="C96" s="26" t="s">
        <v>82</v>
      </c>
      <c r="D96" s="27">
        <v>37528</v>
      </c>
      <c r="E96" s="28">
        <v>545</v>
      </c>
      <c r="F96" s="170">
        <f t="shared" si="3"/>
        <v>20452760</v>
      </c>
      <c r="G96" s="39"/>
      <c r="H96" s="39"/>
      <c r="I96" s="171"/>
      <c r="J96" s="39"/>
      <c r="K96" s="39"/>
      <c r="L96" s="39"/>
    </row>
    <row r="97" spans="1:12">
      <c r="A97" s="34">
        <v>435020</v>
      </c>
      <c r="B97" s="35" t="s">
        <v>101</v>
      </c>
      <c r="C97" s="35" t="s">
        <v>82</v>
      </c>
      <c r="D97" s="27">
        <v>5199</v>
      </c>
      <c r="E97" s="28">
        <v>395</v>
      </c>
      <c r="F97" s="170">
        <f t="shared" si="3"/>
        <v>2053605</v>
      </c>
      <c r="G97" s="39"/>
      <c r="H97" s="39"/>
      <c r="I97" s="171"/>
      <c r="J97" s="39"/>
      <c r="K97" s="39"/>
      <c r="L97" s="39"/>
    </row>
    <row r="98" spans="1:12">
      <c r="A98" s="25">
        <v>435021</v>
      </c>
      <c r="B98" s="26" t="s">
        <v>102</v>
      </c>
      <c r="C98" s="26" t="s">
        <v>82</v>
      </c>
      <c r="D98" s="27">
        <v>19961</v>
      </c>
      <c r="E98" s="28">
        <v>400</v>
      </c>
      <c r="F98" s="170">
        <f t="shared" si="3"/>
        <v>7984400</v>
      </c>
      <c r="G98" s="39"/>
      <c r="H98" s="39"/>
      <c r="I98" s="171"/>
      <c r="J98" s="39"/>
      <c r="K98" s="39"/>
      <c r="L98" s="39"/>
    </row>
    <row r="99" spans="1:12">
      <c r="A99" s="25">
        <v>435022</v>
      </c>
      <c r="B99" s="26" t="s">
        <v>103</v>
      </c>
      <c r="C99" s="26" t="s">
        <v>82</v>
      </c>
      <c r="D99" s="27">
        <v>3807</v>
      </c>
      <c r="E99" s="28">
        <v>395</v>
      </c>
      <c r="F99" s="170">
        <f t="shared" si="3"/>
        <v>1503765</v>
      </c>
      <c r="G99" s="39"/>
      <c r="H99" s="39"/>
      <c r="I99" s="171"/>
      <c r="J99" s="39"/>
      <c r="K99" s="39"/>
      <c r="L99" s="39"/>
    </row>
    <row r="100" spans="1:12">
      <c r="A100" s="25">
        <v>435023</v>
      </c>
      <c r="B100" s="26" t="s">
        <v>104</v>
      </c>
      <c r="C100" s="26" t="s">
        <v>82</v>
      </c>
      <c r="D100" s="27">
        <v>11114</v>
      </c>
      <c r="E100" s="28">
        <v>400</v>
      </c>
      <c r="F100" s="170">
        <f t="shared" si="3"/>
        <v>4445600</v>
      </c>
      <c r="G100" s="39"/>
      <c r="H100" s="39"/>
      <c r="I100" s="171"/>
      <c r="J100" s="39"/>
      <c r="K100" s="39"/>
      <c r="L100" s="39"/>
    </row>
    <row r="101" spans="1:12">
      <c r="A101" s="25">
        <v>435024</v>
      </c>
      <c r="B101" s="26" t="s">
        <v>105</v>
      </c>
      <c r="C101" s="26" t="s">
        <v>82</v>
      </c>
      <c r="D101" s="27">
        <v>3392</v>
      </c>
      <c r="E101" s="28">
        <v>365</v>
      </c>
      <c r="F101" s="170">
        <f t="shared" si="3"/>
        <v>1238080</v>
      </c>
      <c r="G101" s="39"/>
      <c r="H101" s="39"/>
      <c r="I101" s="171"/>
      <c r="J101" s="39"/>
      <c r="K101" s="39"/>
      <c r="L101" s="39"/>
    </row>
    <row r="102" spans="1:12">
      <c r="A102" s="25">
        <v>435025</v>
      </c>
      <c r="B102" s="26" t="s">
        <v>106</v>
      </c>
      <c r="C102" s="26" t="s">
        <v>82</v>
      </c>
      <c r="D102" s="27">
        <v>15921</v>
      </c>
      <c r="E102" s="28">
        <v>400</v>
      </c>
      <c r="F102" s="170">
        <f t="shared" si="3"/>
        <v>6368400</v>
      </c>
      <c r="G102" s="39"/>
      <c r="H102" s="39"/>
      <c r="I102" s="171"/>
      <c r="J102" s="39"/>
      <c r="K102" s="39"/>
      <c r="L102" s="39"/>
    </row>
    <row r="103" spans="1:12">
      <c r="A103" s="25">
        <v>435026</v>
      </c>
      <c r="B103" s="26" t="s">
        <v>107</v>
      </c>
      <c r="C103" s="26" t="s">
        <v>82</v>
      </c>
      <c r="D103" s="27">
        <v>11643</v>
      </c>
      <c r="E103" s="28">
        <v>390</v>
      </c>
      <c r="F103" s="170">
        <f t="shared" si="3"/>
        <v>4540770</v>
      </c>
      <c r="G103" s="39"/>
      <c r="H103" s="39"/>
      <c r="I103" s="171"/>
      <c r="J103" s="39"/>
      <c r="K103" s="39"/>
      <c r="L103" s="39"/>
    </row>
    <row r="104" spans="1:12">
      <c r="A104" s="25">
        <v>435027</v>
      </c>
      <c r="B104" s="26" t="s">
        <v>108</v>
      </c>
      <c r="C104" s="26" t="s">
        <v>82</v>
      </c>
      <c r="D104" s="27">
        <v>8888</v>
      </c>
      <c r="E104" s="28">
        <v>360</v>
      </c>
      <c r="F104" s="170">
        <f t="shared" si="3"/>
        <v>3199680</v>
      </c>
      <c r="G104" s="39"/>
      <c r="H104" s="39"/>
      <c r="I104" s="171"/>
      <c r="J104" s="39"/>
      <c r="K104" s="39"/>
      <c r="L104" s="39"/>
    </row>
    <row r="105" spans="1:12">
      <c r="A105" s="32">
        <v>435028</v>
      </c>
      <c r="B105" s="33" t="s">
        <v>109</v>
      </c>
      <c r="C105" s="33" t="s">
        <v>82</v>
      </c>
      <c r="D105" s="27">
        <v>10354</v>
      </c>
      <c r="E105" s="28">
        <v>380</v>
      </c>
      <c r="F105" s="170">
        <f t="shared" si="3"/>
        <v>3934520</v>
      </c>
      <c r="G105" s="39"/>
      <c r="H105" s="39"/>
      <c r="I105" s="171"/>
      <c r="J105" s="39"/>
      <c r="K105" s="39"/>
      <c r="L105" s="39"/>
    </row>
    <row r="106" spans="1:12">
      <c r="A106" s="25">
        <v>435029</v>
      </c>
      <c r="B106" s="26" t="s">
        <v>110</v>
      </c>
      <c r="C106" s="26" t="s">
        <v>82</v>
      </c>
      <c r="D106" s="27">
        <v>12258</v>
      </c>
      <c r="E106" s="28">
        <v>396</v>
      </c>
      <c r="F106" s="170">
        <f t="shared" si="3"/>
        <v>4854168</v>
      </c>
      <c r="G106" s="41">
        <f>SUM(F78:F106)</f>
        <v>170487187</v>
      </c>
      <c r="H106" s="41">
        <f>SUM(D78:D106)</f>
        <v>407122</v>
      </c>
      <c r="I106" s="165">
        <f>SUM(G106/H106)</f>
        <v>418.76191166284309</v>
      </c>
      <c r="J106" s="39"/>
      <c r="K106" s="39"/>
      <c r="L106" s="39"/>
    </row>
    <row r="107" spans="1:12">
      <c r="A107" s="25">
        <v>436001</v>
      </c>
      <c r="B107" s="26" t="s">
        <v>111</v>
      </c>
      <c r="C107" s="26" t="s">
        <v>112</v>
      </c>
      <c r="D107" s="27">
        <v>21830</v>
      </c>
      <c r="E107" s="28">
        <v>450</v>
      </c>
      <c r="F107" s="170">
        <f t="shared" si="3"/>
        <v>9823500</v>
      </c>
      <c r="G107" s="39"/>
      <c r="H107" s="39"/>
      <c r="I107" s="171"/>
      <c r="J107" s="39"/>
      <c r="K107" s="39"/>
      <c r="L107" s="39"/>
    </row>
    <row r="108" spans="1:12">
      <c r="A108" s="25">
        <v>436002</v>
      </c>
      <c r="B108" s="26" t="s">
        <v>113</v>
      </c>
      <c r="C108" s="26" t="s">
        <v>112</v>
      </c>
      <c r="D108" s="27">
        <v>13326</v>
      </c>
      <c r="E108" s="28">
        <v>400</v>
      </c>
      <c r="F108" s="170">
        <f t="shared" si="3"/>
        <v>5330400</v>
      </c>
      <c r="G108" s="39"/>
      <c r="H108" s="39"/>
      <c r="I108" s="171"/>
      <c r="J108" s="39"/>
      <c r="K108" s="39"/>
      <c r="L108" s="39"/>
    </row>
    <row r="109" spans="1:12">
      <c r="A109" s="25">
        <v>436003</v>
      </c>
      <c r="B109" s="26" t="s">
        <v>114</v>
      </c>
      <c r="C109" s="26" t="s">
        <v>112</v>
      </c>
      <c r="D109" s="27">
        <v>20960</v>
      </c>
      <c r="E109" s="28">
        <v>140</v>
      </c>
      <c r="F109" s="170">
        <f t="shared" si="3"/>
        <v>2934400</v>
      </c>
      <c r="G109" s="39"/>
      <c r="H109" s="39"/>
      <c r="I109" s="171"/>
      <c r="J109" s="39"/>
      <c r="K109" s="39"/>
      <c r="L109" s="39"/>
    </row>
    <row r="110" spans="1:12">
      <c r="A110" s="25">
        <v>436004</v>
      </c>
      <c r="B110" s="26" t="s">
        <v>115</v>
      </c>
      <c r="C110" s="26" t="s">
        <v>112</v>
      </c>
      <c r="D110" s="27">
        <v>20301</v>
      </c>
      <c r="E110" s="28">
        <v>490</v>
      </c>
      <c r="F110" s="170">
        <f t="shared" si="3"/>
        <v>9947490</v>
      </c>
      <c r="G110" s="39"/>
      <c r="H110" s="39"/>
      <c r="I110" s="171"/>
      <c r="J110" s="39"/>
      <c r="K110" s="39"/>
      <c r="L110" s="39"/>
    </row>
    <row r="111" spans="1:12">
      <c r="A111" s="32">
        <v>436005</v>
      </c>
      <c r="B111" s="33" t="s">
        <v>116</v>
      </c>
      <c r="C111" s="33" t="s">
        <v>112</v>
      </c>
      <c r="D111" s="27">
        <v>26231</v>
      </c>
      <c r="E111" s="28">
        <v>550</v>
      </c>
      <c r="F111" s="170">
        <f t="shared" si="3"/>
        <v>14427050</v>
      </c>
      <c r="G111" s="39"/>
      <c r="H111" s="39"/>
      <c r="I111" s="171"/>
      <c r="J111" s="39"/>
      <c r="K111" s="39"/>
      <c r="L111" s="39"/>
    </row>
    <row r="112" spans="1:12">
      <c r="A112" s="25">
        <v>436006</v>
      </c>
      <c r="B112" s="26" t="s">
        <v>117</v>
      </c>
      <c r="C112" s="26" t="s">
        <v>112</v>
      </c>
      <c r="D112" s="27">
        <v>16881</v>
      </c>
      <c r="E112" s="28">
        <v>400</v>
      </c>
      <c r="F112" s="170">
        <f t="shared" si="3"/>
        <v>6752400</v>
      </c>
      <c r="G112" s="39"/>
      <c r="H112" s="39"/>
      <c r="I112" s="171"/>
      <c r="J112" s="39"/>
      <c r="K112" s="39"/>
      <c r="L112" s="39"/>
    </row>
    <row r="113" spans="1:12">
      <c r="A113" s="25">
        <v>436007</v>
      </c>
      <c r="B113" s="26" t="s">
        <v>118</v>
      </c>
      <c r="C113" s="26" t="s">
        <v>112</v>
      </c>
      <c r="D113" s="27">
        <v>38664</v>
      </c>
      <c r="E113" s="28">
        <v>440</v>
      </c>
      <c r="F113" s="170">
        <f t="shared" si="3"/>
        <v>17012160</v>
      </c>
      <c r="G113" s="39"/>
      <c r="H113" s="39"/>
      <c r="I113" s="171"/>
      <c r="J113" s="39"/>
      <c r="K113" s="39"/>
      <c r="L113" s="39"/>
    </row>
    <row r="114" spans="1:12">
      <c r="A114" s="25">
        <v>436008</v>
      </c>
      <c r="B114" s="26" t="s">
        <v>119</v>
      </c>
      <c r="C114" s="26" t="s">
        <v>112</v>
      </c>
      <c r="D114" s="27">
        <v>28295</v>
      </c>
      <c r="E114" s="28">
        <v>450</v>
      </c>
      <c r="F114" s="170">
        <f t="shared" si="3"/>
        <v>12732750</v>
      </c>
      <c r="G114" s="39"/>
      <c r="H114" s="39"/>
      <c r="I114" s="171"/>
      <c r="J114" s="39"/>
      <c r="K114" s="39"/>
      <c r="L114" s="39"/>
    </row>
    <row r="115" spans="1:12">
      <c r="A115" s="25">
        <v>436009</v>
      </c>
      <c r="B115" s="26" t="s">
        <v>120</v>
      </c>
      <c r="C115" s="26" t="s">
        <v>112</v>
      </c>
      <c r="D115" s="27">
        <v>10807</v>
      </c>
      <c r="E115" s="28">
        <v>400</v>
      </c>
      <c r="F115" s="170">
        <f t="shared" si="3"/>
        <v>4322800</v>
      </c>
      <c r="G115" s="39"/>
      <c r="H115" s="39"/>
      <c r="I115" s="171"/>
      <c r="J115" s="39"/>
      <c r="K115" s="39"/>
      <c r="L115" s="39"/>
    </row>
    <row r="116" spans="1:12">
      <c r="A116" s="25">
        <v>436010</v>
      </c>
      <c r="B116" s="26" t="s">
        <v>121</v>
      </c>
      <c r="C116" s="26" t="s">
        <v>112</v>
      </c>
      <c r="D116" s="27">
        <v>8887</v>
      </c>
      <c r="E116" s="28">
        <v>400</v>
      </c>
      <c r="F116" s="170">
        <f t="shared" si="3"/>
        <v>3554800</v>
      </c>
      <c r="G116" s="39"/>
      <c r="H116" s="39"/>
      <c r="I116" s="171"/>
      <c r="J116" s="39"/>
      <c r="K116" s="39"/>
      <c r="L116" s="39"/>
    </row>
    <row r="117" spans="1:12">
      <c r="A117" s="25">
        <v>436011</v>
      </c>
      <c r="B117" s="26" t="s">
        <v>122</v>
      </c>
      <c r="C117" s="26" t="s">
        <v>112</v>
      </c>
      <c r="D117" s="27">
        <v>14958</v>
      </c>
      <c r="E117" s="28">
        <v>250</v>
      </c>
      <c r="F117" s="170">
        <f t="shared" si="3"/>
        <v>3739500</v>
      </c>
      <c r="G117" s="39"/>
      <c r="H117" s="39"/>
      <c r="I117" s="171"/>
      <c r="J117" s="39"/>
      <c r="K117" s="39"/>
      <c r="L117" s="39"/>
    </row>
    <row r="118" spans="1:12">
      <c r="A118" s="25">
        <v>436012</v>
      </c>
      <c r="B118" s="26" t="s">
        <v>123</v>
      </c>
      <c r="C118" s="26" t="s">
        <v>112</v>
      </c>
      <c r="D118" s="27">
        <v>8656</v>
      </c>
      <c r="E118" s="28">
        <v>250</v>
      </c>
      <c r="F118" s="170">
        <f t="shared" si="3"/>
        <v>2164000</v>
      </c>
      <c r="G118" s="39">
        <f>SUM(F107:F118)</f>
        <v>92741250</v>
      </c>
      <c r="H118" s="41">
        <f>SUM(D107:D118)</f>
        <v>229796</v>
      </c>
      <c r="I118" s="165">
        <f>SUM(G118/H118)</f>
        <v>403.58078469599121</v>
      </c>
      <c r="J118" s="39"/>
      <c r="K118" s="39"/>
      <c r="L118" s="39"/>
    </row>
    <row r="119" spans="1:12">
      <c r="A119" s="25">
        <v>437001</v>
      </c>
      <c r="B119" s="26" t="s">
        <v>124</v>
      </c>
      <c r="C119" s="26" t="s">
        <v>125</v>
      </c>
      <c r="D119" s="27">
        <v>9427</v>
      </c>
      <c r="E119" s="28">
        <v>450</v>
      </c>
      <c r="F119" s="170">
        <f t="shared" si="3"/>
        <v>4242150</v>
      </c>
      <c r="G119" s="39"/>
      <c r="H119" s="39"/>
      <c r="I119" s="171"/>
      <c r="J119" s="39"/>
      <c r="K119" s="39"/>
      <c r="L119" s="39"/>
    </row>
    <row r="120" spans="1:12">
      <c r="A120" s="25">
        <v>437002</v>
      </c>
      <c r="B120" s="26" t="s">
        <v>126</v>
      </c>
      <c r="C120" s="26" t="s">
        <v>125</v>
      </c>
      <c r="D120" s="27">
        <v>6361</v>
      </c>
      <c r="E120" s="28">
        <v>365</v>
      </c>
      <c r="F120" s="170">
        <f t="shared" si="3"/>
        <v>2321765</v>
      </c>
      <c r="G120" s="39"/>
      <c r="H120" s="39"/>
      <c r="I120" s="171"/>
      <c r="J120" s="39"/>
      <c r="K120" s="39"/>
      <c r="L120" s="39"/>
    </row>
    <row r="121" spans="1:12">
      <c r="A121" s="25">
        <v>437003</v>
      </c>
      <c r="B121" s="26" t="s">
        <v>127</v>
      </c>
      <c r="C121" s="26" t="s">
        <v>125</v>
      </c>
      <c r="D121" s="27">
        <v>4996</v>
      </c>
      <c r="E121" s="28">
        <v>450</v>
      </c>
      <c r="F121" s="170">
        <f t="shared" si="3"/>
        <v>2248200</v>
      </c>
      <c r="G121" s="39"/>
      <c r="H121" s="39"/>
      <c r="I121" s="171"/>
      <c r="J121" s="39"/>
      <c r="K121" s="39"/>
      <c r="L121" s="39"/>
    </row>
    <row r="122" spans="1:12">
      <c r="A122" s="25">
        <v>437004</v>
      </c>
      <c r="B122" s="26" t="s">
        <v>128</v>
      </c>
      <c r="C122" s="26" t="s">
        <v>125</v>
      </c>
      <c r="D122" s="27">
        <v>7419</v>
      </c>
      <c r="E122" s="28">
        <v>300</v>
      </c>
      <c r="F122" s="170">
        <f t="shared" si="3"/>
        <v>2225700</v>
      </c>
      <c r="G122" s="39"/>
      <c r="H122" s="39"/>
      <c r="I122" s="171"/>
      <c r="J122" s="39"/>
      <c r="K122" s="39"/>
      <c r="L122" s="39"/>
    </row>
    <row r="123" spans="1:12">
      <c r="A123" s="25">
        <v>437005</v>
      </c>
      <c r="B123" s="26" t="s">
        <v>129</v>
      </c>
      <c r="C123" s="26" t="s">
        <v>125</v>
      </c>
      <c r="D123" s="27">
        <v>3527</v>
      </c>
      <c r="E123" s="28">
        <v>360</v>
      </c>
      <c r="F123" s="170">
        <f t="shared" si="3"/>
        <v>1269720</v>
      </c>
      <c r="G123" s="39"/>
      <c r="H123" s="39"/>
      <c r="I123" s="171"/>
      <c r="J123" s="39"/>
      <c r="K123" s="39"/>
      <c r="L123" s="39"/>
    </row>
    <row r="124" spans="1:12">
      <c r="A124" s="32">
        <v>437006</v>
      </c>
      <c r="B124" s="33" t="s">
        <v>130</v>
      </c>
      <c r="C124" s="33" t="s">
        <v>125</v>
      </c>
      <c r="D124" s="27">
        <v>13346</v>
      </c>
      <c r="E124" s="28">
        <v>400</v>
      </c>
      <c r="F124" s="170">
        <f t="shared" si="3"/>
        <v>5338400</v>
      </c>
      <c r="G124" s="39"/>
      <c r="H124" s="39"/>
      <c r="I124" s="171"/>
      <c r="J124" s="39"/>
      <c r="K124" s="39"/>
      <c r="L124" s="39"/>
    </row>
    <row r="125" spans="1:12">
      <c r="A125" s="25">
        <v>437007</v>
      </c>
      <c r="B125" s="26" t="s">
        <v>131</v>
      </c>
      <c r="C125" s="26" t="s">
        <v>125</v>
      </c>
      <c r="D125" s="27">
        <v>3258</v>
      </c>
      <c r="E125" s="28">
        <v>400</v>
      </c>
      <c r="F125" s="170">
        <f t="shared" si="3"/>
        <v>1303200</v>
      </c>
      <c r="G125" s="39"/>
      <c r="H125" s="39"/>
      <c r="I125" s="171"/>
      <c r="J125" s="39"/>
      <c r="K125" s="39"/>
      <c r="L125" s="39"/>
    </row>
    <row r="126" spans="1:12">
      <c r="A126" s="32">
        <v>437008</v>
      </c>
      <c r="B126" s="33" t="s">
        <v>132</v>
      </c>
      <c r="C126" s="33" t="s">
        <v>125</v>
      </c>
      <c r="D126" s="28">
        <v>635</v>
      </c>
      <c r="E126" s="28">
        <v>380</v>
      </c>
      <c r="F126" s="170">
        <f t="shared" si="3"/>
        <v>241300</v>
      </c>
      <c r="G126" s="172"/>
      <c r="H126" s="172"/>
      <c r="I126" s="173"/>
      <c r="J126" s="39"/>
      <c r="K126" s="39"/>
      <c r="L126" s="39"/>
    </row>
    <row r="127" spans="1:12">
      <c r="A127" s="25">
        <v>437009</v>
      </c>
      <c r="B127" s="26" t="s">
        <v>133</v>
      </c>
      <c r="C127" s="26" t="s">
        <v>125</v>
      </c>
      <c r="D127" s="27">
        <v>10024</v>
      </c>
      <c r="E127" s="28">
        <v>360</v>
      </c>
      <c r="F127" s="170">
        <f t="shared" si="3"/>
        <v>3608640</v>
      </c>
      <c r="G127" s="39"/>
      <c r="H127" s="39"/>
      <c r="I127" s="171"/>
      <c r="J127" s="39"/>
      <c r="K127" s="39"/>
      <c r="L127" s="39"/>
    </row>
    <row r="128" spans="1:12">
      <c r="A128" s="25">
        <v>437010</v>
      </c>
      <c r="B128" s="26" t="s">
        <v>134</v>
      </c>
      <c r="C128" s="26" t="s">
        <v>125</v>
      </c>
      <c r="D128" s="27">
        <v>6835</v>
      </c>
      <c r="E128" s="28">
        <v>360</v>
      </c>
      <c r="F128" s="170">
        <f t="shared" si="3"/>
        <v>2460600</v>
      </c>
      <c r="G128" s="39"/>
      <c r="H128" s="39"/>
      <c r="I128" s="171"/>
      <c r="J128" s="39"/>
      <c r="K128" s="39"/>
      <c r="L128" s="39"/>
    </row>
    <row r="129" spans="1:12">
      <c r="A129" s="25">
        <v>437011</v>
      </c>
      <c r="B129" s="26" t="s">
        <v>135</v>
      </c>
      <c r="C129" s="26" t="s">
        <v>125</v>
      </c>
      <c r="D129" s="27">
        <v>16229</v>
      </c>
      <c r="E129" s="28">
        <v>350</v>
      </c>
      <c r="F129" s="170">
        <f t="shared" si="3"/>
        <v>5680150</v>
      </c>
      <c r="G129" s="39"/>
      <c r="H129" s="39"/>
      <c r="I129" s="171"/>
      <c r="J129" s="39"/>
      <c r="K129" s="39"/>
      <c r="L129" s="39"/>
    </row>
    <row r="130" spans="1:12">
      <c r="A130" s="25">
        <v>437012</v>
      </c>
      <c r="B130" s="26" t="s">
        <v>136</v>
      </c>
      <c r="C130" s="26" t="s">
        <v>125</v>
      </c>
      <c r="D130" s="27">
        <v>2424</v>
      </c>
      <c r="E130" s="28">
        <v>320</v>
      </c>
      <c r="F130" s="170">
        <f t="shared" ref="F130:F193" si="4">SUM(D130*E130)</f>
        <v>775680</v>
      </c>
      <c r="G130" s="39"/>
      <c r="H130" s="39"/>
      <c r="I130" s="171"/>
      <c r="J130" s="39"/>
      <c r="K130" s="39"/>
      <c r="L130" s="39"/>
    </row>
    <row r="131" spans="1:12">
      <c r="A131" s="25">
        <v>437013</v>
      </c>
      <c r="B131" s="26" t="s">
        <v>137</v>
      </c>
      <c r="C131" s="26" t="s">
        <v>125</v>
      </c>
      <c r="D131" s="27">
        <v>8537</v>
      </c>
      <c r="E131" s="28">
        <v>360</v>
      </c>
      <c r="F131" s="170">
        <f t="shared" si="4"/>
        <v>3073320</v>
      </c>
      <c r="G131" s="39"/>
      <c r="H131" s="39"/>
      <c r="I131" s="171"/>
      <c r="J131" s="39"/>
      <c r="K131" s="39"/>
      <c r="L131" s="39"/>
    </row>
    <row r="132" spans="1:12">
      <c r="A132" s="25">
        <v>437014</v>
      </c>
      <c r="B132" s="26" t="s">
        <v>138</v>
      </c>
      <c r="C132" s="26" t="s">
        <v>125</v>
      </c>
      <c r="D132" s="27">
        <v>2232</v>
      </c>
      <c r="E132" s="28">
        <v>365</v>
      </c>
      <c r="F132" s="170">
        <f t="shared" si="4"/>
        <v>814680</v>
      </c>
      <c r="G132" s="39"/>
      <c r="H132" s="39"/>
      <c r="I132" s="171"/>
      <c r="J132" s="39"/>
      <c r="K132" s="39"/>
      <c r="L132" s="39"/>
    </row>
    <row r="133" spans="1:12">
      <c r="A133" s="25">
        <v>437015</v>
      </c>
      <c r="B133" s="26" t="s">
        <v>139</v>
      </c>
      <c r="C133" s="26" t="s">
        <v>125</v>
      </c>
      <c r="D133" s="28">
        <v>950</v>
      </c>
      <c r="E133" s="28">
        <v>365</v>
      </c>
      <c r="F133" s="170">
        <f t="shared" si="4"/>
        <v>346750</v>
      </c>
      <c r="G133" s="172">
        <f>SUM(F131:F133)</f>
        <v>4234750</v>
      </c>
      <c r="H133" s="174">
        <f>SUM(D131:D133)</f>
        <v>11719</v>
      </c>
      <c r="I133" s="165">
        <f>SUM(G133/H133)</f>
        <v>361.35762437068007</v>
      </c>
      <c r="J133" s="39"/>
      <c r="K133" s="39"/>
      <c r="L133" s="39"/>
    </row>
    <row r="134" spans="1:12">
      <c r="A134" s="32">
        <v>438001</v>
      </c>
      <c r="B134" s="33" t="s">
        <v>140</v>
      </c>
      <c r="C134" s="33" t="s">
        <v>141</v>
      </c>
      <c r="D134" s="27">
        <v>33092</v>
      </c>
      <c r="E134" s="28">
        <v>600</v>
      </c>
      <c r="F134" s="170">
        <f t="shared" si="4"/>
        <v>19855200</v>
      </c>
      <c r="G134" s="39"/>
      <c r="H134" s="39"/>
      <c r="I134" s="171"/>
      <c r="J134" s="39"/>
      <c r="K134" s="39"/>
      <c r="L134" s="39"/>
    </row>
    <row r="135" spans="1:12">
      <c r="A135" s="32">
        <v>438002</v>
      </c>
      <c r="B135" s="33" t="s">
        <v>142</v>
      </c>
      <c r="C135" s="33" t="s">
        <v>141</v>
      </c>
      <c r="D135" s="27">
        <v>40078</v>
      </c>
      <c r="E135" s="28">
        <v>500</v>
      </c>
      <c r="F135" s="170">
        <f t="shared" si="4"/>
        <v>20039000</v>
      </c>
      <c r="G135" s="39"/>
      <c r="H135" s="39"/>
      <c r="I135" s="171"/>
      <c r="J135" s="39"/>
      <c r="K135" s="39"/>
      <c r="L135" s="39"/>
    </row>
    <row r="136" spans="1:12">
      <c r="A136" s="32">
        <v>438003</v>
      </c>
      <c r="B136" s="33" t="s">
        <v>143</v>
      </c>
      <c r="C136" s="33" t="s">
        <v>141</v>
      </c>
      <c r="D136" s="27">
        <v>11369</v>
      </c>
      <c r="E136" s="28">
        <v>500</v>
      </c>
      <c r="F136" s="170">
        <f t="shared" si="4"/>
        <v>5684500</v>
      </c>
      <c r="G136" s="39"/>
      <c r="H136" s="39"/>
      <c r="I136" s="171"/>
      <c r="J136" s="39"/>
      <c r="K136" s="39"/>
      <c r="L136" s="39"/>
    </row>
    <row r="137" spans="1:12">
      <c r="A137" s="25">
        <v>438004</v>
      </c>
      <c r="B137" s="26" t="s">
        <v>144</v>
      </c>
      <c r="C137" s="26" t="s">
        <v>141</v>
      </c>
      <c r="D137" s="27">
        <v>14225</v>
      </c>
      <c r="E137" s="28">
        <v>396</v>
      </c>
      <c r="F137" s="170">
        <f t="shared" si="4"/>
        <v>5633100</v>
      </c>
      <c r="G137" s="39"/>
      <c r="H137" s="39"/>
      <c r="I137" s="171"/>
      <c r="J137" s="39"/>
      <c r="K137" s="39"/>
      <c r="L137" s="39"/>
    </row>
    <row r="138" spans="1:12">
      <c r="A138" s="25">
        <v>438005</v>
      </c>
      <c r="B138" s="26" t="s">
        <v>145</v>
      </c>
      <c r="C138" s="26" t="s">
        <v>141</v>
      </c>
      <c r="D138" s="27">
        <v>18574</v>
      </c>
      <c r="E138" s="28">
        <v>420</v>
      </c>
      <c r="F138" s="170">
        <f t="shared" si="4"/>
        <v>7801080</v>
      </c>
      <c r="G138" s="39"/>
      <c r="H138" s="39"/>
      <c r="I138" s="171"/>
      <c r="J138" s="39"/>
      <c r="K138" s="39"/>
      <c r="L138" s="39"/>
    </row>
    <row r="139" spans="1:12">
      <c r="A139" s="25">
        <v>438006</v>
      </c>
      <c r="B139" s="26" t="s">
        <v>146</v>
      </c>
      <c r="C139" s="26" t="s">
        <v>141</v>
      </c>
      <c r="D139" s="27">
        <v>35988</v>
      </c>
      <c r="E139" s="28">
        <v>500</v>
      </c>
      <c r="F139" s="170">
        <f t="shared" si="4"/>
        <v>17994000</v>
      </c>
      <c r="G139" s="39"/>
      <c r="H139" s="39"/>
      <c r="I139" s="171"/>
      <c r="J139" s="39"/>
      <c r="K139" s="39"/>
      <c r="L139" s="39"/>
    </row>
    <row r="140" spans="1:12">
      <c r="A140" s="25">
        <v>438007</v>
      </c>
      <c r="B140" s="26" t="s">
        <v>147</v>
      </c>
      <c r="C140" s="26" t="s">
        <v>141</v>
      </c>
      <c r="D140" s="27">
        <v>8977</v>
      </c>
      <c r="E140" s="28">
        <v>359</v>
      </c>
      <c r="F140" s="170">
        <f t="shared" si="4"/>
        <v>3222743</v>
      </c>
      <c r="G140" s="39"/>
      <c r="H140" s="39"/>
      <c r="I140" s="171"/>
      <c r="J140" s="39"/>
      <c r="K140" s="39"/>
      <c r="L140" s="39"/>
    </row>
    <row r="141" spans="1:12">
      <c r="A141" s="25">
        <v>438008</v>
      </c>
      <c r="B141" s="26" t="s">
        <v>148</v>
      </c>
      <c r="C141" s="26" t="s">
        <v>141</v>
      </c>
      <c r="D141" s="27">
        <v>27674</v>
      </c>
      <c r="E141" s="28">
        <v>450</v>
      </c>
      <c r="F141" s="170">
        <f t="shared" si="4"/>
        <v>12453300</v>
      </c>
      <c r="G141" s="39"/>
      <c r="H141" s="39"/>
      <c r="I141" s="171"/>
      <c r="J141" s="39"/>
      <c r="K141" s="39"/>
      <c r="L141" s="39"/>
    </row>
    <row r="142" spans="1:12">
      <c r="A142" s="25">
        <v>438009</v>
      </c>
      <c r="B142" s="26" t="s">
        <v>149</v>
      </c>
      <c r="C142" s="26" t="s">
        <v>141</v>
      </c>
      <c r="D142" s="27">
        <v>36084</v>
      </c>
      <c r="E142" s="28">
        <v>250</v>
      </c>
      <c r="F142" s="170">
        <f t="shared" si="4"/>
        <v>9021000</v>
      </c>
      <c r="G142" s="39"/>
      <c r="H142" s="39"/>
      <c r="I142" s="171"/>
      <c r="J142" s="39"/>
      <c r="K142" s="39"/>
      <c r="L142" s="39"/>
    </row>
    <row r="143" spans="1:12">
      <c r="A143" s="25">
        <v>438010</v>
      </c>
      <c r="B143" s="26" t="s">
        <v>150</v>
      </c>
      <c r="C143" s="26" t="s">
        <v>141</v>
      </c>
      <c r="D143" s="27">
        <v>24001</v>
      </c>
      <c r="E143" s="28">
        <v>431</v>
      </c>
      <c r="F143" s="170">
        <f t="shared" si="4"/>
        <v>10344431</v>
      </c>
      <c r="G143" s="39"/>
      <c r="H143" s="39"/>
      <c r="I143" s="171"/>
      <c r="J143" s="39"/>
      <c r="K143" s="39"/>
      <c r="L143" s="39"/>
    </row>
    <row r="144" spans="1:12">
      <c r="A144" s="25">
        <v>438011</v>
      </c>
      <c r="B144" s="26" t="s">
        <v>151</v>
      </c>
      <c r="C144" s="26" t="s">
        <v>141</v>
      </c>
      <c r="D144" s="27">
        <v>43531</v>
      </c>
      <c r="E144" s="28">
        <v>450</v>
      </c>
      <c r="F144" s="170">
        <f t="shared" si="4"/>
        <v>19588950</v>
      </c>
      <c r="G144" s="39"/>
      <c r="H144" s="39"/>
      <c r="I144" s="171"/>
      <c r="J144" s="39"/>
      <c r="K144" s="39"/>
      <c r="L144" s="39"/>
    </row>
    <row r="145" spans="1:12">
      <c r="A145" s="32">
        <v>438012</v>
      </c>
      <c r="B145" s="33" t="s">
        <v>152</v>
      </c>
      <c r="C145" s="33" t="s">
        <v>141</v>
      </c>
      <c r="D145" s="27">
        <v>26794</v>
      </c>
      <c r="E145" s="28">
        <v>540</v>
      </c>
      <c r="F145" s="170">
        <f t="shared" si="4"/>
        <v>14468760</v>
      </c>
      <c r="G145" s="39"/>
      <c r="H145" s="39"/>
      <c r="I145" s="171"/>
      <c r="J145" s="39"/>
      <c r="K145" s="39"/>
      <c r="L145" s="39"/>
    </row>
    <row r="146" spans="1:12">
      <c r="A146" s="25">
        <v>438013</v>
      </c>
      <c r="B146" s="26" t="s">
        <v>153</v>
      </c>
      <c r="C146" s="26" t="s">
        <v>141</v>
      </c>
      <c r="D146" s="27">
        <v>20568</v>
      </c>
      <c r="E146" s="28">
        <v>431</v>
      </c>
      <c r="F146" s="170">
        <f t="shared" si="4"/>
        <v>8864808</v>
      </c>
      <c r="G146" s="39">
        <f>SUM(F134:F146)</f>
        <v>154970872</v>
      </c>
      <c r="H146" s="41">
        <f>SUM(D134:D146)</f>
        <v>340955</v>
      </c>
      <c r="I146" s="165">
        <f>SUM(G146/H146)</f>
        <v>454.52001583786716</v>
      </c>
      <c r="J146" s="39"/>
      <c r="K146" s="39"/>
      <c r="L146" s="39"/>
    </row>
    <row r="147" spans="1:12">
      <c r="A147" s="25">
        <v>439001</v>
      </c>
      <c r="B147" s="26" t="s">
        <v>154</v>
      </c>
      <c r="C147" s="26" t="s">
        <v>155</v>
      </c>
      <c r="D147" s="27">
        <v>5967</v>
      </c>
      <c r="E147" s="28">
        <v>360</v>
      </c>
      <c r="F147" s="170">
        <f t="shared" si="4"/>
        <v>2148120</v>
      </c>
      <c r="G147" s="39"/>
      <c r="H147" s="39"/>
      <c r="I147" s="171"/>
      <c r="J147" s="39"/>
      <c r="K147" s="39"/>
      <c r="L147" s="39"/>
    </row>
    <row r="148" spans="1:12">
      <c r="A148" s="32">
        <v>439002</v>
      </c>
      <c r="B148" s="33" t="s">
        <v>156</v>
      </c>
      <c r="C148" s="33" t="s">
        <v>155</v>
      </c>
      <c r="D148" s="27">
        <v>10727</v>
      </c>
      <c r="E148" s="28">
        <v>500</v>
      </c>
      <c r="F148" s="170">
        <f t="shared" si="4"/>
        <v>5363500</v>
      </c>
      <c r="G148" s="39"/>
      <c r="H148" s="39"/>
      <c r="I148" s="171"/>
      <c r="J148" s="39"/>
      <c r="K148" s="39"/>
      <c r="L148" s="39"/>
    </row>
    <row r="149" spans="1:12">
      <c r="A149" s="32">
        <v>439003</v>
      </c>
      <c r="B149" s="33" t="s">
        <v>157</v>
      </c>
      <c r="C149" s="33" t="s">
        <v>155</v>
      </c>
      <c r="D149" s="27">
        <v>16890</v>
      </c>
      <c r="E149" s="28">
        <v>690</v>
      </c>
      <c r="F149" s="170">
        <f t="shared" si="4"/>
        <v>11654100</v>
      </c>
      <c r="G149" s="39"/>
      <c r="H149" s="39"/>
      <c r="I149" s="171"/>
      <c r="J149" s="39"/>
      <c r="K149" s="39"/>
      <c r="L149" s="39"/>
    </row>
    <row r="150" spans="1:12">
      <c r="A150" s="25">
        <v>439004</v>
      </c>
      <c r="B150" s="26" t="s">
        <v>158</v>
      </c>
      <c r="C150" s="26" t="s">
        <v>155</v>
      </c>
      <c r="D150" s="27">
        <v>11618</v>
      </c>
      <c r="E150" s="28">
        <v>380</v>
      </c>
      <c r="F150" s="170">
        <f t="shared" si="4"/>
        <v>4414840</v>
      </c>
      <c r="G150" s="39"/>
      <c r="H150" s="39"/>
      <c r="I150" s="171"/>
      <c r="J150" s="39"/>
      <c r="K150" s="39"/>
      <c r="L150" s="39"/>
    </row>
    <row r="151" spans="1:12">
      <c r="A151" s="32">
        <v>439005</v>
      </c>
      <c r="B151" s="33" t="s">
        <v>159</v>
      </c>
      <c r="C151" s="33" t="s">
        <v>155</v>
      </c>
      <c r="D151" s="27">
        <v>7801</v>
      </c>
      <c r="E151" s="28">
        <v>380</v>
      </c>
      <c r="F151" s="170">
        <f t="shared" si="4"/>
        <v>2964380</v>
      </c>
      <c r="G151" s="39"/>
      <c r="H151" s="39"/>
      <c r="I151" s="171"/>
      <c r="J151" s="39"/>
      <c r="K151" s="39"/>
      <c r="L151" s="39"/>
    </row>
    <row r="152" spans="1:12">
      <c r="A152" s="25">
        <v>439006</v>
      </c>
      <c r="B152" s="26" t="s">
        <v>160</v>
      </c>
      <c r="C152" s="26" t="s">
        <v>155</v>
      </c>
      <c r="D152" s="27">
        <v>5927</v>
      </c>
      <c r="E152" s="28">
        <v>475</v>
      </c>
      <c r="F152" s="170">
        <f t="shared" si="4"/>
        <v>2815325</v>
      </c>
      <c r="G152" s="39"/>
      <c r="H152" s="39"/>
      <c r="I152" s="171"/>
      <c r="J152" s="39"/>
      <c r="K152" s="39"/>
      <c r="L152" s="39"/>
    </row>
    <row r="153" spans="1:12">
      <c r="A153" s="25">
        <v>439007</v>
      </c>
      <c r="B153" s="26" t="s">
        <v>161</v>
      </c>
      <c r="C153" s="26" t="s">
        <v>155</v>
      </c>
      <c r="D153" s="27">
        <v>10258</v>
      </c>
      <c r="E153" s="28">
        <v>390</v>
      </c>
      <c r="F153" s="170">
        <f t="shared" si="4"/>
        <v>4000620</v>
      </c>
      <c r="G153" s="39"/>
      <c r="H153" s="39"/>
      <c r="I153" s="171"/>
      <c r="J153" s="39"/>
      <c r="K153" s="39"/>
      <c r="L153" s="39"/>
    </row>
    <row r="154" spans="1:12">
      <c r="A154" s="25">
        <v>439008</v>
      </c>
      <c r="B154" s="26" t="s">
        <v>162</v>
      </c>
      <c r="C154" s="26" t="s">
        <v>155</v>
      </c>
      <c r="D154" s="27">
        <v>23870</v>
      </c>
      <c r="E154" s="28">
        <v>390</v>
      </c>
      <c r="F154" s="170">
        <f t="shared" si="4"/>
        <v>9309300</v>
      </c>
      <c r="G154" s="39"/>
      <c r="H154" s="39"/>
      <c r="I154" s="171"/>
      <c r="J154" s="39"/>
      <c r="K154" s="39"/>
      <c r="L154" s="39"/>
    </row>
    <row r="155" spans="1:12">
      <c r="A155" s="32">
        <v>439009</v>
      </c>
      <c r="B155" s="33" t="s">
        <v>163</v>
      </c>
      <c r="C155" s="33" t="s">
        <v>155</v>
      </c>
      <c r="D155" s="27">
        <v>3956</v>
      </c>
      <c r="E155" s="28">
        <v>790</v>
      </c>
      <c r="F155" s="170">
        <f t="shared" si="4"/>
        <v>3125240</v>
      </c>
      <c r="G155" s="39"/>
      <c r="H155" s="39"/>
      <c r="I155" s="171"/>
      <c r="J155" s="39"/>
      <c r="K155" s="39"/>
      <c r="L155" s="39"/>
    </row>
    <row r="156" spans="1:12">
      <c r="A156" s="32">
        <v>439010</v>
      </c>
      <c r="B156" s="33" t="s">
        <v>164</v>
      </c>
      <c r="C156" s="33" t="s">
        <v>155</v>
      </c>
      <c r="D156" s="27">
        <v>3757</v>
      </c>
      <c r="E156" s="28">
        <v>535</v>
      </c>
      <c r="F156" s="170">
        <f t="shared" si="4"/>
        <v>2009995</v>
      </c>
      <c r="G156" s="39"/>
      <c r="H156" s="39"/>
      <c r="I156" s="171"/>
      <c r="J156" s="39"/>
      <c r="K156" s="39"/>
      <c r="L156" s="39"/>
    </row>
    <row r="157" spans="1:12">
      <c r="A157" s="25">
        <v>439011</v>
      </c>
      <c r="B157" s="26" t="s">
        <v>165</v>
      </c>
      <c r="C157" s="26" t="s">
        <v>155</v>
      </c>
      <c r="D157" s="27">
        <v>14342</v>
      </c>
      <c r="E157" s="28">
        <v>380</v>
      </c>
      <c r="F157" s="170">
        <f t="shared" si="4"/>
        <v>5449960</v>
      </c>
      <c r="G157" s="39"/>
      <c r="H157" s="39"/>
      <c r="I157" s="171"/>
      <c r="J157" s="39"/>
      <c r="K157" s="39"/>
      <c r="L157" s="39"/>
    </row>
    <row r="158" spans="1:12">
      <c r="A158" s="32">
        <v>439012</v>
      </c>
      <c r="B158" s="33" t="s">
        <v>166</v>
      </c>
      <c r="C158" s="33" t="s">
        <v>155</v>
      </c>
      <c r="D158" s="27">
        <v>11612</v>
      </c>
      <c r="E158" s="28">
        <v>690</v>
      </c>
      <c r="F158" s="170">
        <f t="shared" si="4"/>
        <v>8012280</v>
      </c>
      <c r="G158" s="39"/>
      <c r="H158" s="39"/>
      <c r="I158" s="171"/>
      <c r="J158" s="39"/>
      <c r="K158" s="39"/>
      <c r="L158" s="39"/>
    </row>
    <row r="159" spans="1:12">
      <c r="A159" s="32">
        <v>439013</v>
      </c>
      <c r="B159" s="33" t="s">
        <v>167</v>
      </c>
      <c r="C159" s="33" t="s">
        <v>155</v>
      </c>
      <c r="D159" s="27">
        <v>9800</v>
      </c>
      <c r="E159" s="28">
        <v>440</v>
      </c>
      <c r="F159" s="170">
        <f t="shared" si="4"/>
        <v>4312000</v>
      </c>
      <c r="G159" s="39"/>
      <c r="H159" s="39"/>
      <c r="I159" s="171"/>
      <c r="J159" s="39"/>
      <c r="K159" s="39"/>
      <c r="L159" s="39"/>
    </row>
    <row r="160" spans="1:12">
      <c r="A160" s="32">
        <v>439014</v>
      </c>
      <c r="B160" s="33" t="s">
        <v>168</v>
      </c>
      <c r="C160" s="33" t="s">
        <v>155</v>
      </c>
      <c r="D160" s="27">
        <v>6160</v>
      </c>
      <c r="E160" s="28">
        <v>592</v>
      </c>
      <c r="F160" s="170">
        <f t="shared" si="4"/>
        <v>3646720</v>
      </c>
      <c r="G160" s="39"/>
      <c r="H160" s="39"/>
      <c r="I160" s="171"/>
      <c r="J160" s="39"/>
      <c r="K160" s="39"/>
      <c r="L160" s="39"/>
    </row>
    <row r="161" spans="1:12">
      <c r="A161" s="25">
        <v>439015</v>
      </c>
      <c r="B161" s="26" t="s">
        <v>169</v>
      </c>
      <c r="C161" s="26" t="s">
        <v>155</v>
      </c>
      <c r="D161" s="27">
        <v>28734</v>
      </c>
      <c r="E161" s="28">
        <v>475</v>
      </c>
      <c r="F161" s="170">
        <f t="shared" si="4"/>
        <v>13648650</v>
      </c>
      <c r="G161" s="39"/>
      <c r="H161" s="39"/>
      <c r="I161" s="171"/>
      <c r="J161" s="39"/>
      <c r="K161" s="39"/>
      <c r="L161" s="39"/>
    </row>
    <row r="162" spans="1:12">
      <c r="A162" s="25">
        <v>439016</v>
      </c>
      <c r="B162" s="26" t="s">
        <v>170</v>
      </c>
      <c r="C162" s="26" t="s">
        <v>155</v>
      </c>
      <c r="D162" s="27">
        <v>5205</v>
      </c>
      <c r="E162" s="28">
        <v>359</v>
      </c>
      <c r="F162" s="170">
        <f t="shared" si="4"/>
        <v>1868595</v>
      </c>
      <c r="G162" s="39"/>
      <c r="H162" s="39"/>
      <c r="I162" s="171"/>
      <c r="J162" s="39"/>
      <c r="K162" s="39"/>
      <c r="L162" s="39"/>
    </row>
    <row r="163" spans="1:12">
      <c r="A163" s="25">
        <v>439017</v>
      </c>
      <c r="B163" s="26" t="s">
        <v>171</v>
      </c>
      <c r="C163" s="26" t="s">
        <v>155</v>
      </c>
      <c r="D163" s="27">
        <v>5459</v>
      </c>
      <c r="E163" s="28">
        <v>260</v>
      </c>
      <c r="F163" s="170">
        <f t="shared" si="4"/>
        <v>1419340</v>
      </c>
      <c r="G163" s="39">
        <f>SUM(F147:F163)</f>
        <v>86162965</v>
      </c>
      <c r="H163" s="41">
        <f>SUM(D147:D163)</f>
        <v>182083</v>
      </c>
      <c r="I163" s="165">
        <f>SUM(G163/H163)</f>
        <v>473.20708138596137</v>
      </c>
      <c r="J163" s="39"/>
      <c r="K163" s="39"/>
      <c r="L163" s="39"/>
    </row>
    <row r="164" spans="1:12">
      <c r="A164" s="25">
        <v>440001</v>
      </c>
      <c r="B164" s="26" t="s">
        <v>172</v>
      </c>
      <c r="C164" s="26" t="s">
        <v>173</v>
      </c>
      <c r="D164" s="27">
        <v>11845</v>
      </c>
      <c r="E164" s="28">
        <v>365</v>
      </c>
      <c r="F164" s="170">
        <f t="shared" si="4"/>
        <v>4323425</v>
      </c>
      <c r="G164" s="39"/>
      <c r="H164" s="39"/>
      <c r="I164" s="171"/>
      <c r="J164" s="39"/>
      <c r="K164" s="39"/>
      <c r="L164" s="39"/>
    </row>
    <row r="165" spans="1:12">
      <c r="A165" s="25">
        <v>440002</v>
      </c>
      <c r="B165" s="26" t="s">
        <v>174</v>
      </c>
      <c r="C165" s="26" t="s">
        <v>173</v>
      </c>
      <c r="D165" s="27">
        <v>30987</v>
      </c>
      <c r="E165" s="28">
        <v>560</v>
      </c>
      <c r="F165" s="170">
        <f t="shared" si="4"/>
        <v>17352720</v>
      </c>
      <c r="G165" s="39"/>
      <c r="H165" s="39"/>
      <c r="I165" s="171"/>
      <c r="J165" s="39"/>
      <c r="K165" s="39"/>
      <c r="L165" s="39"/>
    </row>
    <row r="166" spans="1:12">
      <c r="A166" s="25">
        <v>440003</v>
      </c>
      <c r="B166" s="26" t="s">
        <v>175</v>
      </c>
      <c r="C166" s="26" t="s">
        <v>173</v>
      </c>
      <c r="D166" s="27">
        <v>32546</v>
      </c>
      <c r="E166" s="28">
        <v>450</v>
      </c>
      <c r="F166" s="170">
        <f t="shared" si="4"/>
        <v>14645700</v>
      </c>
      <c r="G166" s="39"/>
      <c r="H166" s="39"/>
      <c r="I166" s="171"/>
      <c r="J166" s="39"/>
      <c r="K166" s="39"/>
      <c r="L166" s="39"/>
    </row>
    <row r="167" spans="1:12">
      <c r="A167" s="25">
        <v>440004</v>
      </c>
      <c r="B167" s="26" t="s">
        <v>176</v>
      </c>
      <c r="C167" s="26" t="s">
        <v>173</v>
      </c>
      <c r="D167" s="27">
        <v>21007</v>
      </c>
      <c r="E167" s="28">
        <v>431</v>
      </c>
      <c r="F167" s="170">
        <f t="shared" si="4"/>
        <v>9054017</v>
      </c>
      <c r="G167" s="39"/>
      <c r="H167" s="39"/>
      <c r="I167" s="171"/>
      <c r="J167" s="39"/>
      <c r="K167" s="39"/>
      <c r="L167" s="39"/>
    </row>
    <row r="168" spans="1:12">
      <c r="A168" s="25">
        <v>440005</v>
      </c>
      <c r="B168" s="26" t="s">
        <v>177</v>
      </c>
      <c r="C168" s="26" t="s">
        <v>173</v>
      </c>
      <c r="D168" s="27">
        <v>24748</v>
      </c>
      <c r="E168" s="28">
        <v>510</v>
      </c>
      <c r="F168" s="170">
        <f t="shared" si="4"/>
        <v>12621480</v>
      </c>
      <c r="G168" s="39"/>
      <c r="H168" s="39"/>
      <c r="I168" s="171"/>
      <c r="J168" s="39"/>
      <c r="K168" s="39"/>
      <c r="L168" s="39"/>
    </row>
    <row r="169" spans="1:12">
      <c r="A169" s="25">
        <v>440006</v>
      </c>
      <c r="B169" s="26" t="s">
        <v>178</v>
      </c>
      <c r="C169" s="26" t="s">
        <v>173</v>
      </c>
      <c r="D169" s="27">
        <v>5559</v>
      </c>
      <c r="E169" s="28">
        <v>450</v>
      </c>
      <c r="F169" s="170">
        <f t="shared" si="4"/>
        <v>2501550</v>
      </c>
      <c r="G169" s="39"/>
      <c r="H169" s="39"/>
      <c r="I169" s="171"/>
      <c r="J169" s="39"/>
      <c r="K169" s="39"/>
      <c r="L169" s="39"/>
    </row>
    <row r="170" spans="1:12">
      <c r="A170" s="34">
        <v>440007</v>
      </c>
      <c r="B170" s="35" t="s">
        <v>179</v>
      </c>
      <c r="C170" s="35" t="s">
        <v>173</v>
      </c>
      <c r="D170" s="27">
        <v>8692</v>
      </c>
      <c r="E170" s="28">
        <v>360</v>
      </c>
      <c r="F170" s="170">
        <f t="shared" si="4"/>
        <v>3129120</v>
      </c>
      <c r="G170" s="39"/>
      <c r="H170" s="39"/>
      <c r="I170" s="171"/>
      <c r="J170" s="39"/>
      <c r="K170" s="39"/>
      <c r="L170" s="39"/>
    </row>
    <row r="171" spans="1:12">
      <c r="A171" s="25">
        <v>440008</v>
      </c>
      <c r="B171" s="26" t="s">
        <v>180</v>
      </c>
      <c r="C171" s="26" t="s">
        <v>173</v>
      </c>
      <c r="D171" s="27">
        <v>27797</v>
      </c>
      <c r="E171" s="28">
        <v>490</v>
      </c>
      <c r="F171" s="170">
        <f t="shared" si="4"/>
        <v>13620530</v>
      </c>
      <c r="G171" s="39"/>
      <c r="H171" s="39"/>
      <c r="I171" s="171"/>
      <c r="J171" s="39"/>
      <c r="K171" s="39"/>
      <c r="L171" s="39"/>
    </row>
    <row r="172" spans="1:12">
      <c r="A172" s="32">
        <v>440009</v>
      </c>
      <c r="B172" s="33" t="s">
        <v>181</v>
      </c>
      <c r="C172" s="33" t="s">
        <v>173</v>
      </c>
      <c r="D172" s="27">
        <v>7470</v>
      </c>
      <c r="E172" s="28">
        <v>490</v>
      </c>
      <c r="F172" s="170">
        <f t="shared" si="4"/>
        <v>3660300</v>
      </c>
      <c r="G172" s="39"/>
      <c r="H172" s="39"/>
      <c r="I172" s="171"/>
      <c r="J172" s="39"/>
      <c r="K172" s="39"/>
      <c r="L172" s="39"/>
    </row>
    <row r="173" spans="1:12">
      <c r="A173" s="32">
        <v>440010</v>
      </c>
      <c r="B173" s="33" t="s">
        <v>182</v>
      </c>
      <c r="C173" s="33" t="s">
        <v>173</v>
      </c>
      <c r="D173" s="27">
        <v>2962</v>
      </c>
      <c r="E173" s="28">
        <v>425</v>
      </c>
      <c r="F173" s="170">
        <f t="shared" si="4"/>
        <v>1258850</v>
      </c>
      <c r="G173" s="39"/>
      <c r="H173" s="39"/>
      <c r="I173" s="171"/>
      <c r="J173" s="39"/>
      <c r="K173" s="39"/>
      <c r="L173" s="39"/>
    </row>
    <row r="174" spans="1:12">
      <c r="A174" s="32">
        <v>440011</v>
      </c>
      <c r="B174" s="33" t="s">
        <v>183</v>
      </c>
      <c r="C174" s="33" t="s">
        <v>173</v>
      </c>
      <c r="D174" s="27">
        <v>2816</v>
      </c>
      <c r="E174" s="28">
        <v>840</v>
      </c>
      <c r="F174" s="170">
        <f t="shared" si="4"/>
        <v>2365440</v>
      </c>
      <c r="G174" s="39"/>
      <c r="H174" s="39"/>
      <c r="I174" s="171"/>
      <c r="J174" s="39"/>
      <c r="K174" s="39"/>
      <c r="L174" s="39"/>
    </row>
    <row r="175" spans="1:12">
      <c r="A175" s="32">
        <v>440012</v>
      </c>
      <c r="B175" s="33" t="s">
        <v>184</v>
      </c>
      <c r="C175" s="33" t="s">
        <v>173</v>
      </c>
      <c r="D175" s="27">
        <v>21896</v>
      </c>
      <c r="E175" s="28">
        <v>390</v>
      </c>
      <c r="F175" s="170">
        <f t="shared" si="4"/>
        <v>8539440</v>
      </c>
      <c r="G175" s="39"/>
      <c r="H175" s="39"/>
      <c r="I175" s="171"/>
      <c r="J175" s="39"/>
      <c r="K175" s="39"/>
      <c r="L175" s="39"/>
    </row>
    <row r="176" spans="1:12">
      <c r="A176" s="25">
        <v>440013</v>
      </c>
      <c r="B176" s="26" t="s">
        <v>185</v>
      </c>
      <c r="C176" s="26" t="s">
        <v>173</v>
      </c>
      <c r="D176" s="27">
        <v>2734</v>
      </c>
      <c r="E176" s="28">
        <v>400</v>
      </c>
      <c r="F176" s="170">
        <f t="shared" si="4"/>
        <v>1093600</v>
      </c>
      <c r="G176" s="39"/>
      <c r="H176" s="39"/>
      <c r="I176" s="171"/>
      <c r="J176" s="39"/>
      <c r="K176" s="39"/>
      <c r="L176" s="39"/>
    </row>
    <row r="177" spans="1:12">
      <c r="A177" s="25">
        <v>440014</v>
      </c>
      <c r="B177" s="26" t="s">
        <v>186</v>
      </c>
      <c r="C177" s="26" t="s">
        <v>173</v>
      </c>
      <c r="D177" s="27">
        <v>5330</v>
      </c>
      <c r="E177" s="28">
        <v>400</v>
      </c>
      <c r="F177" s="170">
        <f t="shared" si="4"/>
        <v>2132000</v>
      </c>
      <c r="G177" s="39"/>
      <c r="H177" s="39"/>
      <c r="I177" s="171"/>
      <c r="J177" s="39"/>
      <c r="K177" s="39"/>
      <c r="L177" s="39"/>
    </row>
    <row r="178" spans="1:12">
      <c r="A178" s="25">
        <v>440015</v>
      </c>
      <c r="B178" s="26" t="s">
        <v>187</v>
      </c>
      <c r="C178" s="26" t="s">
        <v>173</v>
      </c>
      <c r="D178" s="27">
        <v>5476</v>
      </c>
      <c r="E178" s="28">
        <v>260</v>
      </c>
      <c r="F178" s="170">
        <f t="shared" si="4"/>
        <v>1423760</v>
      </c>
      <c r="G178" s="39"/>
      <c r="H178" s="39"/>
      <c r="I178" s="171"/>
      <c r="J178" s="39"/>
      <c r="K178" s="39"/>
      <c r="L178" s="39"/>
    </row>
    <row r="179" spans="1:12">
      <c r="A179" s="25">
        <v>440016</v>
      </c>
      <c r="B179" s="26" t="s">
        <v>188</v>
      </c>
      <c r="C179" s="26" t="s">
        <v>173</v>
      </c>
      <c r="D179" s="27">
        <v>16825</v>
      </c>
      <c r="E179" s="28">
        <v>450</v>
      </c>
      <c r="F179" s="170">
        <f t="shared" si="4"/>
        <v>7571250</v>
      </c>
      <c r="G179" s="39"/>
      <c r="H179" s="39"/>
      <c r="I179" s="171"/>
      <c r="J179" s="39"/>
      <c r="K179" s="39"/>
      <c r="L179" s="39"/>
    </row>
    <row r="180" spans="1:12">
      <c r="A180" s="25">
        <v>440017</v>
      </c>
      <c r="B180" s="26" t="s">
        <v>189</v>
      </c>
      <c r="C180" s="26" t="s">
        <v>173</v>
      </c>
      <c r="D180" s="27">
        <v>9291</v>
      </c>
      <c r="E180" s="28">
        <v>380</v>
      </c>
      <c r="F180" s="170">
        <f t="shared" si="4"/>
        <v>3530580</v>
      </c>
      <c r="G180" s="39"/>
      <c r="H180" s="39"/>
      <c r="I180" s="171"/>
      <c r="J180" s="39"/>
      <c r="K180" s="39"/>
      <c r="L180" s="39"/>
    </row>
    <row r="181" spans="1:12">
      <c r="A181" s="25">
        <v>440018</v>
      </c>
      <c r="B181" s="26" t="s">
        <v>190</v>
      </c>
      <c r="C181" s="26" t="s">
        <v>173</v>
      </c>
      <c r="D181" s="27">
        <v>5747</v>
      </c>
      <c r="E181" s="28">
        <v>260</v>
      </c>
      <c r="F181" s="170">
        <f t="shared" si="4"/>
        <v>1494220</v>
      </c>
      <c r="G181" s="39"/>
      <c r="H181" s="39"/>
      <c r="I181" s="171"/>
      <c r="J181" s="39"/>
      <c r="K181" s="39"/>
      <c r="L181" s="39"/>
    </row>
    <row r="182" spans="1:12">
      <c r="A182" s="25">
        <v>440019</v>
      </c>
      <c r="B182" s="26" t="s">
        <v>191</v>
      </c>
      <c r="C182" s="26" t="s">
        <v>173</v>
      </c>
      <c r="D182" s="27">
        <v>9001</v>
      </c>
      <c r="E182" s="28">
        <v>303</v>
      </c>
      <c r="F182" s="170">
        <f t="shared" si="4"/>
        <v>2727303</v>
      </c>
      <c r="G182" s="39"/>
      <c r="H182" s="39"/>
      <c r="I182" s="171"/>
      <c r="J182" s="39"/>
      <c r="K182" s="39"/>
      <c r="L182" s="39"/>
    </row>
    <row r="183" spans="1:12">
      <c r="A183" s="25">
        <v>440020</v>
      </c>
      <c r="B183" s="26" t="s">
        <v>192</v>
      </c>
      <c r="C183" s="26" t="s">
        <v>173</v>
      </c>
      <c r="D183" s="27">
        <v>4960</v>
      </c>
      <c r="E183" s="28">
        <v>359</v>
      </c>
      <c r="F183" s="170">
        <f t="shared" si="4"/>
        <v>1780640</v>
      </c>
      <c r="G183" s="39"/>
      <c r="H183" s="39"/>
      <c r="I183" s="171"/>
      <c r="J183" s="39"/>
      <c r="K183" s="39"/>
      <c r="L183" s="39"/>
    </row>
    <row r="184" spans="1:12">
      <c r="A184" s="25">
        <v>440021</v>
      </c>
      <c r="B184" s="26" t="s">
        <v>193</v>
      </c>
      <c r="C184" s="26" t="s">
        <v>173</v>
      </c>
      <c r="D184" s="27">
        <v>6820</v>
      </c>
      <c r="E184" s="28">
        <v>360</v>
      </c>
      <c r="F184" s="170">
        <f t="shared" si="4"/>
        <v>2455200</v>
      </c>
      <c r="G184" s="39"/>
      <c r="H184" s="39"/>
      <c r="I184" s="171"/>
      <c r="J184" s="39"/>
      <c r="K184" s="39"/>
      <c r="L184" s="39"/>
    </row>
    <row r="185" spans="1:12">
      <c r="A185" s="25">
        <v>440022</v>
      </c>
      <c r="B185" s="26" t="s">
        <v>194</v>
      </c>
      <c r="C185" s="26" t="s">
        <v>173</v>
      </c>
      <c r="D185" s="27">
        <v>4304</v>
      </c>
      <c r="E185" s="28">
        <v>260</v>
      </c>
      <c r="F185" s="170">
        <f t="shared" si="4"/>
        <v>1119040</v>
      </c>
      <c r="G185" s="39"/>
      <c r="H185" s="39"/>
      <c r="I185" s="171"/>
      <c r="J185" s="39"/>
      <c r="K185" s="39"/>
      <c r="L185" s="39"/>
    </row>
    <row r="186" spans="1:12">
      <c r="A186" s="25">
        <v>440023</v>
      </c>
      <c r="B186" s="26" t="s">
        <v>195</v>
      </c>
      <c r="C186" s="26" t="s">
        <v>173</v>
      </c>
      <c r="D186" s="27">
        <v>12172</v>
      </c>
      <c r="E186" s="28">
        <v>400</v>
      </c>
      <c r="F186" s="170">
        <f t="shared" si="4"/>
        <v>4868800</v>
      </c>
      <c r="G186" s="39"/>
      <c r="H186" s="39"/>
      <c r="I186" s="171"/>
      <c r="J186" s="39"/>
      <c r="K186" s="39"/>
      <c r="L186" s="39"/>
    </row>
    <row r="187" spans="1:12">
      <c r="A187" s="25">
        <v>440024</v>
      </c>
      <c r="B187" s="26" t="s">
        <v>196</v>
      </c>
      <c r="C187" s="26" t="s">
        <v>173</v>
      </c>
      <c r="D187" s="27">
        <v>9868</v>
      </c>
      <c r="E187" s="28">
        <v>260</v>
      </c>
      <c r="F187" s="170">
        <f t="shared" si="4"/>
        <v>2565680</v>
      </c>
      <c r="G187" s="39"/>
      <c r="H187" s="41"/>
      <c r="I187" s="171"/>
      <c r="J187" s="39"/>
      <c r="K187" s="39"/>
      <c r="L187" s="39"/>
    </row>
    <row r="188" spans="1:12">
      <c r="A188" s="25">
        <v>440025</v>
      </c>
      <c r="B188" s="26" t="s">
        <v>197</v>
      </c>
      <c r="C188" s="26" t="s">
        <v>173</v>
      </c>
      <c r="D188" s="27">
        <v>6113</v>
      </c>
      <c r="E188" s="28">
        <v>275</v>
      </c>
      <c r="F188" s="170">
        <f t="shared" si="4"/>
        <v>1681075</v>
      </c>
      <c r="G188" s="39">
        <f>SUM(F164:F188)</f>
        <v>127515720</v>
      </c>
      <c r="H188" s="41">
        <f>SUM(D164:D188)</f>
        <v>296966</v>
      </c>
      <c r="I188" s="165">
        <f>SUM(G188/H188)</f>
        <v>429.39501491753265</v>
      </c>
      <c r="J188" s="171">
        <f>SUM(F19:F188)</f>
        <v>1088631669</v>
      </c>
      <c r="K188" s="41">
        <f>SUM(D19:D188)</f>
        <v>2426943</v>
      </c>
      <c r="L188" s="165">
        <f>SUM(J188/K188)</f>
        <v>448.56087225781567</v>
      </c>
    </row>
    <row r="189" spans="1:12">
      <c r="A189" s="32">
        <v>531001</v>
      </c>
      <c r="B189" s="33" t="s">
        <v>198</v>
      </c>
      <c r="C189" s="33" t="s">
        <v>199</v>
      </c>
      <c r="D189" s="27">
        <v>4101</v>
      </c>
      <c r="E189" s="28">
        <v>400</v>
      </c>
      <c r="F189" s="170">
        <f t="shared" si="4"/>
        <v>1640400</v>
      </c>
      <c r="G189" s="39"/>
      <c r="H189" s="39"/>
      <c r="I189" s="171"/>
      <c r="J189" s="39"/>
      <c r="K189" s="39"/>
      <c r="L189" s="39"/>
    </row>
    <row r="190" spans="1:12">
      <c r="A190" s="25">
        <v>531002</v>
      </c>
      <c r="B190" s="26" t="s">
        <v>200</v>
      </c>
      <c r="C190" s="26" t="s">
        <v>199</v>
      </c>
      <c r="D190" s="27">
        <v>9985</v>
      </c>
      <c r="E190" s="28">
        <v>390</v>
      </c>
      <c r="F190" s="170">
        <f t="shared" si="4"/>
        <v>3894150</v>
      </c>
      <c r="G190" s="39"/>
      <c r="H190" s="39"/>
      <c r="I190" s="171"/>
      <c r="J190" s="39"/>
      <c r="K190" s="39"/>
      <c r="L190" s="39"/>
    </row>
    <row r="191" spans="1:12">
      <c r="A191" s="25">
        <v>531003</v>
      </c>
      <c r="B191" s="26" t="s">
        <v>201</v>
      </c>
      <c r="C191" s="26" t="s">
        <v>199</v>
      </c>
      <c r="D191" s="27">
        <v>12723</v>
      </c>
      <c r="E191" s="28">
        <v>420</v>
      </c>
      <c r="F191" s="170">
        <f t="shared" si="4"/>
        <v>5343660</v>
      </c>
      <c r="G191" s="39"/>
      <c r="H191" s="39"/>
      <c r="I191" s="171"/>
      <c r="J191" s="39"/>
      <c r="K191" s="39"/>
      <c r="L191" s="39"/>
    </row>
    <row r="192" spans="1:12">
      <c r="A192" s="25">
        <v>531004</v>
      </c>
      <c r="B192" s="26" t="s">
        <v>202</v>
      </c>
      <c r="C192" s="26" t="s">
        <v>199</v>
      </c>
      <c r="D192" s="27">
        <v>6582</v>
      </c>
      <c r="E192" s="28">
        <v>300</v>
      </c>
      <c r="F192" s="170">
        <f t="shared" si="4"/>
        <v>1974600</v>
      </c>
      <c r="G192" s="39"/>
      <c r="H192" s="39"/>
      <c r="I192" s="171"/>
      <c r="J192" s="39"/>
      <c r="K192" s="39"/>
      <c r="L192" s="39"/>
    </row>
    <row r="193" spans="1:12">
      <c r="A193" s="32">
        <v>531005</v>
      </c>
      <c r="B193" s="33" t="s">
        <v>203</v>
      </c>
      <c r="C193" s="33" t="s">
        <v>199</v>
      </c>
      <c r="D193" s="27">
        <v>80679</v>
      </c>
      <c r="E193" s="28">
        <v>600</v>
      </c>
      <c r="F193" s="170">
        <f t="shared" si="4"/>
        <v>48407400</v>
      </c>
      <c r="G193" s="39"/>
      <c r="H193" s="39"/>
      <c r="I193" s="171"/>
      <c r="J193" s="39"/>
      <c r="K193" s="39"/>
      <c r="L193" s="39"/>
    </row>
    <row r="194" spans="1:12">
      <c r="A194" s="25">
        <v>531006</v>
      </c>
      <c r="B194" s="26" t="s">
        <v>204</v>
      </c>
      <c r="C194" s="26" t="s">
        <v>199</v>
      </c>
      <c r="D194" s="27">
        <v>13571</v>
      </c>
      <c r="E194" s="28">
        <v>396</v>
      </c>
      <c r="F194" s="170">
        <f t="shared" ref="F194:F257" si="5">SUM(D194*E194)</f>
        <v>5374116</v>
      </c>
      <c r="G194" s="39"/>
      <c r="H194" s="39"/>
      <c r="I194" s="171"/>
      <c r="J194" s="39"/>
      <c r="K194" s="39"/>
      <c r="L194" s="39"/>
    </row>
    <row r="195" spans="1:12">
      <c r="A195" s="25">
        <v>531007</v>
      </c>
      <c r="B195" s="26" t="s">
        <v>205</v>
      </c>
      <c r="C195" s="26" t="s">
        <v>199</v>
      </c>
      <c r="D195" s="27">
        <v>7464</v>
      </c>
      <c r="E195" s="28">
        <v>280</v>
      </c>
      <c r="F195" s="170">
        <f t="shared" si="5"/>
        <v>2089920</v>
      </c>
      <c r="G195" s="39"/>
      <c r="H195" s="39"/>
      <c r="I195" s="171"/>
      <c r="J195" s="39"/>
      <c r="K195" s="39"/>
      <c r="L195" s="39"/>
    </row>
    <row r="196" spans="1:12">
      <c r="A196" s="32">
        <v>531008</v>
      </c>
      <c r="B196" s="33" t="s">
        <v>206</v>
      </c>
      <c r="C196" s="33" t="s">
        <v>199</v>
      </c>
      <c r="D196" s="27">
        <v>12406</v>
      </c>
      <c r="E196" s="28">
        <v>400</v>
      </c>
      <c r="F196" s="170">
        <f t="shared" si="5"/>
        <v>4962400</v>
      </c>
      <c r="G196" s="39"/>
      <c r="H196" s="39"/>
      <c r="I196" s="171"/>
      <c r="J196" s="39"/>
      <c r="K196" s="39"/>
      <c r="L196" s="39"/>
    </row>
    <row r="197" spans="1:12">
      <c r="A197" s="25">
        <v>531009</v>
      </c>
      <c r="B197" s="26" t="s">
        <v>207</v>
      </c>
      <c r="C197" s="26" t="s">
        <v>199</v>
      </c>
      <c r="D197" s="27">
        <v>11547</v>
      </c>
      <c r="E197" s="28">
        <v>300</v>
      </c>
      <c r="F197" s="170">
        <f t="shared" si="5"/>
        <v>3464100</v>
      </c>
      <c r="G197" s="39"/>
      <c r="H197" s="39"/>
      <c r="I197" s="171"/>
      <c r="J197" s="39"/>
      <c r="K197" s="39"/>
      <c r="L197" s="39"/>
    </row>
    <row r="198" spans="1:12">
      <c r="A198" s="32">
        <v>531010</v>
      </c>
      <c r="B198" s="33" t="s">
        <v>208</v>
      </c>
      <c r="C198" s="33" t="s">
        <v>199</v>
      </c>
      <c r="D198" s="27">
        <v>9633</v>
      </c>
      <c r="E198" s="28">
        <v>500</v>
      </c>
      <c r="F198" s="170">
        <f t="shared" si="5"/>
        <v>4816500</v>
      </c>
      <c r="G198" s="39"/>
      <c r="H198" s="39"/>
      <c r="I198" s="171"/>
      <c r="J198" s="39"/>
      <c r="K198" s="39"/>
      <c r="L198" s="39"/>
    </row>
    <row r="199" spans="1:12">
      <c r="A199" s="25">
        <v>531011</v>
      </c>
      <c r="B199" s="26" t="s">
        <v>209</v>
      </c>
      <c r="C199" s="26" t="s">
        <v>199</v>
      </c>
      <c r="D199" s="27">
        <v>13071</v>
      </c>
      <c r="E199" s="28">
        <v>450</v>
      </c>
      <c r="F199" s="170">
        <f t="shared" si="5"/>
        <v>5881950</v>
      </c>
      <c r="G199" s="39"/>
      <c r="H199" s="39"/>
      <c r="I199" s="171"/>
      <c r="J199" s="39"/>
      <c r="K199" s="39"/>
      <c r="L199" s="39"/>
    </row>
    <row r="200" spans="1:12">
      <c r="A200" s="25">
        <v>531012</v>
      </c>
      <c r="B200" s="26" t="s">
        <v>210</v>
      </c>
      <c r="C200" s="26" t="s">
        <v>199</v>
      </c>
      <c r="D200" s="27">
        <v>12356</v>
      </c>
      <c r="E200" s="28">
        <v>323</v>
      </c>
      <c r="F200" s="170">
        <f t="shared" si="5"/>
        <v>3990988</v>
      </c>
      <c r="G200" s="39"/>
      <c r="H200" s="39"/>
      <c r="I200" s="171"/>
      <c r="J200" s="39"/>
      <c r="K200" s="39"/>
      <c r="L200" s="39"/>
    </row>
    <row r="201" spans="1:12">
      <c r="A201" s="25">
        <v>531013</v>
      </c>
      <c r="B201" s="26" t="s">
        <v>211</v>
      </c>
      <c r="C201" s="26" t="s">
        <v>199</v>
      </c>
      <c r="D201" s="27">
        <v>9853</v>
      </c>
      <c r="E201" s="28">
        <v>360</v>
      </c>
      <c r="F201" s="170">
        <f t="shared" si="5"/>
        <v>3547080</v>
      </c>
      <c r="G201" s="39"/>
      <c r="H201" s="39"/>
      <c r="I201" s="171"/>
      <c r="J201" s="39"/>
      <c r="K201" s="39"/>
      <c r="L201" s="39"/>
    </row>
    <row r="202" spans="1:12">
      <c r="A202" s="25">
        <v>531014</v>
      </c>
      <c r="B202" s="26" t="s">
        <v>212</v>
      </c>
      <c r="C202" s="26" t="s">
        <v>199</v>
      </c>
      <c r="D202" s="27">
        <v>17655</v>
      </c>
      <c r="E202" s="28">
        <v>300</v>
      </c>
      <c r="F202" s="170">
        <f t="shared" si="5"/>
        <v>5296500</v>
      </c>
      <c r="G202" s="39"/>
      <c r="H202" s="39"/>
      <c r="I202" s="171"/>
      <c r="J202" s="39"/>
      <c r="K202" s="39"/>
      <c r="L202" s="39"/>
    </row>
    <row r="203" spans="1:12">
      <c r="A203" s="25">
        <v>531015</v>
      </c>
      <c r="B203" s="26" t="s">
        <v>213</v>
      </c>
      <c r="C203" s="26" t="s">
        <v>199</v>
      </c>
      <c r="D203" s="27">
        <v>4971</v>
      </c>
      <c r="E203" s="28">
        <v>359</v>
      </c>
      <c r="F203" s="170">
        <f t="shared" si="5"/>
        <v>1784589</v>
      </c>
      <c r="G203" s="39"/>
      <c r="H203" s="39"/>
      <c r="I203" s="171"/>
      <c r="J203" s="39"/>
      <c r="K203" s="39"/>
      <c r="L203" s="39"/>
    </row>
    <row r="204" spans="1:12">
      <c r="A204" s="25">
        <v>531016</v>
      </c>
      <c r="B204" s="26" t="s">
        <v>214</v>
      </c>
      <c r="C204" s="26" t="s">
        <v>199</v>
      </c>
      <c r="D204" s="27">
        <v>10191</v>
      </c>
      <c r="E204" s="28">
        <v>400</v>
      </c>
      <c r="F204" s="170">
        <f t="shared" si="5"/>
        <v>4076400</v>
      </c>
      <c r="G204" s="39"/>
      <c r="H204" s="39"/>
      <c r="I204" s="171"/>
      <c r="J204" s="39"/>
      <c r="K204" s="39"/>
      <c r="L204" s="39"/>
    </row>
    <row r="205" spans="1:12">
      <c r="A205" s="32">
        <v>531017</v>
      </c>
      <c r="B205" s="33" t="s">
        <v>215</v>
      </c>
      <c r="C205" s="33" t="s">
        <v>199</v>
      </c>
      <c r="D205" s="27">
        <v>8206</v>
      </c>
      <c r="E205" s="28">
        <v>500</v>
      </c>
      <c r="F205" s="170">
        <f t="shared" si="5"/>
        <v>4103000</v>
      </c>
      <c r="G205" s="39"/>
      <c r="H205" s="39"/>
      <c r="I205" s="171"/>
      <c r="J205" s="39"/>
      <c r="K205" s="39"/>
      <c r="L205" s="39"/>
    </row>
    <row r="206" spans="1:12">
      <c r="A206" s="25">
        <v>531018</v>
      </c>
      <c r="B206" s="26" t="s">
        <v>216</v>
      </c>
      <c r="C206" s="26" t="s">
        <v>199</v>
      </c>
      <c r="D206" s="27">
        <v>12179</v>
      </c>
      <c r="E206" s="28">
        <v>340</v>
      </c>
      <c r="F206" s="170">
        <f t="shared" si="5"/>
        <v>4140860</v>
      </c>
      <c r="G206" s="39">
        <f>SUM(F189:F206)</f>
        <v>114788613</v>
      </c>
      <c r="H206" s="41">
        <f>SUM(D189:D206)</f>
        <v>257173</v>
      </c>
      <c r="I206" s="175">
        <f>SUM(G206/H206)</f>
        <v>446.34783978100347</v>
      </c>
      <c r="J206" s="39"/>
      <c r="K206" s="39"/>
      <c r="L206" s="39"/>
    </row>
    <row r="207" spans="1:12">
      <c r="A207" s="25">
        <v>532001</v>
      </c>
      <c r="B207" s="26" t="s">
        <v>217</v>
      </c>
      <c r="C207" s="26" t="s">
        <v>218</v>
      </c>
      <c r="D207" s="27">
        <v>13567</v>
      </c>
      <c r="E207" s="28">
        <v>240</v>
      </c>
      <c r="F207" s="170">
        <f t="shared" si="5"/>
        <v>3256080</v>
      </c>
      <c r="G207" s="39"/>
      <c r="H207" s="39"/>
      <c r="I207" s="171"/>
      <c r="J207" s="39"/>
      <c r="K207" s="39"/>
      <c r="L207" s="39"/>
    </row>
    <row r="208" spans="1:12">
      <c r="A208" s="25">
        <v>532002</v>
      </c>
      <c r="B208" s="26" t="s">
        <v>219</v>
      </c>
      <c r="C208" s="26" t="s">
        <v>218</v>
      </c>
      <c r="D208" s="27">
        <v>3364</v>
      </c>
      <c r="E208" s="28">
        <v>285</v>
      </c>
      <c r="F208" s="170">
        <f t="shared" si="5"/>
        <v>958740</v>
      </c>
      <c r="G208" s="39"/>
      <c r="H208" s="39"/>
      <c r="I208" s="171"/>
      <c r="J208" s="39"/>
      <c r="K208" s="39"/>
      <c r="L208" s="39"/>
    </row>
    <row r="209" spans="1:12">
      <c r="A209" s="25">
        <v>532003</v>
      </c>
      <c r="B209" s="26" t="s">
        <v>220</v>
      </c>
      <c r="C209" s="26" t="s">
        <v>218</v>
      </c>
      <c r="D209" s="27">
        <v>10816</v>
      </c>
      <c r="E209" s="28">
        <v>400</v>
      </c>
      <c r="F209" s="170">
        <f t="shared" si="5"/>
        <v>4326400</v>
      </c>
      <c r="G209" s="39"/>
      <c r="H209" s="39"/>
      <c r="I209" s="171"/>
      <c r="J209" s="39"/>
      <c r="K209" s="39"/>
      <c r="L209" s="39"/>
    </row>
    <row r="210" spans="1:12">
      <c r="A210" s="25">
        <v>532004</v>
      </c>
      <c r="B210" s="26" t="s">
        <v>221</v>
      </c>
      <c r="C210" s="26" t="s">
        <v>218</v>
      </c>
      <c r="D210" s="27">
        <v>4820</v>
      </c>
      <c r="E210" s="28">
        <v>280</v>
      </c>
      <c r="F210" s="170">
        <f t="shared" si="5"/>
        <v>1349600</v>
      </c>
      <c r="G210" s="39"/>
      <c r="H210" s="39"/>
      <c r="I210" s="171"/>
      <c r="J210" s="39"/>
      <c r="K210" s="39"/>
      <c r="L210" s="39"/>
    </row>
    <row r="211" spans="1:12">
      <c r="A211" s="25">
        <v>532005</v>
      </c>
      <c r="B211" s="26" t="s">
        <v>222</v>
      </c>
      <c r="C211" s="26" t="s">
        <v>218</v>
      </c>
      <c r="D211" s="27">
        <v>5789</v>
      </c>
      <c r="E211" s="28">
        <v>220</v>
      </c>
      <c r="F211" s="170">
        <f t="shared" si="5"/>
        <v>1273580</v>
      </c>
      <c r="G211" s="39"/>
      <c r="H211" s="39"/>
      <c r="I211" s="171"/>
      <c r="J211" s="39"/>
      <c r="K211" s="39"/>
      <c r="L211" s="39"/>
    </row>
    <row r="212" spans="1:12">
      <c r="A212" s="32">
        <v>532006</v>
      </c>
      <c r="B212" s="33" t="s">
        <v>223</v>
      </c>
      <c r="C212" s="33" t="s">
        <v>218</v>
      </c>
      <c r="D212" s="27">
        <v>23486</v>
      </c>
      <c r="E212" s="28">
        <v>420</v>
      </c>
      <c r="F212" s="170">
        <f t="shared" si="5"/>
        <v>9864120</v>
      </c>
      <c r="G212" s="39"/>
      <c r="H212" s="39"/>
      <c r="I212" s="171"/>
      <c r="J212" s="39"/>
      <c r="K212" s="39"/>
      <c r="L212" s="39"/>
    </row>
    <row r="213" spans="1:12">
      <c r="A213" s="25">
        <v>532007</v>
      </c>
      <c r="B213" s="26" t="s">
        <v>224</v>
      </c>
      <c r="C213" s="26" t="s">
        <v>218</v>
      </c>
      <c r="D213" s="27">
        <v>5089</v>
      </c>
      <c r="E213" s="28">
        <v>305</v>
      </c>
      <c r="F213" s="170">
        <f t="shared" si="5"/>
        <v>1552145</v>
      </c>
      <c r="G213" s="39"/>
      <c r="H213" s="39"/>
      <c r="I213" s="171"/>
      <c r="J213" s="39"/>
      <c r="K213" s="39"/>
      <c r="L213" s="39"/>
    </row>
    <row r="214" spans="1:12">
      <c r="A214" s="25">
        <v>532008</v>
      </c>
      <c r="B214" s="26" t="s">
        <v>225</v>
      </c>
      <c r="C214" s="26" t="s">
        <v>218</v>
      </c>
      <c r="D214" s="27">
        <v>9222</v>
      </c>
      <c r="E214" s="28">
        <v>300</v>
      </c>
      <c r="F214" s="170">
        <f t="shared" si="5"/>
        <v>2766600</v>
      </c>
      <c r="G214" s="39"/>
      <c r="H214" s="39"/>
      <c r="I214" s="171"/>
      <c r="J214" s="39"/>
      <c r="K214" s="39"/>
      <c r="L214" s="39"/>
    </row>
    <row r="215" spans="1:12">
      <c r="A215" s="25">
        <v>532009</v>
      </c>
      <c r="B215" s="26" t="s">
        <v>226</v>
      </c>
      <c r="C215" s="26" t="s">
        <v>218</v>
      </c>
      <c r="D215" s="27">
        <v>10137</v>
      </c>
      <c r="E215" s="28">
        <v>400</v>
      </c>
      <c r="F215" s="170">
        <f t="shared" si="5"/>
        <v>4054800</v>
      </c>
      <c r="G215" s="39"/>
      <c r="H215" s="39"/>
      <c r="I215" s="171"/>
      <c r="J215" s="39"/>
      <c r="K215" s="39"/>
      <c r="L215" s="39"/>
    </row>
    <row r="216" spans="1:12">
      <c r="A216" s="25">
        <v>532010</v>
      </c>
      <c r="B216" s="26" t="s">
        <v>227</v>
      </c>
      <c r="C216" s="26" t="s">
        <v>218</v>
      </c>
      <c r="D216" s="27">
        <v>6759</v>
      </c>
      <c r="E216" s="28">
        <v>330</v>
      </c>
      <c r="F216" s="170">
        <f t="shared" si="5"/>
        <v>2230470</v>
      </c>
      <c r="G216" s="39"/>
      <c r="H216" s="39"/>
      <c r="I216" s="171"/>
      <c r="J216" s="39"/>
      <c r="K216" s="39"/>
      <c r="L216" s="39"/>
    </row>
    <row r="217" spans="1:12">
      <c r="A217" s="25">
        <v>532011</v>
      </c>
      <c r="B217" s="26" t="s">
        <v>228</v>
      </c>
      <c r="C217" s="26" t="s">
        <v>218</v>
      </c>
      <c r="D217" s="27">
        <v>19348</v>
      </c>
      <c r="E217" s="28">
        <v>230</v>
      </c>
      <c r="F217" s="170">
        <f t="shared" si="5"/>
        <v>4450040</v>
      </c>
      <c r="G217" s="39"/>
      <c r="H217" s="39"/>
      <c r="I217" s="171"/>
      <c r="J217" s="39"/>
      <c r="K217" s="39"/>
      <c r="L217" s="39"/>
    </row>
    <row r="218" spans="1:12">
      <c r="A218" s="25">
        <v>532012</v>
      </c>
      <c r="B218" s="26" t="s">
        <v>229</v>
      </c>
      <c r="C218" s="26" t="s">
        <v>218</v>
      </c>
      <c r="D218" s="27">
        <v>20410</v>
      </c>
      <c r="E218" s="28">
        <v>280</v>
      </c>
      <c r="F218" s="170">
        <f t="shared" si="5"/>
        <v>5714800</v>
      </c>
      <c r="G218" s="39"/>
      <c r="H218" s="39"/>
      <c r="I218" s="171"/>
      <c r="J218" s="39"/>
      <c r="K218" s="39"/>
      <c r="L218" s="39"/>
    </row>
    <row r="219" spans="1:12">
      <c r="A219" s="25">
        <v>532013</v>
      </c>
      <c r="B219" s="26" t="s">
        <v>230</v>
      </c>
      <c r="C219" s="26" t="s">
        <v>218</v>
      </c>
      <c r="D219" s="27">
        <v>4854</v>
      </c>
      <c r="E219" s="28">
        <v>290</v>
      </c>
      <c r="F219" s="170">
        <f t="shared" si="5"/>
        <v>1407660</v>
      </c>
      <c r="G219" s="39"/>
      <c r="H219" s="39"/>
      <c r="I219" s="171"/>
      <c r="J219" s="39"/>
      <c r="K219" s="39"/>
      <c r="L219" s="39"/>
    </row>
    <row r="220" spans="1:12">
      <c r="A220" s="25">
        <v>532014</v>
      </c>
      <c r="B220" s="26" t="s">
        <v>231</v>
      </c>
      <c r="C220" s="26" t="s">
        <v>218</v>
      </c>
      <c r="D220" s="27">
        <v>10521</v>
      </c>
      <c r="E220" s="28">
        <v>400</v>
      </c>
      <c r="F220" s="170">
        <f t="shared" si="5"/>
        <v>4208400</v>
      </c>
      <c r="G220" s="39"/>
      <c r="H220" s="39"/>
      <c r="I220" s="171"/>
      <c r="J220" s="39"/>
      <c r="K220" s="39"/>
      <c r="L220" s="39"/>
    </row>
    <row r="221" spans="1:12">
      <c r="A221" s="25">
        <v>532015</v>
      </c>
      <c r="B221" s="26" t="s">
        <v>232</v>
      </c>
      <c r="C221" s="26" t="s">
        <v>218</v>
      </c>
      <c r="D221" s="27">
        <v>8106</v>
      </c>
      <c r="E221" s="28">
        <v>290</v>
      </c>
      <c r="F221" s="170">
        <f t="shared" si="5"/>
        <v>2350740</v>
      </c>
      <c r="G221" s="39"/>
      <c r="H221" s="39"/>
      <c r="I221" s="171"/>
      <c r="J221" s="39"/>
      <c r="K221" s="39"/>
      <c r="L221" s="39"/>
    </row>
    <row r="222" spans="1:12">
      <c r="A222" s="25">
        <v>532016</v>
      </c>
      <c r="B222" s="26" t="s">
        <v>233</v>
      </c>
      <c r="C222" s="26" t="s">
        <v>218</v>
      </c>
      <c r="D222" s="27">
        <v>5647</v>
      </c>
      <c r="E222" s="28">
        <v>385</v>
      </c>
      <c r="F222" s="170">
        <f t="shared" si="5"/>
        <v>2174095</v>
      </c>
      <c r="G222" s="39"/>
      <c r="H222" s="39"/>
      <c r="I222" s="171"/>
      <c r="J222" s="39"/>
      <c r="K222" s="39"/>
      <c r="L222" s="39"/>
    </row>
    <row r="223" spans="1:12">
      <c r="A223" s="25">
        <v>532017</v>
      </c>
      <c r="B223" s="26" t="s">
        <v>234</v>
      </c>
      <c r="C223" s="26" t="s">
        <v>218</v>
      </c>
      <c r="D223" s="27">
        <v>4860</v>
      </c>
      <c r="E223" s="28">
        <v>365</v>
      </c>
      <c r="F223" s="170">
        <f t="shared" si="5"/>
        <v>1773900</v>
      </c>
      <c r="G223" s="39"/>
      <c r="H223" s="39"/>
      <c r="I223" s="171"/>
      <c r="J223" s="39"/>
      <c r="K223" s="39"/>
      <c r="L223" s="39"/>
    </row>
    <row r="224" spans="1:12">
      <c r="A224" s="25">
        <v>532018</v>
      </c>
      <c r="B224" s="26" t="s">
        <v>235</v>
      </c>
      <c r="C224" s="26" t="s">
        <v>218</v>
      </c>
      <c r="D224" s="27">
        <v>6399</v>
      </c>
      <c r="E224" s="28">
        <v>400</v>
      </c>
      <c r="F224" s="170">
        <f t="shared" si="5"/>
        <v>2559600</v>
      </c>
      <c r="G224" s="39"/>
      <c r="H224" s="39"/>
      <c r="I224" s="171"/>
      <c r="J224" s="39"/>
      <c r="K224" s="39"/>
      <c r="L224" s="39"/>
    </row>
    <row r="225" spans="1:12">
      <c r="A225" s="25">
        <v>532019</v>
      </c>
      <c r="B225" s="26" t="s">
        <v>236</v>
      </c>
      <c r="C225" s="26" t="s">
        <v>218</v>
      </c>
      <c r="D225" s="27">
        <v>2706</v>
      </c>
      <c r="E225" s="28">
        <v>360</v>
      </c>
      <c r="F225" s="170">
        <f t="shared" si="5"/>
        <v>974160</v>
      </c>
      <c r="G225" s="39"/>
      <c r="H225" s="39"/>
      <c r="I225" s="171"/>
      <c r="J225" s="39"/>
      <c r="K225" s="39"/>
      <c r="L225" s="39"/>
    </row>
    <row r="226" spans="1:12">
      <c r="A226" s="32">
        <v>532020</v>
      </c>
      <c r="B226" s="33" t="s">
        <v>237</v>
      </c>
      <c r="C226" s="33" t="s">
        <v>218</v>
      </c>
      <c r="D226" s="27">
        <v>6442</v>
      </c>
      <c r="E226" s="28">
        <v>400</v>
      </c>
      <c r="F226" s="170">
        <f t="shared" si="5"/>
        <v>2576800</v>
      </c>
      <c r="G226" s="39"/>
      <c r="H226" s="39"/>
      <c r="I226" s="171"/>
      <c r="J226" s="39"/>
      <c r="K226" s="39"/>
      <c r="L226" s="39"/>
    </row>
    <row r="227" spans="1:12">
      <c r="A227" s="25">
        <v>532021</v>
      </c>
      <c r="B227" s="26" t="s">
        <v>238</v>
      </c>
      <c r="C227" s="26" t="s">
        <v>218</v>
      </c>
      <c r="D227" s="27">
        <v>13265</v>
      </c>
      <c r="E227" s="28">
        <v>400</v>
      </c>
      <c r="F227" s="170">
        <f t="shared" si="5"/>
        <v>5306000</v>
      </c>
      <c r="G227" s="39"/>
      <c r="H227" s="39"/>
      <c r="I227" s="171"/>
      <c r="J227" s="39"/>
      <c r="K227" s="39"/>
      <c r="L227" s="39"/>
    </row>
    <row r="228" spans="1:12">
      <c r="A228" s="25">
        <v>532022</v>
      </c>
      <c r="B228" s="26" t="s">
        <v>239</v>
      </c>
      <c r="C228" s="26" t="s">
        <v>218</v>
      </c>
      <c r="D228" s="27">
        <v>4760</v>
      </c>
      <c r="E228" s="28">
        <v>365</v>
      </c>
      <c r="F228" s="170">
        <f t="shared" si="5"/>
        <v>1737400</v>
      </c>
      <c r="G228" s="39"/>
      <c r="H228" s="39"/>
      <c r="I228" s="171"/>
      <c r="J228" s="39"/>
      <c r="K228" s="39"/>
      <c r="L228" s="39"/>
    </row>
    <row r="229" spans="1:12">
      <c r="A229" s="25">
        <v>532023</v>
      </c>
      <c r="B229" s="26" t="s">
        <v>240</v>
      </c>
      <c r="C229" s="26" t="s">
        <v>218</v>
      </c>
      <c r="D229" s="27">
        <v>51222</v>
      </c>
      <c r="E229" s="28">
        <v>460</v>
      </c>
      <c r="F229" s="170">
        <f t="shared" si="5"/>
        <v>23562120</v>
      </c>
      <c r="G229" s="39">
        <f>SUM(F207:F229)</f>
        <v>90428250</v>
      </c>
      <c r="H229" s="41">
        <f>SUM(D207:D229)</f>
        <v>251589</v>
      </c>
      <c r="I229" s="175">
        <f>SUM(G229/H229)</f>
        <v>359.42847262797659</v>
      </c>
      <c r="J229" s="39"/>
      <c r="K229" s="39"/>
      <c r="L229" s="39"/>
    </row>
    <row r="230" spans="1:12">
      <c r="A230" s="25">
        <v>533001</v>
      </c>
      <c r="B230" s="26" t="s">
        <v>241</v>
      </c>
      <c r="C230" s="26" t="s">
        <v>242</v>
      </c>
      <c r="D230" s="27">
        <v>5602</v>
      </c>
      <c r="E230" s="28">
        <v>240</v>
      </c>
      <c r="F230" s="170">
        <f t="shared" si="5"/>
        <v>1344480</v>
      </c>
      <c r="G230" s="39"/>
      <c r="H230" s="39"/>
      <c r="I230" s="171"/>
      <c r="J230" s="39"/>
      <c r="K230" s="39"/>
      <c r="L230" s="39"/>
    </row>
    <row r="231" spans="1:12">
      <c r="A231" s="25">
        <v>533002</v>
      </c>
      <c r="B231" s="26" t="s">
        <v>243</v>
      </c>
      <c r="C231" s="26" t="s">
        <v>242</v>
      </c>
      <c r="D231" s="27">
        <v>6532</v>
      </c>
      <c r="E231" s="28">
        <v>305</v>
      </c>
      <c r="F231" s="170">
        <f t="shared" si="5"/>
        <v>1992260</v>
      </c>
      <c r="G231" s="39"/>
      <c r="H231" s="39"/>
      <c r="I231" s="171"/>
      <c r="J231" s="39"/>
      <c r="K231" s="39"/>
      <c r="L231" s="39"/>
    </row>
    <row r="232" spans="1:12">
      <c r="A232" s="25">
        <v>533003</v>
      </c>
      <c r="B232" s="26" t="s">
        <v>244</v>
      </c>
      <c r="C232" s="26" t="s">
        <v>242</v>
      </c>
      <c r="D232" s="27">
        <v>14040</v>
      </c>
      <c r="E232" s="28">
        <v>305</v>
      </c>
      <c r="F232" s="170">
        <f t="shared" si="5"/>
        <v>4282200</v>
      </c>
      <c r="G232" s="39"/>
      <c r="H232" s="39"/>
      <c r="I232" s="171"/>
      <c r="J232" s="39"/>
      <c r="K232" s="39"/>
      <c r="L232" s="39"/>
    </row>
    <row r="233" spans="1:12">
      <c r="A233" s="25">
        <v>533004</v>
      </c>
      <c r="B233" s="26" t="s">
        <v>245</v>
      </c>
      <c r="C233" s="26" t="s">
        <v>242</v>
      </c>
      <c r="D233" s="27">
        <v>8501</v>
      </c>
      <c r="E233" s="28">
        <v>265</v>
      </c>
      <c r="F233" s="170">
        <f t="shared" si="5"/>
        <v>2252765</v>
      </c>
      <c r="G233" s="39"/>
      <c r="H233" s="39"/>
      <c r="I233" s="171"/>
      <c r="J233" s="39"/>
      <c r="K233" s="39"/>
      <c r="L233" s="39"/>
    </row>
    <row r="234" spans="1:12">
      <c r="A234" s="25">
        <v>533005</v>
      </c>
      <c r="B234" s="26" t="s">
        <v>246</v>
      </c>
      <c r="C234" s="26" t="s">
        <v>242</v>
      </c>
      <c r="D234" s="27">
        <v>2347</v>
      </c>
      <c r="E234" s="28">
        <v>229.99999999999997</v>
      </c>
      <c r="F234" s="170">
        <f t="shared" si="5"/>
        <v>539809.99999999988</v>
      </c>
      <c r="G234" s="39"/>
      <c r="H234" s="39"/>
      <c r="I234" s="171"/>
      <c r="J234" s="39"/>
      <c r="K234" s="39"/>
      <c r="L234" s="39"/>
    </row>
    <row r="235" spans="1:12">
      <c r="A235" s="25">
        <v>533006</v>
      </c>
      <c r="B235" s="26" t="s">
        <v>247</v>
      </c>
      <c r="C235" s="26" t="s">
        <v>242</v>
      </c>
      <c r="D235" s="27">
        <v>8071</v>
      </c>
      <c r="E235" s="28">
        <v>300</v>
      </c>
      <c r="F235" s="170">
        <f t="shared" si="5"/>
        <v>2421300</v>
      </c>
      <c r="G235" s="39"/>
      <c r="H235" s="39"/>
      <c r="I235" s="171"/>
      <c r="J235" s="39"/>
      <c r="K235" s="39"/>
      <c r="L235" s="39"/>
    </row>
    <row r="236" spans="1:12">
      <c r="A236" s="25">
        <v>533007</v>
      </c>
      <c r="B236" s="26" t="s">
        <v>248</v>
      </c>
      <c r="C236" s="26" t="s">
        <v>242</v>
      </c>
      <c r="D236" s="27">
        <v>12281</v>
      </c>
      <c r="E236" s="28">
        <v>365</v>
      </c>
      <c r="F236" s="170">
        <f t="shared" si="5"/>
        <v>4482565</v>
      </c>
      <c r="G236" s="39"/>
      <c r="H236" s="39"/>
      <c r="I236" s="171"/>
      <c r="J236" s="39"/>
      <c r="K236" s="39"/>
      <c r="L236" s="39"/>
    </row>
    <row r="237" spans="1:12">
      <c r="A237" s="25">
        <v>533008</v>
      </c>
      <c r="B237" s="26" t="s">
        <v>249</v>
      </c>
      <c r="C237" s="26" t="s">
        <v>242</v>
      </c>
      <c r="D237" s="27">
        <v>9756</v>
      </c>
      <c r="E237" s="28">
        <v>360</v>
      </c>
      <c r="F237" s="170">
        <f t="shared" si="5"/>
        <v>3512160</v>
      </c>
      <c r="G237" s="39"/>
      <c r="H237" s="39"/>
      <c r="I237" s="171"/>
      <c r="J237" s="39"/>
      <c r="K237" s="39"/>
      <c r="L237" s="39"/>
    </row>
    <row r="238" spans="1:12">
      <c r="A238" s="25">
        <v>533009</v>
      </c>
      <c r="B238" s="26" t="s">
        <v>250</v>
      </c>
      <c r="C238" s="26" t="s">
        <v>242</v>
      </c>
      <c r="D238" s="27">
        <v>33913</v>
      </c>
      <c r="E238" s="28">
        <v>340</v>
      </c>
      <c r="F238" s="170">
        <f t="shared" si="5"/>
        <v>11530420</v>
      </c>
      <c r="G238" s="39"/>
      <c r="H238" s="39"/>
      <c r="I238" s="171"/>
      <c r="J238" s="39"/>
      <c r="K238" s="39"/>
      <c r="L238" s="39"/>
    </row>
    <row r="239" spans="1:12">
      <c r="A239" s="32">
        <v>533010</v>
      </c>
      <c r="B239" s="33" t="s">
        <v>251</v>
      </c>
      <c r="C239" s="33" t="s">
        <v>242</v>
      </c>
      <c r="D239" s="27">
        <v>4289</v>
      </c>
      <c r="E239" s="28">
        <v>390</v>
      </c>
      <c r="F239" s="170">
        <f t="shared" si="5"/>
        <v>1672710</v>
      </c>
      <c r="G239" s="39"/>
      <c r="H239" s="39"/>
      <c r="I239" s="171"/>
      <c r="J239" s="39"/>
      <c r="K239" s="39"/>
      <c r="L239" s="39"/>
    </row>
    <row r="240" spans="1:12">
      <c r="A240" s="25">
        <v>533011</v>
      </c>
      <c r="B240" s="26" t="s">
        <v>252</v>
      </c>
      <c r="C240" s="26" t="s">
        <v>242</v>
      </c>
      <c r="D240" s="27">
        <v>5704</v>
      </c>
      <c r="E240" s="28">
        <v>240</v>
      </c>
      <c r="F240" s="170">
        <f t="shared" si="5"/>
        <v>1368960</v>
      </c>
      <c r="G240" s="39"/>
      <c r="H240" s="39"/>
      <c r="I240" s="171"/>
      <c r="J240" s="39"/>
      <c r="K240" s="39"/>
      <c r="L240" s="39"/>
    </row>
    <row r="241" spans="1:12">
      <c r="A241" s="32">
        <v>533012</v>
      </c>
      <c r="B241" s="33" t="s">
        <v>253</v>
      </c>
      <c r="C241" s="33" t="s">
        <v>242</v>
      </c>
      <c r="D241" s="27">
        <v>3251</v>
      </c>
      <c r="E241" s="28">
        <v>390</v>
      </c>
      <c r="F241" s="170">
        <f t="shared" si="5"/>
        <v>1267890</v>
      </c>
      <c r="G241" s="39"/>
      <c r="H241" s="39"/>
      <c r="I241" s="171"/>
      <c r="J241" s="39"/>
      <c r="K241" s="39"/>
      <c r="L241" s="39"/>
    </row>
    <row r="242" spans="1:12">
      <c r="A242" s="25">
        <v>533013</v>
      </c>
      <c r="B242" s="26" t="s">
        <v>254</v>
      </c>
      <c r="C242" s="26" t="s">
        <v>242</v>
      </c>
      <c r="D242" s="27">
        <v>9621</v>
      </c>
      <c r="E242" s="28">
        <v>360</v>
      </c>
      <c r="F242" s="170">
        <f t="shared" si="5"/>
        <v>3463560</v>
      </c>
      <c r="G242" s="39"/>
      <c r="H242" s="39"/>
      <c r="I242" s="171"/>
      <c r="J242" s="39"/>
      <c r="K242" s="39"/>
      <c r="L242" s="39"/>
    </row>
    <row r="243" spans="1:12">
      <c r="A243" s="25">
        <v>533014</v>
      </c>
      <c r="B243" s="26" t="s">
        <v>255</v>
      </c>
      <c r="C243" s="26" t="s">
        <v>242</v>
      </c>
      <c r="D243" s="27">
        <v>8116</v>
      </c>
      <c r="E243" s="28">
        <v>320</v>
      </c>
      <c r="F243" s="170">
        <f t="shared" si="5"/>
        <v>2597120</v>
      </c>
      <c r="G243" s="39"/>
      <c r="H243" s="39"/>
      <c r="I243" s="171"/>
      <c r="J243" s="39"/>
      <c r="K243" s="39"/>
      <c r="L243" s="39"/>
    </row>
    <row r="244" spans="1:12">
      <c r="A244" s="25">
        <v>533015</v>
      </c>
      <c r="B244" s="26" t="s">
        <v>256</v>
      </c>
      <c r="C244" s="26" t="s">
        <v>242</v>
      </c>
      <c r="D244" s="27">
        <v>6767</v>
      </c>
      <c r="E244" s="28">
        <v>359</v>
      </c>
      <c r="F244" s="170">
        <f t="shared" si="5"/>
        <v>2429353</v>
      </c>
      <c r="G244" s="39"/>
      <c r="H244" s="39"/>
      <c r="I244" s="171"/>
      <c r="J244" s="39"/>
      <c r="K244" s="39"/>
      <c r="L244" s="39"/>
    </row>
    <row r="245" spans="1:12">
      <c r="A245" s="25">
        <v>533016</v>
      </c>
      <c r="B245" s="26" t="s">
        <v>257</v>
      </c>
      <c r="C245" s="26" t="s">
        <v>242</v>
      </c>
      <c r="D245" s="27">
        <v>5807</v>
      </c>
      <c r="E245" s="28">
        <v>359</v>
      </c>
      <c r="F245" s="170">
        <f t="shared" si="5"/>
        <v>2084713</v>
      </c>
      <c r="G245" s="39"/>
      <c r="H245" s="39"/>
      <c r="I245" s="171"/>
      <c r="J245" s="39"/>
      <c r="K245" s="39"/>
      <c r="L245" s="39"/>
    </row>
    <row r="246" spans="1:12">
      <c r="A246" s="32">
        <v>533017</v>
      </c>
      <c r="B246" s="33" t="s">
        <v>258</v>
      </c>
      <c r="C246" s="33" t="s">
        <v>242</v>
      </c>
      <c r="D246" s="27">
        <v>12599</v>
      </c>
      <c r="E246" s="28">
        <v>435</v>
      </c>
      <c r="F246" s="170">
        <f t="shared" si="5"/>
        <v>5480565</v>
      </c>
      <c r="G246" s="39"/>
      <c r="H246" s="39"/>
      <c r="I246" s="171"/>
      <c r="J246" s="39"/>
      <c r="K246" s="39"/>
      <c r="L246" s="39"/>
    </row>
    <row r="247" spans="1:12">
      <c r="A247" s="25">
        <v>533018</v>
      </c>
      <c r="B247" s="26" t="s">
        <v>259</v>
      </c>
      <c r="C247" s="26" t="s">
        <v>242</v>
      </c>
      <c r="D247" s="27">
        <v>8804</v>
      </c>
      <c r="E247" s="28">
        <v>365</v>
      </c>
      <c r="F247" s="170">
        <f t="shared" si="5"/>
        <v>3213460</v>
      </c>
      <c r="G247" s="39"/>
      <c r="H247" s="39"/>
      <c r="I247" s="171"/>
      <c r="J247" s="39"/>
      <c r="K247" s="39"/>
      <c r="L247" s="39"/>
    </row>
    <row r="248" spans="1:12">
      <c r="A248" s="25">
        <v>533019</v>
      </c>
      <c r="B248" s="26" t="s">
        <v>260</v>
      </c>
      <c r="C248" s="26" t="s">
        <v>242</v>
      </c>
      <c r="D248" s="27">
        <v>4445</v>
      </c>
      <c r="E248" s="28">
        <v>440</v>
      </c>
      <c r="F248" s="170">
        <f t="shared" si="5"/>
        <v>1955800</v>
      </c>
      <c r="G248" s="39">
        <f>SUM(F230:F248)</f>
        <v>57892091</v>
      </c>
      <c r="H248" s="41">
        <f>SUM(D230:D248)</f>
        <v>170446</v>
      </c>
      <c r="I248" s="175">
        <f>SUM(G248/H248)</f>
        <v>339.65062835150138</v>
      </c>
      <c r="J248" s="39"/>
      <c r="K248" s="39"/>
      <c r="L248" s="39"/>
    </row>
    <row r="249" spans="1:12">
      <c r="A249" s="25">
        <v>534001</v>
      </c>
      <c r="B249" s="26" t="s">
        <v>261</v>
      </c>
      <c r="C249" s="26" t="s">
        <v>262</v>
      </c>
      <c r="D249" s="27">
        <v>5109</v>
      </c>
      <c r="E249" s="28">
        <v>270</v>
      </c>
      <c r="F249" s="170">
        <f t="shared" si="5"/>
        <v>1379430</v>
      </c>
      <c r="G249" s="39"/>
      <c r="H249" s="39"/>
      <c r="I249" s="171"/>
      <c r="J249" s="39"/>
      <c r="K249" s="39"/>
      <c r="L249" s="39"/>
    </row>
    <row r="250" spans="1:12">
      <c r="A250" s="25">
        <v>534002</v>
      </c>
      <c r="B250" s="26" t="s">
        <v>263</v>
      </c>
      <c r="C250" s="26" t="s">
        <v>262</v>
      </c>
      <c r="D250" s="27">
        <v>3528</v>
      </c>
      <c r="E250" s="28">
        <v>410</v>
      </c>
      <c r="F250" s="170">
        <f t="shared" si="5"/>
        <v>1446480</v>
      </c>
      <c r="G250" s="39"/>
      <c r="H250" s="39"/>
      <c r="I250" s="171"/>
      <c r="J250" s="39"/>
      <c r="K250" s="39"/>
      <c r="L250" s="39"/>
    </row>
    <row r="251" spans="1:12">
      <c r="A251" s="25">
        <v>534003</v>
      </c>
      <c r="B251" s="26" t="s">
        <v>264</v>
      </c>
      <c r="C251" s="26" t="s">
        <v>262</v>
      </c>
      <c r="D251" s="27">
        <v>8155</v>
      </c>
      <c r="E251" s="28">
        <v>350</v>
      </c>
      <c r="F251" s="170">
        <f t="shared" si="5"/>
        <v>2854250</v>
      </c>
      <c r="G251" s="39"/>
      <c r="H251" s="39"/>
      <c r="I251" s="171"/>
      <c r="J251" s="39"/>
      <c r="K251" s="39"/>
      <c r="L251" s="39"/>
    </row>
    <row r="252" spans="1:12">
      <c r="A252" s="25">
        <v>534004</v>
      </c>
      <c r="B252" s="26" t="s">
        <v>265</v>
      </c>
      <c r="C252" s="26" t="s">
        <v>262</v>
      </c>
      <c r="D252" s="27">
        <v>13578</v>
      </c>
      <c r="E252" s="28">
        <v>320</v>
      </c>
      <c r="F252" s="170">
        <f t="shared" si="5"/>
        <v>4344960</v>
      </c>
      <c r="G252" s="39"/>
      <c r="H252" s="39"/>
      <c r="I252" s="171"/>
      <c r="J252" s="39"/>
      <c r="K252" s="39"/>
      <c r="L252" s="39"/>
    </row>
    <row r="253" spans="1:12">
      <c r="A253" s="25">
        <v>534005</v>
      </c>
      <c r="B253" s="26" t="s">
        <v>266</v>
      </c>
      <c r="C253" s="26" t="s">
        <v>262</v>
      </c>
      <c r="D253" s="27">
        <v>6887</v>
      </c>
      <c r="E253" s="28">
        <v>365</v>
      </c>
      <c r="F253" s="170">
        <f t="shared" si="5"/>
        <v>2513755</v>
      </c>
      <c r="G253" s="39"/>
      <c r="H253" s="39"/>
      <c r="I253" s="171"/>
      <c r="J253" s="39"/>
      <c r="K253" s="39"/>
      <c r="L253" s="39"/>
    </row>
    <row r="254" spans="1:12">
      <c r="A254" s="25">
        <v>534006</v>
      </c>
      <c r="B254" s="26" t="s">
        <v>267</v>
      </c>
      <c r="C254" s="26" t="s">
        <v>262</v>
      </c>
      <c r="D254" s="27">
        <v>6734</v>
      </c>
      <c r="E254" s="28">
        <v>360</v>
      </c>
      <c r="F254" s="170">
        <f t="shared" si="5"/>
        <v>2424240</v>
      </c>
      <c r="G254" s="39"/>
      <c r="H254" s="39"/>
      <c r="I254" s="171"/>
      <c r="J254" s="39"/>
      <c r="K254" s="39"/>
      <c r="L254" s="39"/>
    </row>
    <row r="255" spans="1:12">
      <c r="A255" s="25">
        <v>534007</v>
      </c>
      <c r="B255" s="26" t="s">
        <v>268</v>
      </c>
      <c r="C255" s="26" t="s">
        <v>262</v>
      </c>
      <c r="D255" s="27">
        <v>11503</v>
      </c>
      <c r="E255" s="28">
        <v>360</v>
      </c>
      <c r="F255" s="170">
        <f t="shared" si="5"/>
        <v>4141080</v>
      </c>
      <c r="G255" s="39"/>
      <c r="H255" s="39"/>
      <c r="I255" s="171"/>
      <c r="J255" s="39"/>
      <c r="K255" s="39"/>
      <c r="L255" s="39"/>
    </row>
    <row r="256" spans="1:12">
      <c r="A256" s="25">
        <v>534008</v>
      </c>
      <c r="B256" s="26" t="s">
        <v>269</v>
      </c>
      <c r="C256" s="26" t="s">
        <v>262</v>
      </c>
      <c r="D256" s="27">
        <v>8876</v>
      </c>
      <c r="E256" s="28">
        <v>325</v>
      </c>
      <c r="F256" s="170">
        <f t="shared" si="5"/>
        <v>2884700</v>
      </c>
      <c r="G256" s="39"/>
      <c r="H256" s="39"/>
      <c r="I256" s="171"/>
      <c r="J256" s="39"/>
      <c r="K256" s="39"/>
      <c r="L256" s="39"/>
    </row>
    <row r="257" spans="1:12">
      <c r="A257" s="25">
        <v>534009</v>
      </c>
      <c r="B257" s="26" t="s">
        <v>270</v>
      </c>
      <c r="C257" s="26" t="s">
        <v>262</v>
      </c>
      <c r="D257" s="27">
        <v>4031</v>
      </c>
      <c r="E257" s="28">
        <v>365</v>
      </c>
      <c r="F257" s="170">
        <f t="shared" si="5"/>
        <v>1471315</v>
      </c>
      <c r="G257" s="39"/>
      <c r="H257" s="39"/>
      <c r="I257" s="171"/>
      <c r="J257" s="39"/>
      <c r="K257" s="39"/>
      <c r="L257" s="39"/>
    </row>
    <row r="258" spans="1:12">
      <c r="A258" s="32">
        <v>534010</v>
      </c>
      <c r="B258" s="33" t="s">
        <v>271</v>
      </c>
      <c r="C258" s="33" t="s">
        <v>262</v>
      </c>
      <c r="D258" s="27">
        <v>12056</v>
      </c>
      <c r="E258" s="28">
        <v>475</v>
      </c>
      <c r="F258" s="170">
        <f t="shared" ref="F258:F321" si="6">SUM(D258*E258)</f>
        <v>5726600</v>
      </c>
      <c r="G258" s="39"/>
      <c r="H258" s="39"/>
      <c r="I258" s="171"/>
      <c r="J258" s="39"/>
      <c r="K258" s="39"/>
      <c r="L258" s="39"/>
    </row>
    <row r="259" spans="1:12">
      <c r="A259" s="32">
        <v>534011</v>
      </c>
      <c r="B259" s="33" t="s">
        <v>272</v>
      </c>
      <c r="C259" s="33" t="s">
        <v>262</v>
      </c>
      <c r="D259" s="27">
        <v>16238</v>
      </c>
      <c r="E259" s="28">
        <v>390</v>
      </c>
      <c r="F259" s="170">
        <f t="shared" si="6"/>
        <v>6332820</v>
      </c>
      <c r="G259" s="39"/>
      <c r="H259" s="39"/>
      <c r="I259" s="171"/>
      <c r="J259" s="39"/>
      <c r="K259" s="39"/>
      <c r="L259" s="39"/>
    </row>
    <row r="260" spans="1:12">
      <c r="A260" s="25">
        <v>534012</v>
      </c>
      <c r="B260" s="26" t="s">
        <v>273</v>
      </c>
      <c r="C260" s="26" t="s">
        <v>262</v>
      </c>
      <c r="D260" s="27">
        <v>6815</v>
      </c>
      <c r="E260" s="28">
        <v>420</v>
      </c>
      <c r="F260" s="170">
        <f t="shared" si="6"/>
        <v>2862300</v>
      </c>
      <c r="G260" s="39"/>
      <c r="H260" s="39"/>
      <c r="I260" s="171"/>
      <c r="J260" s="39"/>
      <c r="K260" s="39"/>
      <c r="L260" s="39"/>
    </row>
    <row r="261" spans="1:12">
      <c r="A261" s="25">
        <v>534013</v>
      </c>
      <c r="B261" s="26" t="s">
        <v>274</v>
      </c>
      <c r="C261" s="26" t="s">
        <v>262</v>
      </c>
      <c r="D261" s="27">
        <v>5495</v>
      </c>
      <c r="E261" s="28">
        <v>365</v>
      </c>
      <c r="F261" s="170">
        <f t="shared" si="6"/>
        <v>2005675</v>
      </c>
      <c r="G261" s="39"/>
      <c r="H261" s="39"/>
      <c r="I261" s="171"/>
      <c r="J261" s="39"/>
      <c r="K261" s="39"/>
      <c r="L261" s="39"/>
    </row>
    <row r="262" spans="1:12">
      <c r="A262" s="25">
        <v>534014</v>
      </c>
      <c r="B262" s="26" t="s">
        <v>275</v>
      </c>
      <c r="C262" s="26" t="s">
        <v>262</v>
      </c>
      <c r="D262" s="27">
        <v>72340</v>
      </c>
      <c r="E262" s="28">
        <v>390</v>
      </c>
      <c r="F262" s="170">
        <f t="shared" si="6"/>
        <v>28212600</v>
      </c>
      <c r="G262" s="39"/>
      <c r="H262" s="39"/>
      <c r="I262" s="171"/>
      <c r="J262" s="39"/>
      <c r="K262" s="39"/>
      <c r="L262" s="39"/>
    </row>
    <row r="263" spans="1:12">
      <c r="A263" s="25">
        <v>534015</v>
      </c>
      <c r="B263" s="26" t="s">
        <v>276</v>
      </c>
      <c r="C263" s="26" t="s">
        <v>262</v>
      </c>
      <c r="D263" s="27">
        <v>3424</v>
      </c>
      <c r="E263" s="28">
        <v>390</v>
      </c>
      <c r="F263" s="170">
        <f t="shared" si="6"/>
        <v>1335360</v>
      </c>
      <c r="G263" s="39"/>
      <c r="H263" s="39"/>
      <c r="I263" s="171"/>
      <c r="J263" s="39"/>
      <c r="K263" s="39"/>
      <c r="L263" s="39"/>
    </row>
    <row r="264" spans="1:12">
      <c r="A264" s="25">
        <v>534016</v>
      </c>
      <c r="B264" s="26" t="s">
        <v>277</v>
      </c>
      <c r="C264" s="26" t="s">
        <v>262</v>
      </c>
      <c r="D264" s="27">
        <v>8440</v>
      </c>
      <c r="E264" s="28">
        <v>365</v>
      </c>
      <c r="F264" s="170">
        <f t="shared" si="6"/>
        <v>3080600</v>
      </c>
      <c r="G264" s="39"/>
      <c r="H264" s="39"/>
      <c r="I264" s="171"/>
      <c r="J264" s="39"/>
      <c r="K264" s="39"/>
      <c r="L264" s="39"/>
    </row>
    <row r="265" spans="1:12">
      <c r="A265" s="25">
        <v>534017</v>
      </c>
      <c r="B265" s="26" t="s">
        <v>278</v>
      </c>
      <c r="C265" s="26" t="s">
        <v>262</v>
      </c>
      <c r="D265" s="27">
        <v>4438</v>
      </c>
      <c r="E265" s="28">
        <v>360</v>
      </c>
      <c r="F265" s="170">
        <f t="shared" si="6"/>
        <v>1597680</v>
      </c>
      <c r="G265" s="39"/>
      <c r="H265" s="39"/>
      <c r="I265" s="171"/>
      <c r="J265" s="39"/>
      <c r="K265" s="39"/>
      <c r="L265" s="39"/>
    </row>
    <row r="266" spans="1:12">
      <c r="A266" s="25">
        <v>534018</v>
      </c>
      <c r="B266" s="26" t="s">
        <v>279</v>
      </c>
      <c r="C266" s="26" t="s">
        <v>262</v>
      </c>
      <c r="D266" s="27">
        <v>20960</v>
      </c>
      <c r="E266" s="28">
        <v>270</v>
      </c>
      <c r="F266" s="170">
        <f t="shared" si="6"/>
        <v>5659200</v>
      </c>
      <c r="G266" s="39"/>
      <c r="H266" s="39"/>
      <c r="I266" s="171"/>
      <c r="J266" s="39"/>
      <c r="K266" s="39"/>
      <c r="L266" s="39"/>
    </row>
    <row r="267" spans="1:12">
      <c r="A267" s="25">
        <v>534019</v>
      </c>
      <c r="B267" s="26" t="s">
        <v>280</v>
      </c>
      <c r="C267" s="26" t="s">
        <v>262</v>
      </c>
      <c r="D267" s="27">
        <v>4032</v>
      </c>
      <c r="E267" s="28">
        <v>359</v>
      </c>
      <c r="F267" s="170">
        <f t="shared" si="6"/>
        <v>1447488</v>
      </c>
      <c r="G267" s="39"/>
      <c r="H267" s="39"/>
      <c r="I267" s="171"/>
      <c r="J267" s="39"/>
      <c r="K267" s="39"/>
      <c r="L267" s="39"/>
    </row>
    <row r="268" spans="1:12">
      <c r="A268" s="25">
        <v>534020</v>
      </c>
      <c r="B268" s="26" t="s">
        <v>281</v>
      </c>
      <c r="C268" s="26" t="s">
        <v>262</v>
      </c>
      <c r="D268" s="27">
        <v>7029</v>
      </c>
      <c r="E268" s="28">
        <v>420</v>
      </c>
      <c r="F268" s="170">
        <f t="shared" si="6"/>
        <v>2952180</v>
      </c>
      <c r="G268" s="39"/>
      <c r="H268" s="39"/>
      <c r="I268" s="171"/>
      <c r="J268" s="39"/>
      <c r="K268" s="39"/>
      <c r="L268" s="39"/>
    </row>
    <row r="269" spans="1:12">
      <c r="A269" s="25">
        <v>534021</v>
      </c>
      <c r="B269" s="26" t="s">
        <v>282</v>
      </c>
      <c r="C269" s="26" t="s">
        <v>262</v>
      </c>
      <c r="D269" s="27">
        <v>8973</v>
      </c>
      <c r="E269" s="28">
        <v>360</v>
      </c>
      <c r="F269" s="170">
        <f t="shared" si="6"/>
        <v>3230280</v>
      </c>
      <c r="G269" s="39"/>
      <c r="H269" s="39"/>
      <c r="I269" s="171"/>
      <c r="J269" s="39"/>
      <c r="K269" s="39"/>
      <c r="L269" s="39"/>
    </row>
    <row r="270" spans="1:12">
      <c r="A270" s="25">
        <v>534022</v>
      </c>
      <c r="B270" s="26" t="s">
        <v>283</v>
      </c>
      <c r="C270" s="26" t="s">
        <v>262</v>
      </c>
      <c r="D270" s="27">
        <v>2335</v>
      </c>
      <c r="E270" s="28">
        <v>379</v>
      </c>
      <c r="F270" s="170">
        <f t="shared" si="6"/>
        <v>884965</v>
      </c>
      <c r="G270" s="39">
        <f>SUM(F253:F270)</f>
        <v>78762838</v>
      </c>
      <c r="H270" s="41">
        <f>SUM(D253:D270)</f>
        <v>210606</v>
      </c>
      <c r="I270" s="175">
        <f>SUM(G270/H270)</f>
        <v>373.98192834012326</v>
      </c>
      <c r="J270" s="39"/>
      <c r="K270" s="39"/>
      <c r="L270" s="39"/>
    </row>
    <row r="271" spans="1:12">
      <c r="A271" s="32">
        <v>535001</v>
      </c>
      <c r="B271" s="33" t="s">
        <v>284</v>
      </c>
      <c r="C271" s="33" t="s">
        <v>285</v>
      </c>
      <c r="D271" s="27">
        <v>15933</v>
      </c>
      <c r="E271" s="28">
        <v>485</v>
      </c>
      <c r="F271" s="170">
        <f t="shared" si="6"/>
        <v>7727505</v>
      </c>
      <c r="G271" s="39"/>
      <c r="H271" s="39"/>
      <c r="I271" s="171"/>
      <c r="J271" s="39"/>
      <c r="K271" s="39"/>
      <c r="L271" s="39"/>
    </row>
    <row r="272" spans="1:12">
      <c r="A272" s="32">
        <v>535002</v>
      </c>
      <c r="B272" s="33" t="s">
        <v>286</v>
      </c>
      <c r="C272" s="33" t="s">
        <v>285</v>
      </c>
      <c r="D272" s="27">
        <v>1941</v>
      </c>
      <c r="E272" s="28">
        <v>395</v>
      </c>
      <c r="F272" s="170">
        <f t="shared" si="6"/>
        <v>766695</v>
      </c>
      <c r="G272" s="39"/>
      <c r="H272" s="39"/>
      <c r="I272" s="171"/>
      <c r="J272" s="39"/>
      <c r="K272" s="39"/>
      <c r="L272" s="39"/>
    </row>
    <row r="273" spans="1:12">
      <c r="A273" s="25">
        <v>535003</v>
      </c>
      <c r="B273" s="26" t="s">
        <v>287</v>
      </c>
      <c r="C273" s="26" t="s">
        <v>285</v>
      </c>
      <c r="D273" s="27">
        <v>2539</v>
      </c>
      <c r="E273" s="28">
        <v>365</v>
      </c>
      <c r="F273" s="170">
        <f t="shared" si="6"/>
        <v>926735</v>
      </c>
      <c r="G273" s="39"/>
      <c r="H273" s="39"/>
      <c r="I273" s="171"/>
      <c r="J273" s="39"/>
      <c r="K273" s="39"/>
      <c r="L273" s="39"/>
    </row>
    <row r="274" spans="1:12">
      <c r="A274" s="25">
        <v>535004</v>
      </c>
      <c r="B274" s="26" t="s">
        <v>288</v>
      </c>
      <c r="C274" s="26" t="s">
        <v>285</v>
      </c>
      <c r="D274" s="27">
        <v>3162</v>
      </c>
      <c r="E274" s="28">
        <v>270</v>
      </c>
      <c r="F274" s="170">
        <f t="shared" si="6"/>
        <v>853740</v>
      </c>
      <c r="G274" s="39"/>
      <c r="H274" s="39"/>
      <c r="I274" s="171"/>
      <c r="J274" s="39"/>
      <c r="K274" s="39"/>
      <c r="L274" s="39"/>
    </row>
    <row r="275" spans="1:12">
      <c r="A275" s="25">
        <v>535005</v>
      </c>
      <c r="B275" s="26" t="s">
        <v>289</v>
      </c>
      <c r="C275" s="26" t="s">
        <v>285</v>
      </c>
      <c r="D275" s="27">
        <v>2844</v>
      </c>
      <c r="E275" s="28">
        <v>365</v>
      </c>
      <c r="F275" s="170">
        <f t="shared" si="6"/>
        <v>1038060</v>
      </c>
      <c r="G275" s="39"/>
      <c r="H275" s="39"/>
      <c r="I275" s="171"/>
      <c r="J275" s="39"/>
      <c r="K275" s="39"/>
      <c r="L275" s="39"/>
    </row>
    <row r="276" spans="1:12">
      <c r="A276" s="25">
        <v>535006</v>
      </c>
      <c r="B276" s="26" t="s">
        <v>290</v>
      </c>
      <c r="C276" s="26" t="s">
        <v>285</v>
      </c>
      <c r="D276" s="27">
        <v>2439</v>
      </c>
      <c r="E276" s="28">
        <v>330</v>
      </c>
      <c r="F276" s="170">
        <f t="shared" si="6"/>
        <v>804870</v>
      </c>
      <c r="G276" s="39"/>
      <c r="H276" s="39"/>
      <c r="I276" s="171"/>
      <c r="J276" s="39"/>
      <c r="K276" s="39"/>
      <c r="L276" s="39"/>
    </row>
    <row r="277" spans="1:12">
      <c r="A277" s="25">
        <v>535007</v>
      </c>
      <c r="B277" s="26" t="s">
        <v>291</v>
      </c>
      <c r="C277" s="26" t="s">
        <v>285</v>
      </c>
      <c r="D277" s="27">
        <v>4689</v>
      </c>
      <c r="E277" s="28">
        <v>359</v>
      </c>
      <c r="F277" s="170">
        <f t="shared" si="6"/>
        <v>1683351</v>
      </c>
      <c r="G277" s="39"/>
      <c r="H277" s="39"/>
      <c r="I277" s="171"/>
      <c r="J277" s="39"/>
      <c r="K277" s="39"/>
      <c r="L277" s="39"/>
    </row>
    <row r="278" spans="1:12">
      <c r="A278" s="25">
        <v>535008</v>
      </c>
      <c r="B278" s="26" t="s">
        <v>292</v>
      </c>
      <c r="C278" s="26" t="s">
        <v>285</v>
      </c>
      <c r="D278" s="27">
        <v>4694</v>
      </c>
      <c r="E278" s="28">
        <v>365</v>
      </c>
      <c r="F278" s="170">
        <f t="shared" si="6"/>
        <v>1713310</v>
      </c>
      <c r="G278" s="39"/>
      <c r="H278" s="39"/>
      <c r="I278" s="171"/>
      <c r="J278" s="39"/>
      <c r="K278" s="39"/>
      <c r="L278" s="39"/>
    </row>
    <row r="279" spans="1:12">
      <c r="A279" s="25">
        <v>535009</v>
      </c>
      <c r="B279" s="26" t="s">
        <v>293</v>
      </c>
      <c r="C279" s="26" t="s">
        <v>285</v>
      </c>
      <c r="D279" s="27">
        <v>7472</v>
      </c>
      <c r="E279" s="28">
        <v>370</v>
      </c>
      <c r="F279" s="170">
        <f t="shared" si="6"/>
        <v>2764640</v>
      </c>
      <c r="G279" s="39"/>
      <c r="H279" s="39"/>
      <c r="I279" s="171"/>
      <c r="J279" s="39"/>
      <c r="K279" s="39"/>
      <c r="L279" s="39"/>
    </row>
    <row r="280" spans="1:12">
      <c r="A280" s="25">
        <v>535010</v>
      </c>
      <c r="B280" s="26" t="s">
        <v>294</v>
      </c>
      <c r="C280" s="26" t="s">
        <v>285</v>
      </c>
      <c r="D280" s="27">
        <v>3250</v>
      </c>
      <c r="E280" s="28">
        <v>365</v>
      </c>
      <c r="F280" s="170">
        <f t="shared" si="6"/>
        <v>1186250</v>
      </c>
      <c r="G280" s="39"/>
      <c r="H280" s="39"/>
      <c r="I280" s="171"/>
      <c r="J280" s="39"/>
      <c r="K280" s="39"/>
      <c r="L280" s="39"/>
    </row>
    <row r="281" spans="1:12">
      <c r="A281" s="32">
        <v>535011</v>
      </c>
      <c r="B281" s="33" t="s">
        <v>295</v>
      </c>
      <c r="C281" s="33" t="s">
        <v>285</v>
      </c>
      <c r="D281" s="27">
        <v>13256</v>
      </c>
      <c r="E281" s="28">
        <v>630</v>
      </c>
      <c r="F281" s="170">
        <f t="shared" si="6"/>
        <v>8351280</v>
      </c>
      <c r="G281" s="39"/>
      <c r="H281" s="39"/>
      <c r="I281" s="171"/>
      <c r="J281" s="39"/>
      <c r="K281" s="39"/>
      <c r="L281" s="39"/>
    </row>
    <row r="282" spans="1:12">
      <c r="A282" s="25">
        <v>535012</v>
      </c>
      <c r="B282" s="26" t="s">
        <v>296</v>
      </c>
      <c r="C282" s="26" t="s">
        <v>285</v>
      </c>
      <c r="D282" s="27">
        <v>2407</v>
      </c>
      <c r="E282" s="28">
        <v>280</v>
      </c>
      <c r="F282" s="170">
        <f t="shared" si="6"/>
        <v>673960</v>
      </c>
      <c r="G282" s="39"/>
      <c r="H282" s="39"/>
      <c r="I282" s="171"/>
      <c r="J282" s="39"/>
      <c r="K282" s="39"/>
      <c r="L282" s="39"/>
    </row>
    <row r="283" spans="1:12">
      <c r="A283" s="25">
        <v>535013</v>
      </c>
      <c r="B283" s="26" t="s">
        <v>297</v>
      </c>
      <c r="C283" s="26" t="s">
        <v>285</v>
      </c>
      <c r="D283" s="27">
        <v>9295</v>
      </c>
      <c r="E283" s="28">
        <v>365</v>
      </c>
      <c r="F283" s="170">
        <f t="shared" si="6"/>
        <v>3392675</v>
      </c>
      <c r="G283" s="39"/>
      <c r="H283" s="39"/>
      <c r="I283" s="171"/>
      <c r="J283" s="39"/>
      <c r="K283" s="39"/>
      <c r="L283" s="39"/>
    </row>
    <row r="284" spans="1:12">
      <c r="A284" s="25">
        <v>535014</v>
      </c>
      <c r="B284" s="26" t="s">
        <v>298</v>
      </c>
      <c r="C284" s="26" t="s">
        <v>285</v>
      </c>
      <c r="D284" s="27">
        <v>2754</v>
      </c>
      <c r="E284" s="28">
        <v>295</v>
      </c>
      <c r="F284" s="170">
        <f t="shared" si="6"/>
        <v>812430</v>
      </c>
      <c r="G284" s="39"/>
      <c r="H284" s="39"/>
      <c r="I284" s="171"/>
      <c r="J284" s="39"/>
      <c r="K284" s="39"/>
      <c r="L284" s="39"/>
    </row>
    <row r="285" spans="1:12">
      <c r="A285" s="25">
        <v>535015</v>
      </c>
      <c r="B285" s="26" t="s">
        <v>299</v>
      </c>
      <c r="C285" s="26" t="s">
        <v>285</v>
      </c>
      <c r="D285" s="27">
        <v>9566</v>
      </c>
      <c r="E285" s="28">
        <v>360</v>
      </c>
      <c r="F285" s="170">
        <f t="shared" si="6"/>
        <v>3443760</v>
      </c>
      <c r="G285" s="39"/>
      <c r="H285" s="39"/>
      <c r="I285" s="171"/>
      <c r="J285" s="39"/>
      <c r="K285" s="39"/>
      <c r="L285" s="39"/>
    </row>
    <row r="286" spans="1:12">
      <c r="A286" s="25">
        <v>535016</v>
      </c>
      <c r="B286" s="26" t="s">
        <v>300</v>
      </c>
      <c r="C286" s="26" t="s">
        <v>285</v>
      </c>
      <c r="D286" s="27">
        <v>10092</v>
      </c>
      <c r="E286" s="28">
        <v>400</v>
      </c>
      <c r="F286" s="170">
        <f t="shared" si="6"/>
        <v>4036800</v>
      </c>
      <c r="G286" s="39"/>
      <c r="H286" s="39"/>
      <c r="I286" s="171"/>
      <c r="J286" s="39"/>
      <c r="K286" s="39"/>
      <c r="L286" s="39"/>
    </row>
    <row r="287" spans="1:12">
      <c r="A287" s="25">
        <v>535017</v>
      </c>
      <c r="B287" s="26" t="s">
        <v>301</v>
      </c>
      <c r="C287" s="26" t="s">
        <v>285</v>
      </c>
      <c r="D287" s="27">
        <v>2833</v>
      </c>
      <c r="E287" s="28">
        <v>310</v>
      </c>
      <c r="F287" s="170">
        <f t="shared" si="6"/>
        <v>878230</v>
      </c>
      <c r="G287" s="39"/>
      <c r="H287" s="39"/>
      <c r="I287" s="171"/>
      <c r="J287" s="39"/>
      <c r="K287" s="39"/>
      <c r="L287" s="39"/>
    </row>
    <row r="288" spans="1:12">
      <c r="A288" s="25">
        <v>535018</v>
      </c>
      <c r="B288" s="26" t="s">
        <v>302</v>
      </c>
      <c r="C288" s="26" t="s">
        <v>285</v>
      </c>
      <c r="D288" s="27">
        <v>2997</v>
      </c>
      <c r="E288" s="28">
        <v>359</v>
      </c>
      <c r="F288" s="170">
        <f t="shared" si="6"/>
        <v>1075923</v>
      </c>
      <c r="G288" s="39"/>
      <c r="H288" s="39"/>
      <c r="I288" s="171"/>
      <c r="J288" s="39"/>
      <c r="K288" s="39"/>
      <c r="L288" s="39"/>
    </row>
    <row r="289" spans="1:12">
      <c r="A289" s="25">
        <v>535019</v>
      </c>
      <c r="B289" s="26" t="s">
        <v>303</v>
      </c>
      <c r="C289" s="26" t="s">
        <v>285</v>
      </c>
      <c r="D289" s="27">
        <v>3894</v>
      </c>
      <c r="E289" s="28">
        <v>365</v>
      </c>
      <c r="F289" s="170">
        <f t="shared" si="6"/>
        <v>1421310</v>
      </c>
      <c r="G289" s="39">
        <f>SUM(F271:F289)</f>
        <v>43551524</v>
      </c>
      <c r="H289" s="41">
        <f>SUM(D271:D289)</f>
        <v>106057</v>
      </c>
      <c r="I289" s="175">
        <f>SUM(G289/H289)</f>
        <v>410.64261670611086</v>
      </c>
      <c r="J289" s="39">
        <f>SUM(F205:F289)</f>
        <v>288903683</v>
      </c>
      <c r="K289" s="41">
        <f>SUM(D205:D289)</f>
        <v>789453</v>
      </c>
      <c r="L289" s="175">
        <f>SUM(J289/K289)</f>
        <v>365.95425313476545</v>
      </c>
    </row>
    <row r="290" spans="1:12">
      <c r="A290" s="32">
        <v>611000</v>
      </c>
      <c r="B290" s="33" t="s">
        <v>304</v>
      </c>
      <c r="C290" s="33" t="s">
        <v>1</v>
      </c>
      <c r="D290" s="27">
        <v>194064</v>
      </c>
      <c r="E290" s="28">
        <v>490</v>
      </c>
      <c r="F290" s="170">
        <f t="shared" si="6"/>
        <v>95091360</v>
      </c>
      <c r="G290" s="39">
        <f>SUM(F290)</f>
        <v>95091360</v>
      </c>
      <c r="H290" s="41">
        <f>SUM(D290)</f>
        <v>194064</v>
      </c>
      <c r="I290" s="166">
        <f>SUM(E290)</f>
        <v>490</v>
      </c>
      <c r="J290" s="39"/>
      <c r="K290" s="39"/>
      <c r="L290" s="39"/>
    </row>
    <row r="291" spans="1:12">
      <c r="A291" s="25">
        <v>631001</v>
      </c>
      <c r="B291" s="26" t="s">
        <v>305</v>
      </c>
      <c r="C291" s="26" t="s">
        <v>306</v>
      </c>
      <c r="D291" s="27">
        <v>3083</v>
      </c>
      <c r="E291" s="28">
        <v>380</v>
      </c>
      <c r="F291" s="170">
        <f t="shared" si="6"/>
        <v>1171540</v>
      </c>
      <c r="G291" s="39"/>
      <c r="H291" s="39"/>
      <c r="I291" s="171"/>
      <c r="J291" s="39"/>
      <c r="K291" s="39"/>
      <c r="L291" s="39"/>
    </row>
    <row r="292" spans="1:12">
      <c r="A292" s="25">
        <v>631002</v>
      </c>
      <c r="B292" s="26" t="s">
        <v>307</v>
      </c>
      <c r="C292" s="26" t="s">
        <v>306</v>
      </c>
      <c r="D292" s="27">
        <v>6456</v>
      </c>
      <c r="E292" s="28">
        <v>280</v>
      </c>
      <c r="F292" s="170">
        <f t="shared" si="6"/>
        <v>1807680</v>
      </c>
      <c r="G292" s="39"/>
      <c r="H292" s="39"/>
      <c r="I292" s="171"/>
      <c r="J292" s="39"/>
      <c r="K292" s="39"/>
      <c r="L292" s="39"/>
    </row>
    <row r="293" spans="1:12">
      <c r="A293" s="25">
        <v>631003</v>
      </c>
      <c r="B293" s="26" t="s">
        <v>308</v>
      </c>
      <c r="C293" s="26" t="s">
        <v>306</v>
      </c>
      <c r="D293" s="27">
        <v>3369</v>
      </c>
      <c r="E293" s="28">
        <v>220</v>
      </c>
      <c r="F293" s="170">
        <f t="shared" si="6"/>
        <v>741180</v>
      </c>
      <c r="G293" s="39"/>
      <c r="H293" s="39"/>
      <c r="I293" s="171"/>
      <c r="J293" s="39"/>
      <c r="K293" s="39"/>
      <c r="L293" s="39"/>
    </row>
    <row r="294" spans="1:12">
      <c r="A294" s="25">
        <v>631004</v>
      </c>
      <c r="B294" s="26" t="s">
        <v>309</v>
      </c>
      <c r="C294" s="26" t="s">
        <v>306</v>
      </c>
      <c r="D294" s="27">
        <v>4501</v>
      </c>
      <c r="E294" s="28">
        <v>350</v>
      </c>
      <c r="F294" s="170">
        <f t="shared" si="6"/>
        <v>1575350</v>
      </c>
      <c r="G294" s="39"/>
      <c r="H294" s="39"/>
      <c r="I294" s="171"/>
      <c r="J294" s="39"/>
      <c r="K294" s="39"/>
      <c r="L294" s="39"/>
    </row>
    <row r="295" spans="1:12">
      <c r="A295" s="25">
        <v>631005</v>
      </c>
      <c r="B295" s="26" t="s">
        <v>310</v>
      </c>
      <c r="C295" s="26" t="s">
        <v>306</v>
      </c>
      <c r="D295" s="27">
        <v>2524</v>
      </c>
      <c r="E295" s="28">
        <v>380</v>
      </c>
      <c r="F295" s="170">
        <f t="shared" si="6"/>
        <v>959120</v>
      </c>
      <c r="G295" s="39"/>
      <c r="H295" s="39"/>
      <c r="I295" s="171"/>
      <c r="J295" s="39"/>
      <c r="K295" s="39"/>
      <c r="L295" s="39"/>
    </row>
    <row r="296" spans="1:12">
      <c r="A296" s="25">
        <v>631006</v>
      </c>
      <c r="B296" s="26" t="s">
        <v>311</v>
      </c>
      <c r="C296" s="26" t="s">
        <v>306</v>
      </c>
      <c r="D296" s="27">
        <v>11102</v>
      </c>
      <c r="E296" s="28">
        <v>230</v>
      </c>
      <c r="F296" s="170">
        <f t="shared" si="6"/>
        <v>2553460</v>
      </c>
      <c r="G296" s="39"/>
      <c r="H296" s="39"/>
      <c r="I296" s="171"/>
      <c r="J296" s="39"/>
      <c r="K296" s="39"/>
      <c r="L296" s="39"/>
    </row>
    <row r="297" spans="1:12">
      <c r="A297" s="25">
        <v>631007</v>
      </c>
      <c r="B297" s="26" t="s">
        <v>312</v>
      </c>
      <c r="C297" s="26" t="s">
        <v>306</v>
      </c>
      <c r="D297" s="27">
        <v>7106</v>
      </c>
      <c r="E297" s="28">
        <v>300</v>
      </c>
      <c r="F297" s="170">
        <f t="shared" si="6"/>
        <v>2131800</v>
      </c>
      <c r="G297" s="39"/>
      <c r="H297" s="39"/>
      <c r="I297" s="171"/>
      <c r="J297" s="39"/>
      <c r="K297" s="39"/>
      <c r="L297" s="39"/>
    </row>
    <row r="298" spans="1:12">
      <c r="A298" s="25">
        <v>631008</v>
      </c>
      <c r="B298" s="26" t="s">
        <v>313</v>
      </c>
      <c r="C298" s="26" t="s">
        <v>306</v>
      </c>
      <c r="D298" s="27">
        <v>8708</v>
      </c>
      <c r="E298" s="28">
        <v>360</v>
      </c>
      <c r="F298" s="170">
        <f t="shared" si="6"/>
        <v>3134880</v>
      </c>
      <c r="G298" s="39"/>
      <c r="H298" s="39"/>
      <c r="I298" s="171"/>
      <c r="J298" s="39"/>
      <c r="K298" s="39"/>
      <c r="L298" s="39"/>
    </row>
    <row r="299" spans="1:12">
      <c r="A299" s="25">
        <v>631009</v>
      </c>
      <c r="B299" s="26" t="s">
        <v>314</v>
      </c>
      <c r="C299" s="26" t="s">
        <v>306</v>
      </c>
      <c r="D299" s="27">
        <v>65234</v>
      </c>
      <c r="E299" s="28">
        <v>330</v>
      </c>
      <c r="F299" s="170">
        <f t="shared" si="6"/>
        <v>21527220</v>
      </c>
      <c r="G299" s="39"/>
      <c r="H299" s="39"/>
      <c r="I299" s="171"/>
      <c r="J299" s="39"/>
      <c r="K299" s="39"/>
      <c r="L299" s="39"/>
    </row>
    <row r="300" spans="1:12">
      <c r="A300" s="25">
        <v>631010</v>
      </c>
      <c r="B300" s="26" t="s">
        <v>315</v>
      </c>
      <c r="C300" s="26" t="s">
        <v>306</v>
      </c>
      <c r="D300" s="27">
        <v>5562</v>
      </c>
      <c r="E300" s="28">
        <v>380</v>
      </c>
      <c r="F300" s="170">
        <f t="shared" si="6"/>
        <v>2113560</v>
      </c>
      <c r="G300" s="39"/>
      <c r="H300" s="39"/>
      <c r="I300" s="171"/>
      <c r="J300" s="39"/>
      <c r="K300" s="39"/>
      <c r="L300" s="39"/>
    </row>
    <row r="301" spans="1:12">
      <c r="A301" s="25">
        <v>631011</v>
      </c>
      <c r="B301" s="26" t="s">
        <v>316</v>
      </c>
      <c r="C301" s="26" t="s">
        <v>306</v>
      </c>
      <c r="D301" s="27">
        <v>8576</v>
      </c>
      <c r="E301" s="28">
        <v>365</v>
      </c>
      <c r="F301" s="170">
        <f t="shared" si="6"/>
        <v>3130240</v>
      </c>
      <c r="G301" s="39"/>
      <c r="H301" s="39"/>
      <c r="I301" s="171"/>
      <c r="J301" s="39"/>
      <c r="K301" s="39"/>
      <c r="L301" s="39"/>
    </row>
    <row r="302" spans="1:12">
      <c r="A302" s="25">
        <v>631012</v>
      </c>
      <c r="B302" s="26" t="s">
        <v>317</v>
      </c>
      <c r="C302" s="26" t="s">
        <v>306</v>
      </c>
      <c r="D302" s="27">
        <v>4599</v>
      </c>
      <c r="E302" s="28">
        <v>360</v>
      </c>
      <c r="F302" s="170">
        <f t="shared" si="6"/>
        <v>1655640</v>
      </c>
      <c r="G302" s="39"/>
      <c r="H302" s="39"/>
      <c r="I302" s="171"/>
      <c r="J302" s="39"/>
      <c r="K302" s="39"/>
      <c r="L302" s="39"/>
    </row>
    <row r="303" spans="1:12">
      <c r="A303" s="25">
        <v>631013</v>
      </c>
      <c r="B303" s="26" t="s">
        <v>318</v>
      </c>
      <c r="C303" s="26" t="s">
        <v>306</v>
      </c>
      <c r="D303" s="27">
        <v>5935</v>
      </c>
      <c r="E303" s="28">
        <v>340</v>
      </c>
      <c r="F303" s="170">
        <f t="shared" si="6"/>
        <v>2017900</v>
      </c>
      <c r="G303" s="39"/>
      <c r="H303" s="39"/>
      <c r="I303" s="171"/>
      <c r="J303" s="39"/>
      <c r="K303" s="39"/>
      <c r="L303" s="39"/>
    </row>
    <row r="304" spans="1:12">
      <c r="A304" s="25">
        <v>631014</v>
      </c>
      <c r="B304" s="26" t="s">
        <v>319</v>
      </c>
      <c r="C304" s="26" t="s">
        <v>306</v>
      </c>
      <c r="D304" s="27">
        <v>4645</v>
      </c>
      <c r="E304" s="28">
        <v>400</v>
      </c>
      <c r="F304" s="170">
        <f t="shared" si="6"/>
        <v>1858000</v>
      </c>
      <c r="G304" s="39"/>
      <c r="H304" s="39"/>
      <c r="I304" s="171"/>
      <c r="J304" s="39"/>
      <c r="K304" s="39"/>
      <c r="L304" s="39"/>
    </row>
    <row r="305" spans="1:12">
      <c r="A305" s="25">
        <v>631015</v>
      </c>
      <c r="B305" s="26" t="s">
        <v>320</v>
      </c>
      <c r="C305" s="26" t="s">
        <v>306</v>
      </c>
      <c r="D305" s="27">
        <v>15835</v>
      </c>
      <c r="E305" s="28">
        <v>330</v>
      </c>
      <c r="F305" s="170">
        <f t="shared" si="6"/>
        <v>5225550</v>
      </c>
      <c r="G305" s="39"/>
      <c r="H305" s="39"/>
      <c r="I305" s="171"/>
      <c r="J305" s="39"/>
      <c r="K305" s="39"/>
      <c r="L305" s="39"/>
    </row>
    <row r="306" spans="1:12">
      <c r="A306" s="25">
        <v>631016</v>
      </c>
      <c r="B306" s="26" t="s">
        <v>321</v>
      </c>
      <c r="C306" s="26" t="s">
        <v>306</v>
      </c>
      <c r="D306" s="27">
        <v>6301</v>
      </c>
      <c r="E306" s="28">
        <v>220</v>
      </c>
      <c r="F306" s="170">
        <f t="shared" si="6"/>
        <v>1386220</v>
      </c>
      <c r="G306" s="39"/>
      <c r="H306" s="39"/>
      <c r="I306" s="171"/>
      <c r="J306" s="39"/>
      <c r="K306" s="39"/>
      <c r="L306" s="39"/>
    </row>
    <row r="307" spans="1:12">
      <c r="A307" s="25">
        <v>631017</v>
      </c>
      <c r="B307" s="26" t="s">
        <v>322</v>
      </c>
      <c r="C307" s="26" t="s">
        <v>306</v>
      </c>
      <c r="D307" s="27">
        <v>16096</v>
      </c>
      <c r="E307" s="28">
        <v>220</v>
      </c>
      <c r="F307" s="170">
        <f t="shared" si="6"/>
        <v>3541120</v>
      </c>
      <c r="G307" s="39"/>
      <c r="H307" s="39"/>
      <c r="I307" s="171"/>
      <c r="J307" s="39"/>
      <c r="K307" s="39"/>
      <c r="L307" s="39"/>
    </row>
    <row r="308" spans="1:12">
      <c r="A308" s="25">
        <v>631018</v>
      </c>
      <c r="B308" s="26" t="s">
        <v>323</v>
      </c>
      <c r="C308" s="26" t="s">
        <v>306</v>
      </c>
      <c r="D308" s="27">
        <v>10747</v>
      </c>
      <c r="E308" s="28">
        <v>220</v>
      </c>
      <c r="F308" s="170">
        <f t="shared" si="6"/>
        <v>2364340</v>
      </c>
      <c r="G308" s="39"/>
      <c r="H308" s="39"/>
      <c r="I308" s="171"/>
      <c r="J308" s="39"/>
      <c r="K308" s="39"/>
      <c r="L308" s="39"/>
    </row>
    <row r="309" spans="1:12">
      <c r="A309" s="25">
        <v>631019</v>
      </c>
      <c r="B309" s="26" t="s">
        <v>324</v>
      </c>
      <c r="C309" s="26" t="s">
        <v>306</v>
      </c>
      <c r="D309" s="27">
        <v>2808</v>
      </c>
      <c r="E309" s="28">
        <v>280</v>
      </c>
      <c r="F309" s="170">
        <f t="shared" si="6"/>
        <v>786240</v>
      </c>
      <c r="G309" s="39"/>
      <c r="H309" s="39"/>
      <c r="I309" s="171"/>
      <c r="J309" s="39"/>
      <c r="K309" s="39"/>
      <c r="L309" s="39"/>
    </row>
    <row r="310" spans="1:12">
      <c r="A310" s="25">
        <v>631020</v>
      </c>
      <c r="B310" s="26" t="s">
        <v>325</v>
      </c>
      <c r="C310" s="26" t="s">
        <v>306</v>
      </c>
      <c r="D310" s="27">
        <v>15178</v>
      </c>
      <c r="E310" s="28">
        <v>250</v>
      </c>
      <c r="F310" s="170">
        <f t="shared" si="6"/>
        <v>3794500</v>
      </c>
      <c r="G310" s="39"/>
      <c r="H310" s="39"/>
      <c r="I310" s="171"/>
      <c r="J310" s="39"/>
      <c r="K310" s="39"/>
      <c r="L310" s="39"/>
    </row>
    <row r="311" spans="1:12">
      <c r="A311" s="25">
        <v>631021</v>
      </c>
      <c r="B311" s="26" t="s">
        <v>326</v>
      </c>
      <c r="C311" s="26" t="s">
        <v>306</v>
      </c>
      <c r="D311" s="27">
        <v>2573</v>
      </c>
      <c r="E311" s="28">
        <v>360</v>
      </c>
      <c r="F311" s="170">
        <f t="shared" si="6"/>
        <v>926280</v>
      </c>
      <c r="G311" s="39"/>
      <c r="H311" s="39"/>
      <c r="I311" s="171"/>
      <c r="J311" s="39"/>
      <c r="K311" s="39"/>
      <c r="L311" s="39"/>
    </row>
    <row r="312" spans="1:12">
      <c r="A312" s="25">
        <v>631022</v>
      </c>
      <c r="B312" s="26" t="s">
        <v>327</v>
      </c>
      <c r="C312" s="26" t="s">
        <v>306</v>
      </c>
      <c r="D312" s="27">
        <v>1615</v>
      </c>
      <c r="E312" s="28">
        <v>280</v>
      </c>
      <c r="F312" s="170">
        <f t="shared" si="6"/>
        <v>452200</v>
      </c>
      <c r="G312" s="39"/>
      <c r="H312" s="39"/>
      <c r="I312" s="171"/>
      <c r="J312" s="39"/>
      <c r="K312" s="39"/>
      <c r="L312" s="39"/>
    </row>
    <row r="313" spans="1:12">
      <c r="A313" s="25">
        <v>631023</v>
      </c>
      <c r="B313" s="26" t="s">
        <v>328</v>
      </c>
      <c r="C313" s="26" t="s">
        <v>306</v>
      </c>
      <c r="D313" s="27">
        <v>4400</v>
      </c>
      <c r="E313" s="28">
        <v>380</v>
      </c>
      <c r="F313" s="170">
        <f t="shared" si="6"/>
        <v>1672000</v>
      </c>
      <c r="G313" s="39">
        <f>SUM(F291:F313)</f>
        <v>66526020</v>
      </c>
      <c r="H313" s="41">
        <f>SUM(D291:D313)</f>
        <v>216953</v>
      </c>
      <c r="I313" s="166">
        <f>SUM(G313/H313)</f>
        <v>306.63793540536432</v>
      </c>
      <c r="J313" s="39"/>
      <c r="K313" s="39"/>
      <c r="L313" s="39"/>
    </row>
    <row r="314" spans="1:12">
      <c r="A314" s="25">
        <v>632001</v>
      </c>
      <c r="B314" s="26" t="s">
        <v>329</v>
      </c>
      <c r="C314" s="26" t="s">
        <v>330</v>
      </c>
      <c r="D314" s="27">
        <v>5066</v>
      </c>
      <c r="E314" s="28">
        <v>500</v>
      </c>
      <c r="F314" s="170">
        <f t="shared" si="6"/>
        <v>2533000</v>
      </c>
      <c r="G314" s="39"/>
      <c r="H314" s="39"/>
      <c r="I314" s="171"/>
      <c r="J314" s="39"/>
      <c r="K314" s="39"/>
      <c r="L314" s="39"/>
    </row>
    <row r="315" spans="1:12">
      <c r="A315" s="25">
        <v>632002</v>
      </c>
      <c r="B315" s="26" t="s">
        <v>331</v>
      </c>
      <c r="C315" s="26" t="s">
        <v>330</v>
      </c>
      <c r="D315" s="27">
        <v>28862</v>
      </c>
      <c r="E315" s="28">
        <v>395</v>
      </c>
      <c r="F315" s="170">
        <f t="shared" si="6"/>
        <v>11400490</v>
      </c>
      <c r="G315" s="39"/>
      <c r="H315" s="39"/>
      <c r="I315" s="171"/>
      <c r="J315" s="39"/>
      <c r="K315" s="39"/>
      <c r="L315" s="39"/>
    </row>
    <row r="316" spans="1:12">
      <c r="A316" s="25">
        <v>632003</v>
      </c>
      <c r="B316" s="26" t="s">
        <v>332</v>
      </c>
      <c r="C316" s="26" t="s">
        <v>330</v>
      </c>
      <c r="D316" s="27">
        <v>13742</v>
      </c>
      <c r="E316" s="28">
        <v>400</v>
      </c>
      <c r="F316" s="170">
        <f t="shared" si="6"/>
        <v>5496800</v>
      </c>
      <c r="G316" s="39"/>
      <c r="H316" s="39"/>
      <c r="I316" s="171"/>
      <c r="J316" s="39"/>
      <c r="K316" s="39"/>
      <c r="L316" s="39"/>
    </row>
    <row r="317" spans="1:12">
      <c r="A317" s="25">
        <v>632004</v>
      </c>
      <c r="B317" s="26" t="s">
        <v>333</v>
      </c>
      <c r="C317" s="26" t="s">
        <v>330</v>
      </c>
      <c r="D317" s="27">
        <v>1747</v>
      </c>
      <c r="E317" s="28">
        <v>360</v>
      </c>
      <c r="F317" s="170">
        <f t="shared" si="6"/>
        <v>628920</v>
      </c>
      <c r="G317" s="39"/>
      <c r="H317" s="39"/>
      <c r="I317" s="171"/>
      <c r="J317" s="39"/>
      <c r="K317" s="39"/>
      <c r="L317" s="39"/>
    </row>
    <row r="318" spans="1:12">
      <c r="A318" s="32">
        <v>632005</v>
      </c>
      <c r="B318" s="33" t="s">
        <v>334</v>
      </c>
      <c r="C318" s="33" t="s">
        <v>330</v>
      </c>
      <c r="D318" s="27">
        <v>1415</v>
      </c>
      <c r="E318" s="28">
        <v>700</v>
      </c>
      <c r="F318" s="170">
        <f t="shared" si="6"/>
        <v>990500</v>
      </c>
      <c r="G318" s="39"/>
      <c r="H318" s="39"/>
      <c r="I318" s="171"/>
      <c r="J318" s="39"/>
      <c r="K318" s="39"/>
      <c r="L318" s="39"/>
    </row>
    <row r="319" spans="1:12">
      <c r="A319" s="25">
        <v>632006</v>
      </c>
      <c r="B319" s="26" t="s">
        <v>335</v>
      </c>
      <c r="C319" s="26" t="s">
        <v>330</v>
      </c>
      <c r="D319" s="27">
        <v>2411</v>
      </c>
      <c r="E319" s="28">
        <v>380</v>
      </c>
      <c r="F319" s="170">
        <f t="shared" si="6"/>
        <v>916180</v>
      </c>
      <c r="G319" s="39"/>
      <c r="H319" s="39"/>
      <c r="I319" s="171"/>
      <c r="J319" s="39"/>
      <c r="K319" s="39"/>
      <c r="L319" s="39"/>
    </row>
    <row r="320" spans="1:12">
      <c r="A320" s="25">
        <v>632007</v>
      </c>
      <c r="B320" s="26" t="s">
        <v>336</v>
      </c>
      <c r="C320" s="26" t="s">
        <v>330</v>
      </c>
      <c r="D320" s="27">
        <v>3166</v>
      </c>
      <c r="E320" s="28">
        <v>350</v>
      </c>
      <c r="F320" s="170">
        <f t="shared" si="6"/>
        <v>1108100</v>
      </c>
      <c r="G320" s="39"/>
      <c r="H320" s="39"/>
      <c r="I320" s="171"/>
      <c r="J320" s="39"/>
      <c r="K320" s="39"/>
      <c r="L320" s="39"/>
    </row>
    <row r="321" spans="1:12">
      <c r="A321" s="25">
        <v>632008</v>
      </c>
      <c r="B321" s="26" t="s">
        <v>337</v>
      </c>
      <c r="C321" s="26" t="s">
        <v>330</v>
      </c>
      <c r="D321" s="27">
        <v>2979</v>
      </c>
      <c r="E321" s="28">
        <v>360</v>
      </c>
      <c r="F321" s="170">
        <f t="shared" si="6"/>
        <v>1072440</v>
      </c>
      <c r="G321" s="39"/>
      <c r="H321" s="39"/>
      <c r="I321" s="171"/>
      <c r="J321" s="39"/>
      <c r="K321" s="39"/>
      <c r="L321" s="39"/>
    </row>
    <row r="322" spans="1:12">
      <c r="A322" s="25">
        <v>632009</v>
      </c>
      <c r="B322" s="26" t="s">
        <v>338</v>
      </c>
      <c r="C322" s="26" t="s">
        <v>330</v>
      </c>
      <c r="D322" s="27">
        <v>7263</v>
      </c>
      <c r="E322" s="28">
        <v>420</v>
      </c>
      <c r="F322" s="170">
        <f t="shared" ref="F322:F385" si="7">SUM(D322*E322)</f>
        <v>3050460</v>
      </c>
      <c r="G322" s="39"/>
      <c r="H322" s="39"/>
      <c r="I322" s="171"/>
      <c r="J322" s="39"/>
      <c r="K322" s="39"/>
      <c r="L322" s="39"/>
    </row>
    <row r="323" spans="1:12">
      <c r="A323" s="32">
        <v>632010</v>
      </c>
      <c r="B323" s="33" t="s">
        <v>339</v>
      </c>
      <c r="C323" s="33" t="s">
        <v>330</v>
      </c>
      <c r="D323" s="27">
        <v>3086</v>
      </c>
      <c r="E323" s="28">
        <v>550</v>
      </c>
      <c r="F323" s="170">
        <f t="shared" si="7"/>
        <v>1697300</v>
      </c>
      <c r="G323" s="39"/>
      <c r="H323" s="39"/>
      <c r="I323" s="171"/>
      <c r="J323" s="39"/>
      <c r="K323" s="39"/>
      <c r="L323" s="39"/>
    </row>
    <row r="324" spans="1:12">
      <c r="A324" s="32">
        <v>632011</v>
      </c>
      <c r="B324" s="33" t="s">
        <v>340</v>
      </c>
      <c r="C324" s="33" t="s">
        <v>330</v>
      </c>
      <c r="D324" s="27">
        <v>3723</v>
      </c>
      <c r="E324" s="28">
        <v>500</v>
      </c>
      <c r="F324" s="170">
        <f t="shared" si="7"/>
        <v>1861500</v>
      </c>
      <c r="G324" s="39"/>
      <c r="H324" s="39"/>
      <c r="I324" s="171"/>
      <c r="J324" s="39"/>
      <c r="K324" s="39"/>
      <c r="L324" s="39"/>
    </row>
    <row r="325" spans="1:12">
      <c r="A325" s="25">
        <v>632012</v>
      </c>
      <c r="B325" s="26" t="s">
        <v>341</v>
      </c>
      <c r="C325" s="26" t="s">
        <v>330</v>
      </c>
      <c r="D325" s="27">
        <v>5597</v>
      </c>
      <c r="E325" s="28">
        <v>390</v>
      </c>
      <c r="F325" s="170">
        <f t="shared" si="7"/>
        <v>2182830</v>
      </c>
      <c r="G325" s="39"/>
      <c r="H325" s="39"/>
      <c r="I325" s="171"/>
      <c r="J325" s="39"/>
      <c r="K325" s="39"/>
      <c r="L325" s="39"/>
    </row>
    <row r="326" spans="1:12">
      <c r="A326" s="32">
        <v>632013</v>
      </c>
      <c r="B326" s="33" t="s">
        <v>342</v>
      </c>
      <c r="C326" s="33" t="s">
        <v>330</v>
      </c>
      <c r="D326" s="27">
        <v>2706</v>
      </c>
      <c r="E326" s="28">
        <v>650</v>
      </c>
      <c r="F326" s="170">
        <f t="shared" si="7"/>
        <v>1758900</v>
      </c>
      <c r="G326" s="39"/>
      <c r="H326" s="39"/>
      <c r="I326" s="171"/>
      <c r="J326" s="39"/>
      <c r="K326" s="39"/>
      <c r="L326" s="39"/>
    </row>
    <row r="327" spans="1:12">
      <c r="A327" s="25">
        <v>632014</v>
      </c>
      <c r="B327" s="26" t="s">
        <v>343</v>
      </c>
      <c r="C327" s="26" t="s">
        <v>330</v>
      </c>
      <c r="D327" s="27">
        <v>3050</v>
      </c>
      <c r="E327" s="28">
        <v>370</v>
      </c>
      <c r="F327" s="170">
        <f t="shared" si="7"/>
        <v>1128500</v>
      </c>
      <c r="G327" s="39"/>
      <c r="H327" s="39"/>
      <c r="I327" s="171"/>
      <c r="J327" s="39"/>
      <c r="K327" s="39"/>
      <c r="L327" s="39"/>
    </row>
    <row r="328" spans="1:12">
      <c r="A328" s="25">
        <v>632015</v>
      </c>
      <c r="B328" s="26" t="s">
        <v>344</v>
      </c>
      <c r="C328" s="26" t="s">
        <v>330</v>
      </c>
      <c r="D328" s="27">
        <v>5424</v>
      </c>
      <c r="E328" s="28">
        <v>500</v>
      </c>
      <c r="F328" s="170">
        <f t="shared" si="7"/>
        <v>2712000</v>
      </c>
      <c r="G328" s="39"/>
      <c r="H328" s="39"/>
      <c r="I328" s="171"/>
      <c r="J328" s="39"/>
      <c r="K328" s="39"/>
      <c r="L328" s="39"/>
    </row>
    <row r="329" spans="1:12">
      <c r="A329" s="25">
        <v>632016</v>
      </c>
      <c r="B329" s="26" t="s">
        <v>345</v>
      </c>
      <c r="C329" s="26" t="s">
        <v>330</v>
      </c>
      <c r="D329" s="27">
        <v>4167</v>
      </c>
      <c r="E329" s="28">
        <v>275</v>
      </c>
      <c r="F329" s="170">
        <f t="shared" si="7"/>
        <v>1145925</v>
      </c>
      <c r="G329" s="39"/>
      <c r="H329" s="39"/>
      <c r="I329" s="171"/>
      <c r="J329" s="39"/>
      <c r="K329" s="39"/>
      <c r="L329" s="39"/>
    </row>
    <row r="330" spans="1:12">
      <c r="A330" s="32">
        <v>632017</v>
      </c>
      <c r="B330" s="33" t="s">
        <v>346</v>
      </c>
      <c r="C330" s="33" t="s">
        <v>330</v>
      </c>
      <c r="D330" s="27">
        <v>2390</v>
      </c>
      <c r="E330" s="28">
        <v>650</v>
      </c>
      <c r="F330" s="170">
        <f t="shared" si="7"/>
        <v>1553500</v>
      </c>
      <c r="G330" s="39"/>
      <c r="H330" s="39"/>
      <c r="I330" s="171"/>
      <c r="J330" s="39"/>
      <c r="K330" s="39"/>
      <c r="L330" s="39"/>
    </row>
    <row r="331" spans="1:12">
      <c r="A331" s="32">
        <v>632018</v>
      </c>
      <c r="B331" s="33" t="s">
        <v>347</v>
      </c>
      <c r="C331" s="33" t="s">
        <v>330</v>
      </c>
      <c r="D331" s="27">
        <v>13307</v>
      </c>
      <c r="E331" s="28">
        <v>785</v>
      </c>
      <c r="F331" s="170">
        <f t="shared" si="7"/>
        <v>10445995</v>
      </c>
      <c r="G331" s="39"/>
      <c r="H331" s="39"/>
      <c r="I331" s="171"/>
      <c r="J331" s="39"/>
      <c r="K331" s="39"/>
      <c r="L331" s="39"/>
    </row>
    <row r="332" spans="1:12">
      <c r="A332" s="25">
        <v>632019</v>
      </c>
      <c r="B332" s="26" t="s">
        <v>348</v>
      </c>
      <c r="C332" s="26" t="s">
        <v>330</v>
      </c>
      <c r="D332" s="27">
        <v>4473</v>
      </c>
      <c r="E332" s="28">
        <v>330</v>
      </c>
      <c r="F332" s="170">
        <f t="shared" si="7"/>
        <v>1476090</v>
      </c>
      <c r="G332" s="39"/>
      <c r="H332" s="39"/>
      <c r="I332" s="171"/>
      <c r="J332" s="39"/>
      <c r="K332" s="39"/>
      <c r="L332" s="39"/>
    </row>
    <row r="333" spans="1:12">
      <c r="A333" s="25">
        <v>632020</v>
      </c>
      <c r="B333" s="26" t="s">
        <v>349</v>
      </c>
      <c r="C333" s="26" t="s">
        <v>330</v>
      </c>
      <c r="D333" s="27">
        <v>4940</v>
      </c>
      <c r="E333" s="28">
        <v>600</v>
      </c>
      <c r="F333" s="170">
        <f t="shared" si="7"/>
        <v>2964000</v>
      </c>
      <c r="G333" s="39">
        <f>SUM(F314:F333)</f>
        <v>56123430</v>
      </c>
      <c r="H333" s="41">
        <f>SUM(D314:D333)</f>
        <v>119514</v>
      </c>
      <c r="I333" s="166">
        <f>SUM(G333/H333)</f>
        <v>469.59711832923341</v>
      </c>
      <c r="J333" s="39"/>
      <c r="K333" s="39"/>
      <c r="L333" s="39"/>
    </row>
    <row r="334" spans="1:12">
      <c r="A334" s="25">
        <v>633001</v>
      </c>
      <c r="B334" s="26" t="s">
        <v>350</v>
      </c>
      <c r="C334" s="26" t="s">
        <v>351</v>
      </c>
      <c r="D334" s="27">
        <v>7953</v>
      </c>
      <c r="E334" s="28">
        <v>390</v>
      </c>
      <c r="F334" s="170">
        <f t="shared" si="7"/>
        <v>3101670</v>
      </c>
      <c r="G334" s="39"/>
      <c r="H334" s="39"/>
      <c r="I334" s="171"/>
      <c r="J334" s="39"/>
      <c r="K334" s="39"/>
      <c r="L334" s="39"/>
    </row>
    <row r="335" spans="1:12">
      <c r="A335" s="32">
        <v>633002</v>
      </c>
      <c r="B335" s="33" t="s">
        <v>352</v>
      </c>
      <c r="C335" s="33" t="s">
        <v>351</v>
      </c>
      <c r="D335" s="27">
        <v>3502</v>
      </c>
      <c r="E335" s="28">
        <v>545</v>
      </c>
      <c r="F335" s="170">
        <f t="shared" si="7"/>
        <v>1908590</v>
      </c>
      <c r="G335" s="39"/>
      <c r="H335" s="39"/>
      <c r="I335" s="171"/>
      <c r="J335" s="39"/>
      <c r="K335" s="39"/>
      <c r="L335" s="39"/>
    </row>
    <row r="336" spans="1:12">
      <c r="A336" s="25">
        <v>633003</v>
      </c>
      <c r="B336" s="26" t="s">
        <v>353</v>
      </c>
      <c r="C336" s="26" t="s">
        <v>351</v>
      </c>
      <c r="D336" s="27">
        <v>27399</v>
      </c>
      <c r="E336" s="28">
        <v>350</v>
      </c>
      <c r="F336" s="170">
        <f t="shared" si="7"/>
        <v>9589650</v>
      </c>
      <c r="G336" s="39"/>
      <c r="H336" s="39"/>
      <c r="I336" s="171"/>
      <c r="J336" s="39"/>
      <c r="K336" s="39"/>
      <c r="L336" s="39"/>
    </row>
    <row r="337" spans="1:12">
      <c r="A337" s="25">
        <v>633004</v>
      </c>
      <c r="B337" s="26" t="s">
        <v>354</v>
      </c>
      <c r="C337" s="26" t="s">
        <v>351</v>
      </c>
      <c r="D337" s="27">
        <v>3613</v>
      </c>
      <c r="E337" s="28">
        <v>330</v>
      </c>
      <c r="F337" s="170">
        <f t="shared" si="7"/>
        <v>1192290</v>
      </c>
      <c r="G337" s="39"/>
      <c r="H337" s="39"/>
      <c r="I337" s="171"/>
      <c r="J337" s="39"/>
      <c r="K337" s="39"/>
      <c r="L337" s="39"/>
    </row>
    <row r="338" spans="1:12">
      <c r="A338" s="25">
        <v>633005</v>
      </c>
      <c r="B338" s="26" t="s">
        <v>355</v>
      </c>
      <c r="C338" s="26" t="s">
        <v>351</v>
      </c>
      <c r="D338" s="27">
        <v>7383</v>
      </c>
      <c r="E338" s="28">
        <v>380</v>
      </c>
      <c r="F338" s="170">
        <f t="shared" si="7"/>
        <v>2805540</v>
      </c>
      <c r="G338" s="39"/>
      <c r="H338" s="39"/>
      <c r="I338" s="171"/>
      <c r="J338" s="39"/>
      <c r="K338" s="39"/>
      <c r="L338" s="39"/>
    </row>
    <row r="339" spans="1:12">
      <c r="A339" s="32">
        <v>633006</v>
      </c>
      <c r="B339" s="33" t="s">
        <v>356</v>
      </c>
      <c r="C339" s="33" t="s">
        <v>351</v>
      </c>
      <c r="D339" s="27">
        <v>6002</v>
      </c>
      <c r="E339" s="28">
        <v>500</v>
      </c>
      <c r="F339" s="170">
        <f t="shared" si="7"/>
        <v>3001000</v>
      </c>
      <c r="G339" s="39"/>
      <c r="H339" s="39"/>
      <c r="I339" s="171"/>
      <c r="J339" s="39"/>
      <c r="K339" s="39"/>
      <c r="L339" s="39"/>
    </row>
    <row r="340" spans="1:12">
      <c r="A340" s="25">
        <v>633007</v>
      </c>
      <c r="B340" s="26" t="s">
        <v>357</v>
      </c>
      <c r="C340" s="26" t="s">
        <v>351</v>
      </c>
      <c r="D340" s="27">
        <v>4997</v>
      </c>
      <c r="E340" s="28">
        <v>380</v>
      </c>
      <c r="F340" s="170">
        <f t="shared" si="7"/>
        <v>1898860</v>
      </c>
      <c r="G340" s="39"/>
      <c r="H340" s="39"/>
      <c r="I340" s="171"/>
      <c r="J340" s="39"/>
      <c r="K340" s="39"/>
      <c r="L340" s="39"/>
    </row>
    <row r="341" spans="1:12">
      <c r="A341" s="25">
        <v>633008</v>
      </c>
      <c r="B341" s="26" t="s">
        <v>358</v>
      </c>
      <c r="C341" s="26" t="s">
        <v>351</v>
      </c>
      <c r="D341" s="27">
        <v>8706</v>
      </c>
      <c r="E341" s="28">
        <v>390</v>
      </c>
      <c r="F341" s="170">
        <f t="shared" si="7"/>
        <v>3395340</v>
      </c>
      <c r="G341" s="39"/>
      <c r="H341" s="39"/>
      <c r="I341" s="171"/>
      <c r="J341" s="39"/>
      <c r="K341" s="39"/>
      <c r="L341" s="39"/>
    </row>
    <row r="342" spans="1:12">
      <c r="A342" s="32">
        <v>633009</v>
      </c>
      <c r="B342" s="33" t="s">
        <v>359</v>
      </c>
      <c r="C342" s="33" t="s">
        <v>351</v>
      </c>
      <c r="D342" s="27">
        <v>12115</v>
      </c>
      <c r="E342" s="28">
        <v>425</v>
      </c>
      <c r="F342" s="170">
        <f t="shared" si="7"/>
        <v>5148875</v>
      </c>
      <c r="G342" s="39"/>
      <c r="H342" s="39"/>
      <c r="I342" s="171"/>
      <c r="J342" s="39"/>
      <c r="K342" s="39"/>
      <c r="L342" s="39"/>
    </row>
    <row r="343" spans="1:12">
      <c r="A343" s="25">
        <v>633010</v>
      </c>
      <c r="B343" s="26" t="s">
        <v>360</v>
      </c>
      <c r="C343" s="26" t="s">
        <v>351</v>
      </c>
      <c r="D343" s="27">
        <v>5811</v>
      </c>
      <c r="E343" s="28">
        <v>380</v>
      </c>
      <c r="F343" s="170">
        <f t="shared" si="7"/>
        <v>2208180</v>
      </c>
      <c r="G343" s="39"/>
      <c r="H343" s="39"/>
      <c r="I343" s="171"/>
      <c r="J343" s="39"/>
      <c r="K343" s="39"/>
      <c r="L343" s="39"/>
    </row>
    <row r="344" spans="1:12">
      <c r="A344" s="25">
        <v>633011</v>
      </c>
      <c r="B344" s="26" t="s">
        <v>361</v>
      </c>
      <c r="C344" s="26" t="s">
        <v>351</v>
      </c>
      <c r="D344" s="27">
        <v>4999</v>
      </c>
      <c r="E344" s="28">
        <v>360</v>
      </c>
      <c r="F344" s="170">
        <f t="shared" si="7"/>
        <v>1799640</v>
      </c>
      <c r="G344" s="39"/>
      <c r="H344" s="39"/>
      <c r="I344" s="171"/>
      <c r="J344" s="39"/>
      <c r="K344" s="39"/>
      <c r="L344" s="39"/>
    </row>
    <row r="345" spans="1:12">
      <c r="A345" s="32">
        <v>633012</v>
      </c>
      <c r="B345" s="33" t="s">
        <v>362</v>
      </c>
      <c r="C345" s="33" t="s">
        <v>351</v>
      </c>
      <c r="D345" s="27">
        <v>5538</v>
      </c>
      <c r="E345" s="28">
        <v>450</v>
      </c>
      <c r="F345" s="170">
        <f t="shared" si="7"/>
        <v>2492100</v>
      </c>
      <c r="G345" s="39"/>
      <c r="H345" s="39"/>
      <c r="I345" s="171"/>
      <c r="J345" s="39"/>
      <c r="K345" s="39"/>
      <c r="L345" s="39"/>
    </row>
    <row r="346" spans="1:12">
      <c r="A346" s="25">
        <v>633013</v>
      </c>
      <c r="B346" s="26" t="s">
        <v>363</v>
      </c>
      <c r="C346" s="26" t="s">
        <v>351</v>
      </c>
      <c r="D346" s="27">
        <v>14844</v>
      </c>
      <c r="E346" s="28">
        <v>350</v>
      </c>
      <c r="F346" s="170">
        <f t="shared" si="7"/>
        <v>5195400</v>
      </c>
      <c r="G346" s="39"/>
      <c r="H346" s="39"/>
      <c r="I346" s="171"/>
      <c r="J346" s="39"/>
      <c r="K346" s="39"/>
      <c r="L346" s="39"/>
    </row>
    <row r="347" spans="1:12">
      <c r="A347" s="25">
        <v>633014</v>
      </c>
      <c r="B347" s="26" t="s">
        <v>364</v>
      </c>
      <c r="C347" s="26" t="s">
        <v>351</v>
      </c>
      <c r="D347" s="27">
        <v>6798</v>
      </c>
      <c r="E347" s="28">
        <v>365</v>
      </c>
      <c r="F347" s="170">
        <f t="shared" si="7"/>
        <v>2481270</v>
      </c>
      <c r="G347" s="39"/>
      <c r="H347" s="39"/>
      <c r="I347" s="171"/>
      <c r="J347" s="39"/>
      <c r="K347" s="39"/>
      <c r="L347" s="39"/>
    </row>
    <row r="348" spans="1:12">
      <c r="A348" s="25">
        <v>633015</v>
      </c>
      <c r="B348" s="26" t="s">
        <v>365</v>
      </c>
      <c r="C348" s="26" t="s">
        <v>351</v>
      </c>
      <c r="D348" s="27">
        <v>12501</v>
      </c>
      <c r="E348" s="28">
        <v>395</v>
      </c>
      <c r="F348" s="170">
        <f t="shared" si="7"/>
        <v>4937895</v>
      </c>
      <c r="G348" s="39"/>
      <c r="H348" s="39"/>
      <c r="I348" s="171"/>
      <c r="J348" s="39"/>
      <c r="K348" s="39"/>
      <c r="L348" s="39"/>
    </row>
    <row r="349" spans="1:12">
      <c r="A349" s="25">
        <v>633016</v>
      </c>
      <c r="B349" s="26" t="s">
        <v>366</v>
      </c>
      <c r="C349" s="26" t="s">
        <v>351</v>
      </c>
      <c r="D349" s="27">
        <v>3212</v>
      </c>
      <c r="E349" s="28">
        <v>360</v>
      </c>
      <c r="F349" s="170">
        <f t="shared" si="7"/>
        <v>1156320</v>
      </c>
      <c r="G349" s="39"/>
      <c r="H349" s="39"/>
      <c r="I349" s="171"/>
      <c r="J349" s="39"/>
      <c r="K349" s="39"/>
      <c r="L349" s="39"/>
    </row>
    <row r="350" spans="1:12">
      <c r="A350" s="25">
        <v>633017</v>
      </c>
      <c r="B350" s="26" t="s">
        <v>367</v>
      </c>
      <c r="C350" s="26" t="s">
        <v>351</v>
      </c>
      <c r="D350" s="27">
        <v>13596</v>
      </c>
      <c r="E350" s="28">
        <v>415</v>
      </c>
      <c r="F350" s="170">
        <f t="shared" si="7"/>
        <v>5642340</v>
      </c>
      <c r="G350" s="39"/>
      <c r="H350" s="39"/>
      <c r="I350" s="171"/>
      <c r="J350" s="39"/>
      <c r="K350" s="39"/>
      <c r="L350" s="39"/>
    </row>
    <row r="351" spans="1:12">
      <c r="A351" s="25">
        <v>633018</v>
      </c>
      <c r="B351" s="26" t="s">
        <v>368</v>
      </c>
      <c r="C351" s="26" t="s">
        <v>351</v>
      </c>
      <c r="D351" s="27">
        <v>5154</v>
      </c>
      <c r="E351" s="28">
        <v>370</v>
      </c>
      <c r="F351" s="170">
        <f t="shared" si="7"/>
        <v>1906980</v>
      </c>
      <c r="G351" s="39"/>
      <c r="H351" s="39"/>
      <c r="I351" s="171"/>
      <c r="J351" s="39"/>
      <c r="K351" s="39"/>
      <c r="L351" s="39"/>
    </row>
    <row r="352" spans="1:12">
      <c r="A352" s="25">
        <v>633019</v>
      </c>
      <c r="B352" s="26" t="s">
        <v>369</v>
      </c>
      <c r="C352" s="26" t="s">
        <v>351</v>
      </c>
      <c r="D352" s="27">
        <v>1884</v>
      </c>
      <c r="E352" s="28">
        <v>350</v>
      </c>
      <c r="F352" s="170">
        <f t="shared" si="7"/>
        <v>659400</v>
      </c>
      <c r="G352" s="39"/>
      <c r="H352" s="39"/>
      <c r="I352" s="171"/>
      <c r="J352" s="39"/>
      <c r="K352" s="39"/>
      <c r="L352" s="39"/>
    </row>
    <row r="353" spans="1:12">
      <c r="A353" s="25">
        <v>633020</v>
      </c>
      <c r="B353" s="26" t="s">
        <v>370</v>
      </c>
      <c r="C353" s="26" t="s">
        <v>351</v>
      </c>
      <c r="D353" s="27">
        <v>10597</v>
      </c>
      <c r="E353" s="28">
        <v>400</v>
      </c>
      <c r="F353" s="170">
        <f t="shared" si="7"/>
        <v>4238800</v>
      </c>
      <c r="G353" s="39"/>
      <c r="H353" s="39"/>
      <c r="I353" s="171"/>
      <c r="J353" s="39"/>
      <c r="K353" s="39"/>
      <c r="L353" s="39"/>
    </row>
    <row r="354" spans="1:12">
      <c r="A354" s="25">
        <v>633021</v>
      </c>
      <c r="B354" s="26" t="s">
        <v>371</v>
      </c>
      <c r="C354" s="26" t="s">
        <v>351</v>
      </c>
      <c r="D354" s="27">
        <v>3210</v>
      </c>
      <c r="E354" s="28">
        <v>360</v>
      </c>
      <c r="F354" s="170">
        <f t="shared" si="7"/>
        <v>1155600</v>
      </c>
      <c r="G354" s="39"/>
      <c r="H354" s="39"/>
      <c r="I354" s="171"/>
      <c r="J354" s="39"/>
      <c r="K354" s="39"/>
      <c r="L354" s="39"/>
    </row>
    <row r="355" spans="1:12">
      <c r="A355" s="25">
        <v>633022</v>
      </c>
      <c r="B355" s="26" t="s">
        <v>372</v>
      </c>
      <c r="C355" s="26" t="s">
        <v>351</v>
      </c>
      <c r="D355" s="27">
        <v>4466</v>
      </c>
      <c r="E355" s="28">
        <v>400</v>
      </c>
      <c r="F355" s="170">
        <f t="shared" si="7"/>
        <v>1786400</v>
      </c>
      <c r="G355" s="39"/>
      <c r="H355" s="39"/>
      <c r="I355" s="171"/>
      <c r="J355" s="39"/>
      <c r="K355" s="39"/>
      <c r="L355" s="39"/>
    </row>
    <row r="356" spans="1:12">
      <c r="A356" s="25">
        <v>633023</v>
      </c>
      <c r="B356" s="26" t="s">
        <v>373</v>
      </c>
      <c r="C356" s="26" t="s">
        <v>351</v>
      </c>
      <c r="D356" s="27">
        <v>10008</v>
      </c>
      <c r="E356" s="28">
        <v>450</v>
      </c>
      <c r="F356" s="170">
        <f t="shared" si="7"/>
        <v>4503600</v>
      </c>
      <c r="G356" s="39"/>
      <c r="H356" s="39"/>
      <c r="I356" s="171"/>
      <c r="J356" s="39"/>
      <c r="K356" s="39"/>
      <c r="L356" s="39"/>
    </row>
    <row r="357" spans="1:12">
      <c r="A357" s="25">
        <v>633024</v>
      </c>
      <c r="B357" s="26" t="s">
        <v>374</v>
      </c>
      <c r="C357" s="26" t="s">
        <v>351</v>
      </c>
      <c r="D357" s="27">
        <v>4801</v>
      </c>
      <c r="E357" s="28">
        <v>440</v>
      </c>
      <c r="F357" s="170">
        <f t="shared" si="7"/>
        <v>2112440</v>
      </c>
      <c r="G357" s="39"/>
      <c r="H357" s="39"/>
      <c r="I357" s="171"/>
      <c r="J357" s="39"/>
      <c r="K357" s="39"/>
      <c r="L357" s="39"/>
    </row>
    <row r="358" spans="1:12">
      <c r="A358" s="32">
        <v>633025</v>
      </c>
      <c r="B358" s="33" t="s">
        <v>375</v>
      </c>
      <c r="C358" s="33" t="s">
        <v>351</v>
      </c>
      <c r="D358" s="27">
        <v>5069</v>
      </c>
      <c r="E358" s="28">
        <v>375</v>
      </c>
      <c r="F358" s="170">
        <f t="shared" si="7"/>
        <v>1900875</v>
      </c>
      <c r="G358" s="39"/>
      <c r="H358" s="39"/>
      <c r="I358" s="171"/>
      <c r="J358" s="39"/>
      <c r="K358" s="39"/>
      <c r="L358" s="39"/>
    </row>
    <row r="359" spans="1:12">
      <c r="A359" s="25">
        <v>633026</v>
      </c>
      <c r="B359" s="26" t="s">
        <v>376</v>
      </c>
      <c r="C359" s="26" t="s">
        <v>351</v>
      </c>
      <c r="D359" s="27">
        <v>18041</v>
      </c>
      <c r="E359" s="28">
        <v>400</v>
      </c>
      <c r="F359" s="170">
        <f t="shared" si="7"/>
        <v>7216400</v>
      </c>
      <c r="G359" s="39"/>
      <c r="H359" s="39"/>
      <c r="I359" s="171"/>
      <c r="J359" s="39"/>
      <c r="K359" s="39"/>
      <c r="L359" s="39"/>
    </row>
    <row r="360" spans="1:12">
      <c r="A360" s="25">
        <v>633027</v>
      </c>
      <c r="B360" s="26" t="s">
        <v>377</v>
      </c>
      <c r="C360" s="26" t="s">
        <v>351</v>
      </c>
      <c r="D360" s="27">
        <v>2092</v>
      </c>
      <c r="E360" s="28">
        <v>360</v>
      </c>
      <c r="F360" s="170">
        <f t="shared" si="7"/>
        <v>753120</v>
      </c>
      <c r="G360" s="39"/>
      <c r="H360" s="39"/>
      <c r="I360" s="171"/>
      <c r="J360" s="39"/>
      <c r="K360" s="39"/>
      <c r="L360" s="39"/>
    </row>
    <row r="361" spans="1:12">
      <c r="A361" s="25">
        <v>633028</v>
      </c>
      <c r="B361" s="26" t="s">
        <v>378</v>
      </c>
      <c r="C361" s="26" t="s">
        <v>351</v>
      </c>
      <c r="D361" s="27">
        <v>12693</v>
      </c>
      <c r="E361" s="28">
        <v>330</v>
      </c>
      <c r="F361" s="170">
        <f t="shared" si="7"/>
        <v>4188690</v>
      </c>
      <c r="G361" s="39"/>
      <c r="H361" s="39"/>
      <c r="I361" s="171"/>
      <c r="J361" s="39"/>
      <c r="K361" s="39"/>
      <c r="L361" s="39"/>
    </row>
    <row r="362" spans="1:12">
      <c r="A362" s="25">
        <v>633029</v>
      </c>
      <c r="B362" s="26" t="s">
        <v>379</v>
      </c>
      <c r="C362" s="26" t="s">
        <v>351</v>
      </c>
      <c r="D362" s="27">
        <v>6537</v>
      </c>
      <c r="E362" s="28">
        <v>505</v>
      </c>
      <c r="F362" s="170">
        <f t="shared" si="7"/>
        <v>3301185</v>
      </c>
      <c r="G362" s="39">
        <f>SUM(F334:F362)</f>
        <v>91678450</v>
      </c>
      <c r="H362" s="41">
        <f>SUM(D334:D362)</f>
        <v>233521</v>
      </c>
      <c r="I362" s="166">
        <f>SUM(G362/H362)</f>
        <v>392.59188681103626</v>
      </c>
      <c r="J362" s="39"/>
      <c r="K362" s="39"/>
      <c r="L362" s="39"/>
    </row>
    <row r="363" spans="1:12">
      <c r="A363" s="32">
        <v>634001</v>
      </c>
      <c r="B363" s="33" t="s">
        <v>380</v>
      </c>
      <c r="C363" s="33" t="s">
        <v>381</v>
      </c>
      <c r="D363" s="27">
        <v>12541</v>
      </c>
      <c r="E363" s="28">
        <v>500</v>
      </c>
      <c r="F363" s="170">
        <f t="shared" si="7"/>
        <v>6270500</v>
      </c>
      <c r="G363" s="39"/>
      <c r="H363" s="39"/>
      <c r="I363" s="171"/>
      <c r="J363" s="39"/>
      <c r="K363" s="39"/>
      <c r="L363" s="39"/>
    </row>
    <row r="364" spans="1:12">
      <c r="A364" s="25">
        <v>634002</v>
      </c>
      <c r="B364" s="26" t="s">
        <v>382</v>
      </c>
      <c r="C364" s="26" t="s">
        <v>381</v>
      </c>
      <c r="D364" s="27">
        <v>7239</v>
      </c>
      <c r="E364" s="28">
        <v>300</v>
      </c>
      <c r="F364" s="170">
        <f t="shared" si="7"/>
        <v>2171700</v>
      </c>
      <c r="G364" s="39"/>
      <c r="H364" s="39"/>
      <c r="I364" s="171"/>
      <c r="J364" s="39"/>
      <c r="K364" s="39"/>
      <c r="L364" s="39"/>
    </row>
    <row r="365" spans="1:12">
      <c r="A365" s="25">
        <v>634003</v>
      </c>
      <c r="B365" s="26" t="s">
        <v>383</v>
      </c>
      <c r="C365" s="26" t="s">
        <v>381</v>
      </c>
      <c r="D365" s="27">
        <v>10714</v>
      </c>
      <c r="E365" s="28">
        <v>500</v>
      </c>
      <c r="F365" s="170">
        <f t="shared" si="7"/>
        <v>5357000</v>
      </c>
      <c r="G365" s="39"/>
      <c r="H365" s="39"/>
      <c r="I365" s="171"/>
      <c r="J365" s="39"/>
      <c r="K365" s="39"/>
      <c r="L365" s="39"/>
    </row>
    <row r="366" spans="1:12">
      <c r="A366" s="32">
        <v>634004</v>
      </c>
      <c r="B366" s="33" t="s">
        <v>384</v>
      </c>
      <c r="C366" s="33" t="s">
        <v>381</v>
      </c>
      <c r="D366" s="27">
        <v>7329</v>
      </c>
      <c r="E366" s="28">
        <v>340</v>
      </c>
      <c r="F366" s="170">
        <f t="shared" si="7"/>
        <v>2491860</v>
      </c>
      <c r="G366" s="39"/>
      <c r="H366" s="39"/>
      <c r="I366" s="171"/>
      <c r="J366" s="39"/>
      <c r="K366" s="39"/>
      <c r="L366" s="39"/>
    </row>
    <row r="367" spans="1:12">
      <c r="A367" s="25">
        <v>634005</v>
      </c>
      <c r="B367" s="26" t="s">
        <v>385</v>
      </c>
      <c r="C367" s="26" t="s">
        <v>381</v>
      </c>
      <c r="D367" s="27">
        <v>14302</v>
      </c>
      <c r="E367" s="28">
        <v>400</v>
      </c>
      <c r="F367" s="170">
        <f t="shared" si="7"/>
        <v>5720800</v>
      </c>
      <c r="G367" s="39"/>
      <c r="H367" s="39"/>
      <c r="I367" s="171"/>
      <c r="J367" s="39"/>
      <c r="K367" s="39"/>
      <c r="L367" s="39"/>
    </row>
    <row r="368" spans="1:12">
      <c r="A368" s="25">
        <v>634006</v>
      </c>
      <c r="B368" s="26" t="s">
        <v>386</v>
      </c>
      <c r="C368" s="26" t="s">
        <v>381</v>
      </c>
      <c r="D368" s="27">
        <v>3073</v>
      </c>
      <c r="E368" s="28">
        <v>359</v>
      </c>
      <c r="F368" s="170">
        <f t="shared" si="7"/>
        <v>1103207</v>
      </c>
      <c r="G368" s="39"/>
      <c r="H368" s="39"/>
      <c r="I368" s="171"/>
      <c r="J368" s="39"/>
      <c r="K368" s="39"/>
      <c r="L368" s="39"/>
    </row>
    <row r="369" spans="1:12">
      <c r="A369" s="25">
        <v>634007</v>
      </c>
      <c r="B369" s="26" t="s">
        <v>387</v>
      </c>
      <c r="C369" s="26" t="s">
        <v>381</v>
      </c>
      <c r="D369" s="27">
        <v>9420</v>
      </c>
      <c r="E369" s="28">
        <v>265</v>
      </c>
      <c r="F369" s="170">
        <f t="shared" si="7"/>
        <v>2496300</v>
      </c>
      <c r="G369" s="39"/>
      <c r="H369" s="39"/>
      <c r="I369" s="171"/>
      <c r="J369" s="39"/>
      <c r="K369" s="39"/>
      <c r="L369" s="39"/>
    </row>
    <row r="370" spans="1:12">
      <c r="A370" s="25">
        <v>634008</v>
      </c>
      <c r="B370" s="26" t="s">
        <v>388</v>
      </c>
      <c r="C370" s="26" t="s">
        <v>381</v>
      </c>
      <c r="D370" s="27">
        <v>5247</v>
      </c>
      <c r="E370" s="28">
        <v>365</v>
      </c>
      <c r="F370" s="170">
        <f t="shared" si="7"/>
        <v>1915155</v>
      </c>
      <c r="G370" s="39"/>
      <c r="H370" s="39"/>
      <c r="I370" s="171"/>
      <c r="J370" s="39"/>
      <c r="K370" s="39"/>
      <c r="L370" s="39"/>
    </row>
    <row r="371" spans="1:12">
      <c r="A371" s="32">
        <v>634009</v>
      </c>
      <c r="B371" s="33" t="s">
        <v>389</v>
      </c>
      <c r="C371" s="33" t="s">
        <v>381</v>
      </c>
      <c r="D371" s="27">
        <v>13851</v>
      </c>
      <c r="E371" s="28">
        <v>450</v>
      </c>
      <c r="F371" s="170">
        <f t="shared" si="7"/>
        <v>6232950</v>
      </c>
      <c r="G371" s="39"/>
      <c r="H371" s="39"/>
      <c r="I371" s="171"/>
      <c r="J371" s="39"/>
      <c r="K371" s="39"/>
      <c r="L371" s="39"/>
    </row>
    <row r="372" spans="1:12">
      <c r="A372" s="25">
        <v>634010</v>
      </c>
      <c r="B372" s="26" t="s">
        <v>390</v>
      </c>
      <c r="C372" s="26" t="s">
        <v>381</v>
      </c>
      <c r="D372" s="27">
        <v>2371</v>
      </c>
      <c r="E372" s="28">
        <v>400</v>
      </c>
      <c r="F372" s="170">
        <f t="shared" si="7"/>
        <v>948400</v>
      </c>
      <c r="G372" s="39"/>
      <c r="H372" s="39"/>
      <c r="I372" s="171"/>
      <c r="J372" s="39"/>
      <c r="K372" s="39"/>
      <c r="L372" s="39"/>
    </row>
    <row r="373" spans="1:12">
      <c r="A373" s="25">
        <v>634011</v>
      </c>
      <c r="B373" s="26" t="s">
        <v>391</v>
      </c>
      <c r="C373" s="26" t="s">
        <v>381</v>
      </c>
      <c r="D373" s="27">
        <v>4414</v>
      </c>
      <c r="E373" s="28">
        <v>365</v>
      </c>
      <c r="F373" s="170">
        <f t="shared" si="7"/>
        <v>1611110</v>
      </c>
      <c r="G373" s="39"/>
      <c r="H373" s="39"/>
      <c r="I373" s="171"/>
      <c r="J373" s="39"/>
      <c r="K373" s="39"/>
      <c r="L373" s="39"/>
    </row>
    <row r="374" spans="1:12">
      <c r="A374" s="25">
        <v>634012</v>
      </c>
      <c r="B374" s="26" t="s">
        <v>392</v>
      </c>
      <c r="C374" s="26" t="s">
        <v>381</v>
      </c>
      <c r="D374" s="27">
        <v>2893</v>
      </c>
      <c r="E374" s="28">
        <v>359</v>
      </c>
      <c r="F374" s="170">
        <f t="shared" si="7"/>
        <v>1038587</v>
      </c>
      <c r="G374" s="39"/>
      <c r="H374" s="39"/>
      <c r="I374" s="171"/>
      <c r="J374" s="39"/>
      <c r="K374" s="39"/>
      <c r="L374" s="39"/>
    </row>
    <row r="375" spans="1:12">
      <c r="A375" s="25">
        <v>634013</v>
      </c>
      <c r="B375" s="26" t="s">
        <v>393</v>
      </c>
      <c r="C375" s="26" t="s">
        <v>381</v>
      </c>
      <c r="D375" s="27">
        <v>3906</v>
      </c>
      <c r="E375" s="28">
        <v>320</v>
      </c>
      <c r="F375" s="170">
        <f t="shared" si="7"/>
        <v>1249920</v>
      </c>
      <c r="G375" s="39"/>
      <c r="H375" s="39"/>
      <c r="I375" s="171"/>
      <c r="J375" s="39"/>
      <c r="K375" s="39"/>
      <c r="L375" s="39"/>
    </row>
    <row r="376" spans="1:12">
      <c r="A376" s="25">
        <v>634014</v>
      </c>
      <c r="B376" s="26" t="s">
        <v>394</v>
      </c>
      <c r="C376" s="26" t="s">
        <v>381</v>
      </c>
      <c r="D376" s="27">
        <v>13310</v>
      </c>
      <c r="E376" s="28">
        <v>290</v>
      </c>
      <c r="F376" s="170">
        <f t="shared" si="7"/>
        <v>3859900</v>
      </c>
      <c r="G376" s="39"/>
      <c r="H376" s="39"/>
      <c r="I376" s="171"/>
      <c r="J376" s="39"/>
      <c r="K376" s="39"/>
      <c r="L376" s="39"/>
    </row>
    <row r="377" spans="1:12">
      <c r="A377" s="25">
        <v>634015</v>
      </c>
      <c r="B377" s="26" t="s">
        <v>395</v>
      </c>
      <c r="C377" s="26" t="s">
        <v>381</v>
      </c>
      <c r="D377" s="27">
        <v>3366</v>
      </c>
      <c r="E377" s="28">
        <v>359</v>
      </c>
      <c r="F377" s="170">
        <f t="shared" si="7"/>
        <v>1208394</v>
      </c>
      <c r="G377" s="39"/>
      <c r="H377" s="39"/>
      <c r="I377" s="171"/>
      <c r="J377" s="39"/>
      <c r="K377" s="39"/>
      <c r="L377" s="39"/>
    </row>
    <row r="378" spans="1:12">
      <c r="A378" s="32">
        <v>634016</v>
      </c>
      <c r="B378" s="33" t="s">
        <v>396</v>
      </c>
      <c r="C378" s="33" t="s">
        <v>381</v>
      </c>
      <c r="D378" s="27">
        <v>3143</v>
      </c>
      <c r="E378" s="28">
        <v>450</v>
      </c>
      <c r="F378" s="170">
        <f t="shared" si="7"/>
        <v>1414350</v>
      </c>
      <c r="G378" s="39"/>
      <c r="H378" s="39"/>
      <c r="I378" s="171"/>
      <c r="J378" s="39"/>
      <c r="K378" s="39"/>
      <c r="L378" s="39"/>
    </row>
    <row r="379" spans="1:12">
      <c r="A379" s="25">
        <v>634017</v>
      </c>
      <c r="B379" s="26" t="s">
        <v>397</v>
      </c>
      <c r="C379" s="26" t="s">
        <v>381</v>
      </c>
      <c r="D379" s="27">
        <v>7156</v>
      </c>
      <c r="E379" s="28">
        <v>359</v>
      </c>
      <c r="F379" s="170">
        <f t="shared" si="7"/>
        <v>2569004</v>
      </c>
      <c r="G379" s="39"/>
      <c r="H379" s="39"/>
      <c r="I379" s="171"/>
      <c r="J379" s="39"/>
      <c r="K379" s="39"/>
      <c r="L379" s="39"/>
    </row>
    <row r="380" spans="1:12">
      <c r="A380" s="25">
        <v>634018</v>
      </c>
      <c r="B380" s="26" t="s">
        <v>398</v>
      </c>
      <c r="C380" s="26" t="s">
        <v>381</v>
      </c>
      <c r="D380" s="27">
        <v>5269</v>
      </c>
      <c r="E380" s="28">
        <v>500</v>
      </c>
      <c r="F380" s="170">
        <f t="shared" si="7"/>
        <v>2634500</v>
      </c>
      <c r="G380" s="39"/>
      <c r="H380" s="39"/>
      <c r="I380" s="171"/>
      <c r="J380" s="39"/>
      <c r="K380" s="39"/>
      <c r="L380" s="39"/>
    </row>
    <row r="381" spans="1:12">
      <c r="A381" s="25">
        <v>634019</v>
      </c>
      <c r="B381" s="26" t="s">
        <v>399</v>
      </c>
      <c r="C381" s="26" t="s">
        <v>381</v>
      </c>
      <c r="D381" s="27">
        <v>3170</v>
      </c>
      <c r="E381" s="28">
        <v>400</v>
      </c>
      <c r="F381" s="170">
        <f t="shared" si="7"/>
        <v>1268000</v>
      </c>
      <c r="G381" s="39"/>
      <c r="H381" s="39"/>
      <c r="I381" s="171"/>
      <c r="J381" s="39"/>
      <c r="K381" s="39"/>
      <c r="L381" s="39"/>
    </row>
    <row r="382" spans="1:12">
      <c r="A382" s="25">
        <v>634020</v>
      </c>
      <c r="B382" s="26" t="s">
        <v>400</v>
      </c>
      <c r="C382" s="26" t="s">
        <v>381</v>
      </c>
      <c r="D382" s="27">
        <v>2248</v>
      </c>
      <c r="E382" s="28">
        <v>365</v>
      </c>
      <c r="F382" s="170">
        <f t="shared" si="7"/>
        <v>820520</v>
      </c>
      <c r="G382" s="39"/>
      <c r="H382" s="39"/>
      <c r="I382" s="171"/>
      <c r="J382" s="39"/>
      <c r="K382" s="39"/>
      <c r="L382" s="39"/>
    </row>
    <row r="383" spans="1:12">
      <c r="A383" s="25">
        <v>634021</v>
      </c>
      <c r="B383" s="26" t="s">
        <v>401</v>
      </c>
      <c r="C383" s="26" t="s">
        <v>381</v>
      </c>
      <c r="D383" s="27">
        <v>3149</v>
      </c>
      <c r="E383" s="28">
        <v>400</v>
      </c>
      <c r="F383" s="170">
        <f t="shared" si="7"/>
        <v>1259600</v>
      </c>
      <c r="G383" s="39"/>
      <c r="H383" s="39"/>
      <c r="I383" s="171"/>
      <c r="J383" s="39"/>
      <c r="K383" s="39"/>
      <c r="L383" s="39"/>
    </row>
    <row r="384" spans="1:12">
      <c r="A384" s="25">
        <v>634022</v>
      </c>
      <c r="B384" s="26" t="s">
        <v>402</v>
      </c>
      <c r="C384" s="26" t="s">
        <v>381</v>
      </c>
      <c r="D384" s="27">
        <v>17983</v>
      </c>
      <c r="E384" s="28">
        <v>420</v>
      </c>
      <c r="F384" s="170">
        <f t="shared" si="7"/>
        <v>7552860</v>
      </c>
      <c r="G384" s="39"/>
      <c r="H384" s="39"/>
      <c r="I384" s="171"/>
      <c r="J384" s="39"/>
      <c r="K384" s="39"/>
      <c r="L384" s="39"/>
    </row>
    <row r="385" spans="1:12">
      <c r="A385" s="25">
        <v>634023</v>
      </c>
      <c r="B385" s="26" t="s">
        <v>403</v>
      </c>
      <c r="C385" s="26" t="s">
        <v>381</v>
      </c>
      <c r="D385" s="27">
        <v>1416</v>
      </c>
      <c r="E385" s="28">
        <v>350</v>
      </c>
      <c r="F385" s="170">
        <f t="shared" si="7"/>
        <v>495600</v>
      </c>
      <c r="G385" s="172"/>
      <c r="H385" s="172"/>
      <c r="I385" s="173"/>
      <c r="J385" s="39"/>
      <c r="K385" s="39"/>
      <c r="L385" s="39"/>
    </row>
    <row r="386" spans="1:12">
      <c r="A386" s="32">
        <v>634024</v>
      </c>
      <c r="B386" s="33" t="s">
        <v>404</v>
      </c>
      <c r="C386" s="33" t="s">
        <v>381</v>
      </c>
      <c r="D386" s="27">
        <v>6067</v>
      </c>
      <c r="E386" s="28">
        <v>400</v>
      </c>
      <c r="F386" s="170">
        <f t="shared" ref="F386:F427" si="8">SUM(D386*E386)</f>
        <v>2426800</v>
      </c>
      <c r="G386" s="39"/>
      <c r="H386" s="39"/>
      <c r="I386" s="171"/>
      <c r="J386" s="39"/>
      <c r="K386" s="39"/>
      <c r="L386" s="39"/>
    </row>
    <row r="387" spans="1:12">
      <c r="A387" s="25">
        <v>634025</v>
      </c>
      <c r="B387" s="26" t="s">
        <v>405</v>
      </c>
      <c r="C387" s="26" t="s">
        <v>381</v>
      </c>
      <c r="D387" s="27">
        <v>7198</v>
      </c>
      <c r="E387" s="28">
        <v>300</v>
      </c>
      <c r="F387" s="170">
        <f t="shared" si="8"/>
        <v>2159400</v>
      </c>
      <c r="G387" s="39"/>
      <c r="H387" s="39"/>
      <c r="I387" s="171"/>
      <c r="J387" s="39"/>
      <c r="K387" s="39"/>
      <c r="L387" s="39"/>
    </row>
    <row r="388" spans="1:12">
      <c r="A388" s="25">
        <v>634026</v>
      </c>
      <c r="B388" s="26" t="s">
        <v>406</v>
      </c>
      <c r="C388" s="26" t="s">
        <v>381</v>
      </c>
      <c r="D388" s="27">
        <v>4864</v>
      </c>
      <c r="E388" s="28">
        <v>360</v>
      </c>
      <c r="F388" s="170">
        <f t="shared" si="8"/>
        <v>1751040</v>
      </c>
      <c r="G388" s="39"/>
      <c r="H388" s="39"/>
      <c r="I388" s="171"/>
      <c r="J388" s="39"/>
      <c r="K388" s="39"/>
      <c r="L388" s="39"/>
    </row>
    <row r="389" spans="1:12">
      <c r="A389" s="25">
        <v>634027</v>
      </c>
      <c r="B389" s="26" t="s">
        <v>407</v>
      </c>
      <c r="C389" s="26" t="s">
        <v>381</v>
      </c>
      <c r="D389" s="27">
        <v>3859</v>
      </c>
      <c r="E389" s="28">
        <v>450</v>
      </c>
      <c r="F389" s="170">
        <f t="shared" si="8"/>
        <v>1736550</v>
      </c>
      <c r="G389" s="39">
        <f>SUM(F363:F389)</f>
        <v>69764007</v>
      </c>
      <c r="H389" s="41">
        <f>SUM(D363:D389)</f>
        <v>179498</v>
      </c>
      <c r="I389" s="166">
        <f>SUM(G389/H389)</f>
        <v>388.66175110586192</v>
      </c>
      <c r="J389" s="39"/>
      <c r="K389" s="39"/>
      <c r="L389" s="39"/>
    </row>
    <row r="390" spans="1:12">
      <c r="A390" s="25">
        <v>635001</v>
      </c>
      <c r="B390" s="26" t="s">
        <v>408</v>
      </c>
      <c r="C390" s="26" t="s">
        <v>409</v>
      </c>
      <c r="D390" s="27">
        <v>5554</v>
      </c>
      <c r="E390" s="28">
        <v>310</v>
      </c>
      <c r="F390" s="170">
        <f t="shared" si="8"/>
        <v>1721740</v>
      </c>
      <c r="G390" s="39"/>
      <c r="H390" s="39"/>
      <c r="I390" s="171"/>
      <c r="J390" s="39"/>
      <c r="K390" s="39"/>
      <c r="L390" s="39"/>
    </row>
    <row r="391" spans="1:12">
      <c r="A391" s="32">
        <v>635002</v>
      </c>
      <c r="B391" s="33" t="s">
        <v>410</v>
      </c>
      <c r="C391" s="33" t="s">
        <v>409</v>
      </c>
      <c r="D391" s="27">
        <v>15435</v>
      </c>
      <c r="E391" s="28">
        <v>400</v>
      </c>
      <c r="F391" s="170">
        <f t="shared" si="8"/>
        <v>6174000</v>
      </c>
      <c r="G391" s="39"/>
      <c r="H391" s="39"/>
      <c r="I391" s="171"/>
      <c r="J391" s="39"/>
      <c r="K391" s="39"/>
      <c r="L391" s="39"/>
    </row>
    <row r="392" spans="1:12">
      <c r="A392" s="25">
        <v>635003</v>
      </c>
      <c r="B392" s="26" t="s">
        <v>411</v>
      </c>
      <c r="C392" s="26" t="s">
        <v>409</v>
      </c>
      <c r="D392" s="27">
        <v>16681</v>
      </c>
      <c r="E392" s="28">
        <v>360</v>
      </c>
      <c r="F392" s="170">
        <f t="shared" si="8"/>
        <v>6005160</v>
      </c>
      <c r="G392" s="39"/>
      <c r="H392" s="39"/>
      <c r="I392" s="171"/>
      <c r="J392" s="39"/>
      <c r="K392" s="39"/>
      <c r="L392" s="39"/>
    </row>
    <row r="393" spans="1:12">
      <c r="A393" s="25">
        <v>635004</v>
      </c>
      <c r="B393" s="26" t="s">
        <v>412</v>
      </c>
      <c r="C393" s="26" t="s">
        <v>409</v>
      </c>
      <c r="D393" s="27">
        <v>5406</v>
      </c>
      <c r="E393" s="28">
        <v>359</v>
      </c>
      <c r="F393" s="170">
        <f t="shared" si="8"/>
        <v>1940754</v>
      </c>
      <c r="G393" s="39"/>
      <c r="H393" s="39"/>
      <c r="I393" s="171"/>
      <c r="J393" s="39"/>
      <c r="K393" s="39"/>
      <c r="L393" s="39"/>
    </row>
    <row r="394" spans="1:12">
      <c r="A394" s="25">
        <v>635005</v>
      </c>
      <c r="B394" s="26" t="s">
        <v>413</v>
      </c>
      <c r="C394" s="26" t="s">
        <v>409</v>
      </c>
      <c r="D394" s="27">
        <v>1831</v>
      </c>
      <c r="E394" s="28">
        <v>310</v>
      </c>
      <c r="F394" s="170">
        <f t="shared" si="8"/>
        <v>567610</v>
      </c>
      <c r="G394" s="39"/>
      <c r="H394" s="39"/>
      <c r="I394" s="171"/>
      <c r="J394" s="39"/>
      <c r="K394" s="39"/>
      <c r="L394" s="39"/>
    </row>
    <row r="395" spans="1:12">
      <c r="A395" s="25">
        <v>635006</v>
      </c>
      <c r="B395" s="26" t="s">
        <v>414</v>
      </c>
      <c r="C395" s="26" t="s">
        <v>409</v>
      </c>
      <c r="D395" s="27">
        <v>4846</v>
      </c>
      <c r="E395" s="28">
        <v>360</v>
      </c>
      <c r="F395" s="170">
        <f t="shared" si="8"/>
        <v>1744560</v>
      </c>
      <c r="G395" s="39"/>
      <c r="H395" s="39"/>
      <c r="I395" s="171"/>
      <c r="J395" s="39"/>
      <c r="K395" s="39"/>
      <c r="L395" s="39"/>
    </row>
    <row r="396" spans="1:12">
      <c r="A396" s="25">
        <v>635007</v>
      </c>
      <c r="B396" s="26" t="s">
        <v>415</v>
      </c>
      <c r="C396" s="26" t="s">
        <v>409</v>
      </c>
      <c r="D396" s="27">
        <v>4769</v>
      </c>
      <c r="E396" s="28">
        <v>360</v>
      </c>
      <c r="F396" s="170">
        <f t="shared" si="8"/>
        <v>1716840</v>
      </c>
      <c r="G396" s="39"/>
      <c r="H396" s="39"/>
      <c r="I396" s="171"/>
      <c r="J396" s="39"/>
      <c r="K396" s="39"/>
      <c r="L396" s="39"/>
    </row>
    <row r="397" spans="1:12">
      <c r="A397" s="25">
        <v>635008</v>
      </c>
      <c r="B397" s="26" t="s">
        <v>416</v>
      </c>
      <c r="C397" s="26" t="s">
        <v>409</v>
      </c>
      <c r="D397" s="27">
        <v>5203</v>
      </c>
      <c r="E397" s="28">
        <v>300</v>
      </c>
      <c r="F397" s="170">
        <f t="shared" si="8"/>
        <v>1560900</v>
      </c>
      <c r="G397" s="39"/>
      <c r="H397" s="39"/>
      <c r="I397" s="171"/>
      <c r="J397" s="39"/>
      <c r="K397" s="39"/>
      <c r="L397" s="39"/>
    </row>
    <row r="398" spans="1:12">
      <c r="A398" s="25">
        <v>635009</v>
      </c>
      <c r="B398" s="26" t="s">
        <v>417</v>
      </c>
      <c r="C398" s="26" t="s">
        <v>409</v>
      </c>
      <c r="D398" s="27">
        <v>6306</v>
      </c>
      <c r="E398" s="28">
        <v>360</v>
      </c>
      <c r="F398" s="170">
        <f t="shared" si="8"/>
        <v>2270160</v>
      </c>
      <c r="G398" s="39"/>
      <c r="H398" s="39"/>
      <c r="I398" s="171"/>
      <c r="J398" s="39"/>
      <c r="K398" s="39"/>
      <c r="L398" s="39"/>
    </row>
    <row r="399" spans="1:12">
      <c r="A399" s="32">
        <v>635010</v>
      </c>
      <c r="B399" s="33" t="s">
        <v>418</v>
      </c>
      <c r="C399" s="33" t="s">
        <v>409</v>
      </c>
      <c r="D399" s="27">
        <v>2921</v>
      </c>
      <c r="E399" s="28">
        <v>360</v>
      </c>
      <c r="F399" s="170">
        <f t="shared" si="8"/>
        <v>1051560</v>
      </c>
      <c r="G399" s="39"/>
      <c r="H399" s="39"/>
      <c r="I399" s="171"/>
      <c r="J399" s="39"/>
      <c r="K399" s="39"/>
      <c r="L399" s="39"/>
    </row>
    <row r="400" spans="1:12">
      <c r="A400" s="25">
        <v>635011</v>
      </c>
      <c r="B400" s="26" t="s">
        <v>419</v>
      </c>
      <c r="C400" s="26" t="s">
        <v>409</v>
      </c>
      <c r="D400" s="27">
        <v>17849</v>
      </c>
      <c r="E400" s="28">
        <v>396</v>
      </c>
      <c r="F400" s="170">
        <f t="shared" si="8"/>
        <v>7068204</v>
      </c>
      <c r="G400" s="39"/>
      <c r="H400" s="39"/>
      <c r="I400" s="171"/>
      <c r="J400" s="39"/>
      <c r="K400" s="39"/>
      <c r="L400" s="39"/>
    </row>
    <row r="401" spans="1:12">
      <c r="A401" s="25">
        <v>635012</v>
      </c>
      <c r="B401" s="26" t="s">
        <v>420</v>
      </c>
      <c r="C401" s="26" t="s">
        <v>409</v>
      </c>
      <c r="D401" s="27">
        <v>3832</v>
      </c>
      <c r="E401" s="28">
        <v>360</v>
      </c>
      <c r="F401" s="170">
        <f t="shared" si="8"/>
        <v>1379520</v>
      </c>
      <c r="G401" s="39"/>
      <c r="H401" s="39"/>
      <c r="I401" s="171"/>
      <c r="J401" s="39"/>
      <c r="K401" s="39"/>
      <c r="L401" s="39"/>
    </row>
    <row r="402" spans="1:12">
      <c r="A402" s="25">
        <v>635013</v>
      </c>
      <c r="B402" s="26" t="s">
        <v>421</v>
      </c>
      <c r="C402" s="26" t="s">
        <v>409</v>
      </c>
      <c r="D402" s="27">
        <v>3630</v>
      </c>
      <c r="E402" s="28">
        <v>400</v>
      </c>
      <c r="F402" s="170">
        <f t="shared" si="8"/>
        <v>1452000</v>
      </c>
      <c r="G402" s="39"/>
      <c r="H402" s="39"/>
      <c r="I402" s="171"/>
      <c r="J402" s="39"/>
      <c r="K402" s="39"/>
      <c r="L402" s="39"/>
    </row>
    <row r="403" spans="1:12">
      <c r="A403" s="32">
        <v>635014</v>
      </c>
      <c r="B403" s="33" t="s">
        <v>422</v>
      </c>
      <c r="C403" s="33" t="s">
        <v>409</v>
      </c>
      <c r="D403" s="27">
        <v>3055</v>
      </c>
      <c r="E403" s="28">
        <v>480</v>
      </c>
      <c r="F403" s="170">
        <f t="shared" si="8"/>
        <v>1466400</v>
      </c>
      <c r="G403" s="39"/>
      <c r="H403" s="39"/>
      <c r="I403" s="171"/>
      <c r="J403" s="39"/>
      <c r="K403" s="39"/>
      <c r="L403" s="39"/>
    </row>
    <row r="404" spans="1:12">
      <c r="A404" s="25">
        <v>635015</v>
      </c>
      <c r="B404" s="26" t="s">
        <v>423</v>
      </c>
      <c r="C404" s="26" t="s">
        <v>409</v>
      </c>
      <c r="D404" s="27">
        <v>23246</v>
      </c>
      <c r="E404" s="28">
        <v>431</v>
      </c>
      <c r="F404" s="170">
        <f t="shared" si="8"/>
        <v>10019026</v>
      </c>
      <c r="G404" s="39"/>
      <c r="H404" s="39"/>
      <c r="I404" s="171"/>
      <c r="J404" s="39"/>
      <c r="K404" s="39"/>
      <c r="L404" s="39"/>
    </row>
    <row r="405" spans="1:12">
      <c r="A405" s="25">
        <v>635016</v>
      </c>
      <c r="B405" s="26" t="s">
        <v>424</v>
      </c>
      <c r="C405" s="26" t="s">
        <v>409</v>
      </c>
      <c r="D405" s="27">
        <v>4152</v>
      </c>
      <c r="E405" s="28">
        <v>360</v>
      </c>
      <c r="F405" s="170">
        <f t="shared" si="8"/>
        <v>1494720</v>
      </c>
      <c r="G405" s="39"/>
      <c r="H405" s="39"/>
      <c r="I405" s="171"/>
      <c r="J405" s="39"/>
      <c r="K405" s="39"/>
      <c r="L405" s="39"/>
    </row>
    <row r="406" spans="1:12">
      <c r="A406" s="25">
        <v>635017</v>
      </c>
      <c r="B406" s="26" t="s">
        <v>425</v>
      </c>
      <c r="C406" s="26" t="s">
        <v>409</v>
      </c>
      <c r="D406" s="27">
        <v>2199</v>
      </c>
      <c r="E406" s="28">
        <v>330</v>
      </c>
      <c r="F406" s="170">
        <f t="shared" si="8"/>
        <v>725670</v>
      </c>
      <c r="G406" s="39"/>
      <c r="H406" s="39"/>
      <c r="I406" s="171"/>
      <c r="J406" s="39"/>
      <c r="K406" s="39"/>
      <c r="L406" s="39"/>
    </row>
    <row r="407" spans="1:12">
      <c r="A407" s="25">
        <v>635018</v>
      </c>
      <c r="B407" s="26" t="s">
        <v>426</v>
      </c>
      <c r="C407" s="26" t="s">
        <v>409</v>
      </c>
      <c r="D407" s="27">
        <v>4447</v>
      </c>
      <c r="E407" s="28">
        <v>330</v>
      </c>
      <c r="F407" s="170">
        <f t="shared" si="8"/>
        <v>1467510</v>
      </c>
      <c r="G407" s="39"/>
      <c r="H407" s="39"/>
      <c r="I407" s="171"/>
      <c r="J407" s="39"/>
      <c r="K407" s="39"/>
      <c r="L407" s="39"/>
    </row>
    <row r="408" spans="1:12">
      <c r="A408" s="25">
        <v>635019</v>
      </c>
      <c r="B408" s="26" t="s">
        <v>427</v>
      </c>
      <c r="C408" s="26" t="s">
        <v>409</v>
      </c>
      <c r="D408" s="27">
        <v>5632</v>
      </c>
      <c r="E408" s="28">
        <v>440</v>
      </c>
      <c r="F408" s="170">
        <f t="shared" si="8"/>
        <v>2478080</v>
      </c>
      <c r="G408" s="39"/>
      <c r="H408" s="39"/>
      <c r="I408" s="171"/>
      <c r="J408" s="39"/>
      <c r="K408" s="39"/>
      <c r="L408" s="39"/>
    </row>
    <row r="409" spans="1:12">
      <c r="A409" s="32">
        <v>635020</v>
      </c>
      <c r="B409" s="33" t="s">
        <v>428</v>
      </c>
      <c r="C409" s="33" t="s">
        <v>409</v>
      </c>
      <c r="D409" s="27">
        <v>6754</v>
      </c>
      <c r="E409" s="28">
        <v>470</v>
      </c>
      <c r="F409" s="170">
        <f t="shared" si="8"/>
        <v>3174380</v>
      </c>
      <c r="G409" s="39"/>
      <c r="H409" s="39"/>
      <c r="I409" s="171"/>
      <c r="J409" s="39"/>
      <c r="K409" s="39"/>
      <c r="L409" s="39"/>
    </row>
    <row r="410" spans="1:12">
      <c r="A410" s="25">
        <v>635021</v>
      </c>
      <c r="B410" s="26" t="s">
        <v>429</v>
      </c>
      <c r="C410" s="26" t="s">
        <v>409</v>
      </c>
      <c r="D410" s="27">
        <v>6877</v>
      </c>
      <c r="E410" s="28">
        <v>275</v>
      </c>
      <c r="F410" s="170">
        <f t="shared" si="8"/>
        <v>1891175</v>
      </c>
      <c r="G410" s="39"/>
      <c r="H410" s="39"/>
      <c r="I410" s="171"/>
      <c r="J410" s="39"/>
      <c r="K410" s="39"/>
      <c r="L410" s="39"/>
    </row>
    <row r="411" spans="1:12">
      <c r="A411" s="32">
        <v>635022</v>
      </c>
      <c r="B411" s="33" t="s">
        <v>430</v>
      </c>
      <c r="C411" s="33" t="s">
        <v>409</v>
      </c>
      <c r="D411" s="27">
        <v>5955</v>
      </c>
      <c r="E411" s="28">
        <v>380</v>
      </c>
      <c r="F411" s="170">
        <f t="shared" si="8"/>
        <v>2262900</v>
      </c>
      <c r="G411" s="39">
        <f>SUM(F390:F411)</f>
        <v>59632869</v>
      </c>
      <c r="H411" s="41">
        <f>SUM(D390:D411)</f>
        <v>156580</v>
      </c>
      <c r="I411" s="166">
        <f>SUM(G411/H411)</f>
        <v>380.84601481670711</v>
      </c>
      <c r="J411" s="39"/>
      <c r="K411" s="39"/>
      <c r="L411" s="39"/>
    </row>
    <row r="412" spans="1:12">
      <c r="A412" s="32">
        <v>636001</v>
      </c>
      <c r="B412" s="33" t="s">
        <v>431</v>
      </c>
      <c r="C412" s="33" t="s">
        <v>432</v>
      </c>
      <c r="D412" s="27">
        <v>8341</v>
      </c>
      <c r="E412" s="28">
        <v>500</v>
      </c>
      <c r="F412" s="170">
        <f t="shared" si="8"/>
        <v>4170500</v>
      </c>
      <c r="G412" s="39"/>
      <c r="H412" s="39"/>
      <c r="I412" s="171"/>
      <c r="J412" s="39"/>
      <c r="K412" s="39"/>
      <c r="L412" s="39"/>
    </row>
    <row r="413" spans="1:12">
      <c r="A413" s="32">
        <v>636002</v>
      </c>
      <c r="B413" s="33" t="s">
        <v>433</v>
      </c>
      <c r="C413" s="33" t="s">
        <v>432</v>
      </c>
      <c r="D413" s="27">
        <v>1593</v>
      </c>
      <c r="E413" s="28">
        <v>400</v>
      </c>
      <c r="F413" s="170">
        <f t="shared" si="8"/>
        <v>637200</v>
      </c>
      <c r="G413" s="39"/>
      <c r="H413" s="39"/>
      <c r="I413" s="171"/>
      <c r="J413" s="39"/>
      <c r="K413" s="39"/>
      <c r="L413" s="39"/>
    </row>
    <row r="414" spans="1:12">
      <c r="A414" s="25">
        <v>636003</v>
      </c>
      <c r="B414" s="26" t="s">
        <v>434</v>
      </c>
      <c r="C414" s="26" t="s">
        <v>432</v>
      </c>
      <c r="D414" s="27">
        <v>19496</v>
      </c>
      <c r="E414" s="28">
        <v>420</v>
      </c>
      <c r="F414" s="170">
        <f t="shared" si="8"/>
        <v>8188320</v>
      </c>
      <c r="G414" s="39"/>
      <c r="H414" s="39"/>
      <c r="I414" s="171"/>
      <c r="J414" s="39"/>
      <c r="K414" s="39"/>
      <c r="L414" s="39"/>
    </row>
    <row r="415" spans="1:12">
      <c r="A415" s="25">
        <v>636004</v>
      </c>
      <c r="B415" s="26" t="s">
        <v>435</v>
      </c>
      <c r="C415" s="26" t="s">
        <v>432</v>
      </c>
      <c r="D415" s="27">
        <v>6563</v>
      </c>
      <c r="E415" s="28">
        <v>460</v>
      </c>
      <c r="F415" s="170">
        <f t="shared" si="8"/>
        <v>3018980</v>
      </c>
      <c r="G415" s="39"/>
      <c r="H415" s="39"/>
      <c r="I415" s="171"/>
      <c r="J415" s="39"/>
      <c r="K415" s="39"/>
      <c r="L415" s="39"/>
    </row>
    <row r="416" spans="1:12">
      <c r="A416" s="32">
        <v>636005</v>
      </c>
      <c r="B416" s="33" t="s">
        <v>436</v>
      </c>
      <c r="C416" s="33" t="s">
        <v>432</v>
      </c>
      <c r="D416" s="27">
        <v>2829</v>
      </c>
      <c r="E416" s="28">
        <v>600</v>
      </c>
      <c r="F416" s="170">
        <f t="shared" si="8"/>
        <v>1697400</v>
      </c>
      <c r="G416" s="39"/>
      <c r="H416" s="39"/>
      <c r="I416" s="171"/>
      <c r="J416" s="39"/>
      <c r="K416" s="39"/>
      <c r="L416" s="39"/>
    </row>
    <row r="417" spans="1:12">
      <c r="A417" s="32">
        <v>636006</v>
      </c>
      <c r="B417" s="33" t="s">
        <v>437</v>
      </c>
      <c r="C417" s="33" t="s">
        <v>432</v>
      </c>
      <c r="D417" s="27">
        <v>11954</v>
      </c>
      <c r="E417" s="28">
        <v>530</v>
      </c>
      <c r="F417" s="170">
        <f t="shared" si="8"/>
        <v>6335620</v>
      </c>
      <c r="G417" s="39"/>
      <c r="H417" s="39"/>
      <c r="I417" s="171"/>
      <c r="J417" s="39"/>
      <c r="K417" s="39"/>
      <c r="L417" s="39"/>
    </row>
    <row r="418" spans="1:12">
      <c r="A418" s="32">
        <v>636007</v>
      </c>
      <c r="B418" s="33" t="s">
        <v>438</v>
      </c>
      <c r="C418" s="33" t="s">
        <v>432</v>
      </c>
      <c r="D418" s="27">
        <v>4704</v>
      </c>
      <c r="E418" s="28">
        <v>650</v>
      </c>
      <c r="F418" s="170">
        <f t="shared" si="8"/>
        <v>3057600</v>
      </c>
      <c r="G418" s="39"/>
      <c r="H418" s="39"/>
      <c r="I418" s="171"/>
      <c r="J418" s="39"/>
      <c r="K418" s="39"/>
      <c r="L418" s="39"/>
    </row>
    <row r="419" spans="1:12">
      <c r="A419" s="32">
        <v>636008</v>
      </c>
      <c r="B419" s="33" t="s">
        <v>439</v>
      </c>
      <c r="C419" s="33" t="s">
        <v>432</v>
      </c>
      <c r="D419" s="27">
        <v>3081</v>
      </c>
      <c r="E419" s="28">
        <v>400</v>
      </c>
      <c r="F419" s="170">
        <f t="shared" si="8"/>
        <v>1232400</v>
      </c>
      <c r="G419" s="39"/>
      <c r="H419" s="39"/>
      <c r="I419" s="171"/>
      <c r="J419" s="39"/>
      <c r="K419" s="39"/>
      <c r="L419" s="39"/>
    </row>
    <row r="420" spans="1:12">
      <c r="A420" s="25">
        <v>636009</v>
      </c>
      <c r="B420" s="26" t="s">
        <v>440</v>
      </c>
      <c r="C420" s="26" t="s">
        <v>432</v>
      </c>
      <c r="D420" s="27">
        <v>1833</v>
      </c>
      <c r="E420" s="28">
        <v>480</v>
      </c>
      <c r="F420" s="170">
        <f t="shared" si="8"/>
        <v>879840</v>
      </c>
      <c r="G420" s="39"/>
      <c r="H420" s="39"/>
      <c r="I420" s="171"/>
      <c r="J420" s="39"/>
      <c r="K420" s="39"/>
      <c r="L420" s="39"/>
    </row>
    <row r="421" spans="1:12">
      <c r="A421" s="32">
        <v>636010</v>
      </c>
      <c r="B421" s="33" t="s">
        <v>441</v>
      </c>
      <c r="C421" s="33" t="s">
        <v>432</v>
      </c>
      <c r="D421" s="27">
        <v>2932</v>
      </c>
      <c r="E421" s="28">
        <v>430</v>
      </c>
      <c r="F421" s="170">
        <f t="shared" si="8"/>
        <v>1260760</v>
      </c>
      <c r="G421" s="39"/>
      <c r="H421" s="39"/>
      <c r="I421" s="171"/>
      <c r="J421" s="39"/>
      <c r="K421" s="39"/>
      <c r="L421" s="39"/>
    </row>
    <row r="422" spans="1:12">
      <c r="A422" s="25">
        <v>636011</v>
      </c>
      <c r="B422" s="26" t="s">
        <v>442</v>
      </c>
      <c r="C422" s="26" t="s">
        <v>432</v>
      </c>
      <c r="D422" s="27">
        <v>7493</v>
      </c>
      <c r="E422" s="28">
        <v>420</v>
      </c>
      <c r="F422" s="170">
        <f t="shared" si="8"/>
        <v>3147060</v>
      </c>
      <c r="G422" s="39"/>
      <c r="H422" s="39"/>
      <c r="I422" s="171"/>
      <c r="J422" s="39"/>
      <c r="K422" s="39"/>
      <c r="L422" s="39"/>
    </row>
    <row r="423" spans="1:12">
      <c r="A423" s="32">
        <v>636012</v>
      </c>
      <c r="B423" s="33" t="s">
        <v>443</v>
      </c>
      <c r="C423" s="33" t="s">
        <v>432</v>
      </c>
      <c r="D423" s="27">
        <v>4472</v>
      </c>
      <c r="E423" s="28">
        <v>650</v>
      </c>
      <c r="F423" s="170">
        <f t="shared" si="8"/>
        <v>2906800</v>
      </c>
      <c r="G423" s="39"/>
      <c r="H423" s="39"/>
      <c r="I423" s="171"/>
      <c r="J423" s="39"/>
      <c r="K423" s="39"/>
      <c r="L423" s="39"/>
    </row>
    <row r="424" spans="1:12">
      <c r="A424" s="32">
        <v>636013</v>
      </c>
      <c r="B424" s="33" t="s">
        <v>444</v>
      </c>
      <c r="C424" s="33" t="s">
        <v>432</v>
      </c>
      <c r="D424" s="27">
        <v>4168</v>
      </c>
      <c r="E424" s="28">
        <v>770</v>
      </c>
      <c r="F424" s="170">
        <f t="shared" si="8"/>
        <v>3209360</v>
      </c>
      <c r="G424" s="39"/>
      <c r="H424" s="39"/>
      <c r="I424" s="171"/>
      <c r="J424" s="39"/>
      <c r="K424" s="39"/>
      <c r="L424" s="39"/>
    </row>
    <row r="425" spans="1:12">
      <c r="A425" s="25">
        <v>636014</v>
      </c>
      <c r="B425" s="26" t="s">
        <v>445</v>
      </c>
      <c r="C425" s="26" t="s">
        <v>432</v>
      </c>
      <c r="D425" s="27">
        <v>5032</v>
      </c>
      <c r="E425" s="28">
        <v>400</v>
      </c>
      <c r="F425" s="170">
        <f t="shared" si="8"/>
        <v>2012800</v>
      </c>
      <c r="G425" s="39"/>
      <c r="H425" s="39"/>
      <c r="I425" s="171"/>
      <c r="J425" s="39"/>
      <c r="K425" s="39"/>
      <c r="L425" s="39"/>
    </row>
    <row r="426" spans="1:12">
      <c r="A426" s="32">
        <v>636015</v>
      </c>
      <c r="B426" s="33" t="s">
        <v>446</v>
      </c>
      <c r="C426" s="33" t="s">
        <v>432</v>
      </c>
      <c r="D426" s="27">
        <v>1075</v>
      </c>
      <c r="E426" s="28">
        <v>450</v>
      </c>
      <c r="F426" s="170">
        <f t="shared" si="8"/>
        <v>483750</v>
      </c>
      <c r="G426" s="172"/>
      <c r="H426" s="172"/>
      <c r="I426" s="173"/>
      <c r="J426" s="39"/>
      <c r="K426" s="39"/>
      <c r="L426" s="39"/>
    </row>
    <row r="427" spans="1:12">
      <c r="A427" s="32">
        <v>636016</v>
      </c>
      <c r="B427" s="33" t="s">
        <v>447</v>
      </c>
      <c r="C427" s="33" t="s">
        <v>432</v>
      </c>
      <c r="D427" s="27">
        <v>14669</v>
      </c>
      <c r="E427" s="28">
        <v>520</v>
      </c>
      <c r="F427" s="170">
        <f t="shared" si="8"/>
        <v>7627880</v>
      </c>
      <c r="G427" s="39">
        <f>SUM(F412:F427)</f>
        <v>49866270</v>
      </c>
      <c r="H427" s="41">
        <f>SUM(D412:D427)</f>
        <v>100235</v>
      </c>
      <c r="I427" s="166">
        <f>SUM(G427/H427)</f>
        <v>497.49359006335112</v>
      </c>
      <c r="J427" s="39">
        <f>SUM(F290:F427)</f>
        <v>488682406</v>
      </c>
      <c r="K427" s="41">
        <f>SUM(D290:D427)</f>
        <v>1200365</v>
      </c>
      <c r="L427" s="166">
        <f>SUM(J427/K427)</f>
        <v>407.11150858280604</v>
      </c>
    </row>
    <row r="428" spans="1:12">
      <c r="F428" s="39"/>
      <c r="G428" s="39"/>
      <c r="H428" s="39"/>
      <c r="I428" s="39"/>
      <c r="J428" s="39"/>
      <c r="K428" s="39"/>
      <c r="L428" s="39"/>
    </row>
    <row r="429" spans="1:12">
      <c r="B429" s="162" t="s">
        <v>564</v>
      </c>
      <c r="C429" s="162"/>
      <c r="D429" s="168">
        <f>SUM(D2:D428)</f>
        <v>6078856</v>
      </c>
      <c r="E429" s="169">
        <f>SUM(E2:E428)/426</f>
        <v>400.54694835680749</v>
      </c>
      <c r="F429" s="176"/>
      <c r="G429" s="176"/>
      <c r="H429" s="41"/>
      <c r="I429" s="39"/>
      <c r="J429" s="39"/>
      <c r="K429" s="39"/>
      <c r="L429" s="39"/>
    </row>
    <row r="430" spans="1:12">
      <c r="E430" s="138"/>
      <c r="F430" s="39"/>
      <c r="G430" s="39"/>
      <c r="H430" s="39"/>
      <c r="I430" s="39"/>
      <c r="J430" s="39"/>
      <c r="K430" s="39"/>
      <c r="L430" s="39"/>
    </row>
    <row r="431" spans="1:12">
      <c r="B431" s="161" t="s">
        <v>565</v>
      </c>
      <c r="C431" s="162"/>
      <c r="D431" s="163"/>
      <c r="E431" s="167">
        <f>SUM(F2:F427)/D429</f>
        <v>441.46344345054399</v>
      </c>
      <c r="F431" s="39"/>
      <c r="G431" s="39"/>
      <c r="H431" s="39"/>
      <c r="I431" s="39"/>
      <c r="J431" s="39"/>
      <c r="K431" s="39"/>
      <c r="L431" s="39"/>
    </row>
  </sheetData>
  <autoFilter ref="A1:L427">
    <sortState ref="A2:M427">
      <sortCondition ref="A1:A427"/>
    </sortState>
  </autoFilter>
  <pageMargins left="0.7" right="0.7" top="0.78740157499999996" bottom="0.78740157499999996" header="0.3" footer="0.3"/>
  <pageSetup paperSize="9" scale="93"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432"/>
  <sheetViews>
    <sheetView topLeftCell="A4" workbookViewId="0">
      <selection activeCell="I162" sqref="I162"/>
    </sheetView>
  </sheetViews>
  <sheetFormatPr baseColWidth="10" defaultColWidth="11.54296875" defaultRowHeight="14.5"/>
  <cols>
    <col min="1" max="1" width="10.7265625" style="44" customWidth="1"/>
    <col min="2" max="2" width="23.453125" style="44" customWidth="1"/>
    <col min="3" max="3" width="19.1796875" style="44" customWidth="1"/>
    <col min="4" max="4" width="13.81640625" style="43" customWidth="1"/>
    <col min="5" max="6" width="11.54296875" style="16"/>
    <col min="7" max="7" width="20" style="16" bestFit="1" customWidth="1"/>
    <col min="8" max="8" width="11.54296875" style="16"/>
    <col min="9" max="9" width="18.26953125" style="42" bestFit="1" customWidth="1"/>
    <col min="10" max="12" width="11.54296875" style="16"/>
    <col min="13" max="13" width="12.54296875" style="16" customWidth="1"/>
    <col min="14" max="16384" width="11.54296875" style="16"/>
  </cols>
  <sheetData>
    <row r="1" spans="1:9" ht="36">
      <c r="A1" s="117" t="s">
        <v>533</v>
      </c>
      <c r="B1" s="117" t="s">
        <v>492</v>
      </c>
      <c r="C1" s="117" t="s">
        <v>448</v>
      </c>
      <c r="D1" s="117" t="s">
        <v>493</v>
      </c>
      <c r="E1" s="116" t="s">
        <v>506</v>
      </c>
      <c r="G1" s="115" t="s">
        <v>532</v>
      </c>
      <c r="H1" s="115" t="s">
        <v>531</v>
      </c>
      <c r="I1" s="114" t="s">
        <v>530</v>
      </c>
    </row>
    <row r="2" spans="1:9">
      <c r="A2" s="52">
        <v>412000</v>
      </c>
      <c r="B2" s="62" t="s">
        <v>2</v>
      </c>
      <c r="C2" s="61" t="s">
        <v>1</v>
      </c>
      <c r="D2" s="52">
        <v>724869</v>
      </c>
      <c r="E2" s="60">
        <v>500</v>
      </c>
      <c r="G2" s="52">
        <v>724869</v>
      </c>
      <c r="H2" s="60">
        <v>500</v>
      </c>
      <c r="I2" s="104">
        <f t="shared" ref="I2:I33" si="0">G2*H2</f>
        <v>362434500</v>
      </c>
    </row>
    <row r="3" spans="1:9" ht="15" thickBot="1">
      <c r="A3" s="71">
        <v>414000</v>
      </c>
      <c r="B3" s="70" t="s">
        <v>4</v>
      </c>
      <c r="C3" s="69" t="s">
        <v>1</v>
      </c>
      <c r="D3" s="52">
        <v>276192</v>
      </c>
      <c r="E3" s="68">
        <v>492</v>
      </c>
      <c r="G3" s="52">
        <v>276192</v>
      </c>
      <c r="H3" s="68">
        <v>492</v>
      </c>
      <c r="I3" s="113">
        <f t="shared" si="0"/>
        <v>135886464</v>
      </c>
    </row>
    <row r="4" spans="1:9">
      <c r="A4" s="112">
        <v>611000</v>
      </c>
      <c r="B4" s="65" t="s">
        <v>304</v>
      </c>
      <c r="C4" s="64" t="s">
        <v>1</v>
      </c>
      <c r="D4" s="47">
        <v>195239</v>
      </c>
      <c r="E4" s="63">
        <v>490</v>
      </c>
      <c r="G4" s="47">
        <v>195239</v>
      </c>
      <c r="H4" s="63">
        <v>490</v>
      </c>
      <c r="I4" s="107">
        <f t="shared" si="0"/>
        <v>95667110</v>
      </c>
    </row>
    <row r="5" spans="1:9">
      <c r="A5" s="47">
        <v>411000</v>
      </c>
      <c r="B5" s="74" t="s">
        <v>0</v>
      </c>
      <c r="C5" s="73" t="s">
        <v>1</v>
      </c>
      <c r="D5" s="47">
        <v>152327</v>
      </c>
      <c r="E5" s="72">
        <v>535</v>
      </c>
      <c r="G5" s="47">
        <v>152327</v>
      </c>
      <c r="H5" s="72">
        <v>535</v>
      </c>
      <c r="I5" s="106">
        <f t="shared" si="0"/>
        <v>81494945</v>
      </c>
    </row>
    <row r="6" spans="1:9">
      <c r="A6" s="47">
        <v>413000</v>
      </c>
      <c r="B6" s="74" t="s">
        <v>3</v>
      </c>
      <c r="C6" s="73" t="s">
        <v>1</v>
      </c>
      <c r="D6" s="47">
        <v>121889</v>
      </c>
      <c r="E6" s="72">
        <v>600</v>
      </c>
      <c r="G6" s="47">
        <v>121889</v>
      </c>
      <c r="H6" s="72">
        <v>600</v>
      </c>
      <c r="I6" s="106">
        <f t="shared" si="0"/>
        <v>73133400</v>
      </c>
    </row>
    <row r="7" spans="1:9">
      <c r="A7" s="47">
        <v>435014</v>
      </c>
      <c r="B7" s="74" t="s">
        <v>95</v>
      </c>
      <c r="C7" s="73" t="s">
        <v>82</v>
      </c>
      <c r="D7" s="47">
        <v>91671</v>
      </c>
      <c r="E7" s="78">
        <v>460</v>
      </c>
      <c r="G7" s="47">
        <v>91671</v>
      </c>
      <c r="H7" s="78">
        <v>460</v>
      </c>
      <c r="I7" s="106">
        <f t="shared" si="0"/>
        <v>42168660</v>
      </c>
    </row>
    <row r="8" spans="1:9">
      <c r="A8" s="47">
        <v>531005</v>
      </c>
      <c r="B8" s="74" t="s">
        <v>203</v>
      </c>
      <c r="C8" s="73" t="s">
        <v>199</v>
      </c>
      <c r="D8" s="47">
        <v>83628</v>
      </c>
      <c r="E8" s="78">
        <v>600</v>
      </c>
      <c r="G8" s="47">
        <v>83628</v>
      </c>
      <c r="H8" s="78">
        <v>600</v>
      </c>
      <c r="I8" s="106">
        <f t="shared" si="0"/>
        <v>50176800</v>
      </c>
    </row>
    <row r="9" spans="1:9">
      <c r="A9" s="52">
        <v>534014</v>
      </c>
      <c r="B9" s="62" t="s">
        <v>275</v>
      </c>
      <c r="C9" s="61" t="s">
        <v>262</v>
      </c>
      <c r="D9" s="52">
        <v>72810</v>
      </c>
      <c r="E9" s="60">
        <v>390</v>
      </c>
      <c r="G9" s="52">
        <v>72810</v>
      </c>
      <c r="H9" s="60">
        <v>390</v>
      </c>
      <c r="I9" s="104">
        <f t="shared" si="0"/>
        <v>28395900</v>
      </c>
    </row>
    <row r="10" spans="1:9">
      <c r="A10" s="52">
        <v>631009</v>
      </c>
      <c r="B10" s="62" t="s">
        <v>314</v>
      </c>
      <c r="C10" s="61" t="s">
        <v>306</v>
      </c>
      <c r="D10" s="52">
        <v>65725</v>
      </c>
      <c r="E10" s="67">
        <v>330</v>
      </c>
      <c r="G10" s="52">
        <v>65725</v>
      </c>
      <c r="H10" s="67">
        <v>330</v>
      </c>
      <c r="I10" s="103">
        <f t="shared" si="0"/>
        <v>21689250</v>
      </c>
    </row>
    <row r="11" spans="1:9">
      <c r="A11" s="47">
        <v>433012</v>
      </c>
      <c r="B11" s="74" t="s">
        <v>64</v>
      </c>
      <c r="C11" s="73" t="s">
        <v>53</v>
      </c>
      <c r="D11" s="47">
        <v>62239</v>
      </c>
      <c r="E11" s="72">
        <v>800</v>
      </c>
      <c r="G11" s="47">
        <v>62239</v>
      </c>
      <c r="H11" s="72">
        <v>800</v>
      </c>
      <c r="I11" s="106">
        <f t="shared" si="0"/>
        <v>49791200</v>
      </c>
    </row>
    <row r="12" spans="1:9">
      <c r="A12" s="75">
        <v>434001</v>
      </c>
      <c r="B12" s="62" t="s">
        <v>67</v>
      </c>
      <c r="C12" s="61" t="s">
        <v>68</v>
      </c>
      <c r="D12" s="52">
        <v>52898</v>
      </c>
      <c r="E12" s="60">
        <v>345</v>
      </c>
      <c r="G12" s="52">
        <v>52898</v>
      </c>
      <c r="H12" s="60">
        <v>345</v>
      </c>
      <c r="I12" s="104">
        <f t="shared" si="0"/>
        <v>18249810</v>
      </c>
    </row>
    <row r="13" spans="1:9">
      <c r="A13" s="52">
        <v>532023</v>
      </c>
      <c r="B13" s="62" t="s">
        <v>240</v>
      </c>
      <c r="C13" s="61" t="s">
        <v>218</v>
      </c>
      <c r="D13" s="52">
        <v>51416</v>
      </c>
      <c r="E13" s="60">
        <v>490</v>
      </c>
      <c r="G13" s="52">
        <v>51416</v>
      </c>
      <c r="H13" s="60">
        <v>490</v>
      </c>
      <c r="I13" s="104">
        <f t="shared" si="0"/>
        <v>25193840</v>
      </c>
    </row>
    <row r="14" spans="1:9">
      <c r="A14" s="52">
        <v>434008</v>
      </c>
      <c r="B14" s="62" t="s">
        <v>75</v>
      </c>
      <c r="C14" s="61" t="s">
        <v>68</v>
      </c>
      <c r="D14" s="52">
        <v>45431</v>
      </c>
      <c r="E14" s="60">
        <v>450</v>
      </c>
      <c r="G14" s="52">
        <v>45431</v>
      </c>
      <c r="H14" s="60">
        <v>450</v>
      </c>
      <c r="I14" s="104">
        <f t="shared" si="0"/>
        <v>20443950</v>
      </c>
    </row>
    <row r="15" spans="1:9">
      <c r="A15" s="52">
        <v>438011</v>
      </c>
      <c r="B15" s="62" t="s">
        <v>151</v>
      </c>
      <c r="C15" s="61" t="s">
        <v>141</v>
      </c>
      <c r="D15" s="52">
        <v>43831</v>
      </c>
      <c r="E15" s="67">
        <v>450</v>
      </c>
      <c r="G15" s="52">
        <v>43831</v>
      </c>
      <c r="H15" s="67">
        <v>450</v>
      </c>
      <c r="I15" s="103">
        <f t="shared" si="0"/>
        <v>19723950</v>
      </c>
    </row>
    <row r="16" spans="1:9">
      <c r="A16" s="47">
        <v>438002</v>
      </c>
      <c r="B16" s="74" t="s">
        <v>142</v>
      </c>
      <c r="C16" s="73" t="s">
        <v>141</v>
      </c>
      <c r="D16" s="47">
        <v>40185</v>
      </c>
      <c r="E16" s="78">
        <v>500</v>
      </c>
      <c r="G16" s="47">
        <v>40185</v>
      </c>
      <c r="H16" s="78">
        <v>500</v>
      </c>
      <c r="I16" s="106">
        <f t="shared" si="0"/>
        <v>20092500</v>
      </c>
    </row>
    <row r="17" spans="1:9">
      <c r="A17" s="52">
        <v>431002</v>
      </c>
      <c r="B17" s="62" t="s">
        <v>7</v>
      </c>
      <c r="C17" s="61" t="s">
        <v>6</v>
      </c>
      <c r="D17" s="52">
        <v>39761</v>
      </c>
      <c r="E17" s="60">
        <v>480</v>
      </c>
      <c r="G17" s="52">
        <v>39761</v>
      </c>
      <c r="H17" s="60">
        <v>480</v>
      </c>
      <c r="I17" s="104">
        <f t="shared" si="0"/>
        <v>19085280</v>
      </c>
    </row>
    <row r="18" spans="1:9">
      <c r="A18" s="52">
        <v>436007</v>
      </c>
      <c r="B18" s="85" t="s">
        <v>118</v>
      </c>
      <c r="C18" s="61" t="s">
        <v>112</v>
      </c>
      <c r="D18" s="52">
        <v>38805</v>
      </c>
      <c r="E18" s="67">
        <v>480</v>
      </c>
      <c r="G18" s="52">
        <v>38805</v>
      </c>
      <c r="H18" s="67">
        <v>480</v>
      </c>
      <c r="I18" s="103">
        <f t="shared" si="0"/>
        <v>18626400</v>
      </c>
    </row>
    <row r="19" spans="1:9">
      <c r="A19" s="52">
        <v>435019</v>
      </c>
      <c r="B19" s="62" t="s">
        <v>100</v>
      </c>
      <c r="C19" s="61" t="s">
        <v>82</v>
      </c>
      <c r="D19" s="52">
        <v>37814</v>
      </c>
      <c r="E19" s="67">
        <v>545</v>
      </c>
      <c r="G19" s="52">
        <v>37814</v>
      </c>
      <c r="H19" s="67">
        <v>545</v>
      </c>
      <c r="I19" s="103">
        <f t="shared" si="0"/>
        <v>20608630</v>
      </c>
    </row>
    <row r="20" spans="1:9">
      <c r="A20" s="52">
        <v>438009</v>
      </c>
      <c r="B20" s="62" t="s">
        <v>149</v>
      </c>
      <c r="C20" s="61" t="s">
        <v>141</v>
      </c>
      <c r="D20" s="52">
        <v>36558</v>
      </c>
      <c r="E20" s="67">
        <v>250</v>
      </c>
      <c r="G20" s="52">
        <v>36558</v>
      </c>
      <c r="H20" s="67">
        <v>250</v>
      </c>
      <c r="I20" s="103">
        <f t="shared" si="0"/>
        <v>9139500</v>
      </c>
    </row>
    <row r="21" spans="1:9">
      <c r="A21" s="52">
        <v>438006</v>
      </c>
      <c r="B21" s="62" t="s">
        <v>146</v>
      </c>
      <c r="C21" s="61" t="s">
        <v>141</v>
      </c>
      <c r="D21" s="52">
        <v>36211</v>
      </c>
      <c r="E21" s="67">
        <v>550</v>
      </c>
      <c r="G21" s="52">
        <v>36211</v>
      </c>
      <c r="H21" s="67">
        <v>550</v>
      </c>
      <c r="I21" s="103">
        <f t="shared" si="0"/>
        <v>19916050</v>
      </c>
    </row>
    <row r="22" spans="1:9">
      <c r="A22" s="52">
        <v>533009</v>
      </c>
      <c r="B22" s="62" t="s">
        <v>250</v>
      </c>
      <c r="C22" s="61" t="s">
        <v>242</v>
      </c>
      <c r="D22" s="52">
        <v>34147</v>
      </c>
      <c r="E22" s="76">
        <v>365</v>
      </c>
      <c r="G22" s="52">
        <v>34147</v>
      </c>
      <c r="H22" s="76">
        <v>365</v>
      </c>
      <c r="I22" s="103">
        <f t="shared" si="0"/>
        <v>12463655</v>
      </c>
    </row>
    <row r="23" spans="1:9">
      <c r="A23" s="47">
        <v>431020</v>
      </c>
      <c r="B23" s="74" t="s">
        <v>25</v>
      </c>
      <c r="C23" s="73" t="s">
        <v>6</v>
      </c>
      <c r="D23" s="47">
        <v>33480</v>
      </c>
      <c r="E23" s="72">
        <v>600</v>
      </c>
      <c r="G23" s="47">
        <v>33480</v>
      </c>
      <c r="H23" s="72">
        <v>600</v>
      </c>
      <c r="I23" s="106">
        <f t="shared" si="0"/>
        <v>20088000</v>
      </c>
    </row>
    <row r="24" spans="1:9">
      <c r="A24" s="84">
        <v>438001</v>
      </c>
      <c r="B24" s="74" t="s">
        <v>140</v>
      </c>
      <c r="C24" s="73" t="s">
        <v>141</v>
      </c>
      <c r="D24" s="47">
        <v>33351</v>
      </c>
      <c r="E24" s="78">
        <v>600</v>
      </c>
      <c r="G24" s="47">
        <v>33351</v>
      </c>
      <c r="H24" s="78">
        <v>600</v>
      </c>
      <c r="I24" s="106">
        <f t="shared" si="0"/>
        <v>20010600</v>
      </c>
    </row>
    <row r="25" spans="1:9">
      <c r="A25" s="47">
        <v>433008</v>
      </c>
      <c r="B25" s="74" t="s">
        <v>60</v>
      </c>
      <c r="C25" s="73" t="s">
        <v>53</v>
      </c>
      <c r="D25" s="47">
        <v>33342</v>
      </c>
      <c r="E25" s="72">
        <v>595</v>
      </c>
      <c r="G25" s="47">
        <v>33342</v>
      </c>
      <c r="H25" s="72">
        <v>595</v>
      </c>
      <c r="I25" s="106">
        <f t="shared" si="0"/>
        <v>19838490</v>
      </c>
    </row>
    <row r="26" spans="1:9">
      <c r="A26" s="52">
        <v>440003</v>
      </c>
      <c r="B26" s="62" t="s">
        <v>175</v>
      </c>
      <c r="C26" s="61" t="s">
        <v>173</v>
      </c>
      <c r="D26" s="52">
        <v>32655</v>
      </c>
      <c r="E26" s="77">
        <v>450</v>
      </c>
      <c r="G26" s="52">
        <v>32655</v>
      </c>
      <c r="H26" s="77">
        <v>450</v>
      </c>
      <c r="I26" s="105">
        <f t="shared" si="0"/>
        <v>14694750</v>
      </c>
    </row>
    <row r="27" spans="1:9">
      <c r="A27" s="52">
        <v>431013</v>
      </c>
      <c r="B27" s="62" t="s">
        <v>18</v>
      </c>
      <c r="C27" s="61" t="s">
        <v>6</v>
      </c>
      <c r="D27" s="52">
        <v>31991</v>
      </c>
      <c r="E27" s="60">
        <v>460</v>
      </c>
      <c r="G27" s="52">
        <v>31991</v>
      </c>
      <c r="H27" s="60">
        <v>460</v>
      </c>
      <c r="I27" s="104">
        <f t="shared" si="0"/>
        <v>14715860</v>
      </c>
    </row>
    <row r="28" spans="1:9">
      <c r="A28" s="52">
        <v>440002</v>
      </c>
      <c r="B28" s="62" t="s">
        <v>174</v>
      </c>
      <c r="C28" s="61" t="s">
        <v>173</v>
      </c>
      <c r="D28" s="52">
        <v>31309</v>
      </c>
      <c r="E28" s="77">
        <v>560</v>
      </c>
      <c r="G28" s="52">
        <v>31309</v>
      </c>
      <c r="H28" s="77">
        <v>560</v>
      </c>
      <c r="I28" s="105">
        <f t="shared" si="0"/>
        <v>17533040</v>
      </c>
    </row>
    <row r="29" spans="1:9">
      <c r="A29" s="52">
        <v>632002</v>
      </c>
      <c r="B29" s="62" t="s">
        <v>331</v>
      </c>
      <c r="C29" s="61" t="s">
        <v>330</v>
      </c>
      <c r="D29" s="52">
        <v>28850</v>
      </c>
      <c r="E29" s="60">
        <v>395</v>
      </c>
      <c r="G29" s="52">
        <v>28850</v>
      </c>
      <c r="H29" s="60">
        <v>395</v>
      </c>
      <c r="I29" s="104">
        <f t="shared" si="0"/>
        <v>11395750</v>
      </c>
    </row>
    <row r="30" spans="1:9">
      <c r="A30" s="52">
        <v>439015</v>
      </c>
      <c r="B30" s="62" t="s">
        <v>169</v>
      </c>
      <c r="C30" s="61" t="s">
        <v>155</v>
      </c>
      <c r="D30" s="52">
        <v>28783</v>
      </c>
      <c r="E30" s="67">
        <v>475</v>
      </c>
      <c r="G30" s="52">
        <v>28783</v>
      </c>
      <c r="H30" s="67">
        <v>475</v>
      </c>
      <c r="I30" s="103">
        <f t="shared" si="0"/>
        <v>13671925</v>
      </c>
    </row>
    <row r="31" spans="1:9">
      <c r="A31" s="52">
        <v>436008</v>
      </c>
      <c r="B31" s="62" t="s">
        <v>119</v>
      </c>
      <c r="C31" s="61" t="s">
        <v>112</v>
      </c>
      <c r="D31" s="52">
        <v>28484</v>
      </c>
      <c r="E31" s="67">
        <v>430</v>
      </c>
      <c r="G31" s="52">
        <v>28484</v>
      </c>
      <c r="H31" s="67">
        <v>430</v>
      </c>
      <c r="I31" s="103">
        <f t="shared" si="0"/>
        <v>12248120</v>
      </c>
    </row>
    <row r="32" spans="1:9">
      <c r="A32" s="52">
        <v>438008</v>
      </c>
      <c r="B32" s="62" t="s">
        <v>148</v>
      </c>
      <c r="C32" s="61" t="s">
        <v>141</v>
      </c>
      <c r="D32" s="52">
        <v>27978</v>
      </c>
      <c r="E32" s="67">
        <v>450</v>
      </c>
      <c r="G32" s="52">
        <v>27978</v>
      </c>
      <c r="H32" s="67">
        <v>450</v>
      </c>
      <c r="I32" s="103">
        <f t="shared" si="0"/>
        <v>12590100</v>
      </c>
    </row>
    <row r="33" spans="1:9">
      <c r="A33" s="52">
        <v>440008</v>
      </c>
      <c r="B33" s="62" t="s">
        <v>180</v>
      </c>
      <c r="C33" s="61" t="s">
        <v>173</v>
      </c>
      <c r="D33" s="52">
        <v>27923</v>
      </c>
      <c r="E33" s="77">
        <v>490</v>
      </c>
      <c r="G33" s="52">
        <v>27923</v>
      </c>
      <c r="H33" s="77">
        <v>490</v>
      </c>
      <c r="I33" s="105">
        <f t="shared" si="0"/>
        <v>13682270</v>
      </c>
    </row>
    <row r="34" spans="1:9">
      <c r="A34" s="52">
        <v>633003</v>
      </c>
      <c r="B34" s="62" t="s">
        <v>353</v>
      </c>
      <c r="C34" s="61" t="s">
        <v>351</v>
      </c>
      <c r="D34" s="52">
        <v>27489</v>
      </c>
      <c r="E34" s="111">
        <v>350</v>
      </c>
      <c r="G34" s="52">
        <v>27489</v>
      </c>
      <c r="H34" s="111">
        <v>350</v>
      </c>
      <c r="I34" s="110">
        <f t="shared" ref="I34:I59" si="1">G34*H34</f>
        <v>9621150</v>
      </c>
    </row>
    <row r="35" spans="1:9">
      <c r="A35" s="47">
        <v>438012</v>
      </c>
      <c r="B35" s="74" t="s">
        <v>152</v>
      </c>
      <c r="C35" s="73" t="s">
        <v>141</v>
      </c>
      <c r="D35" s="47">
        <v>26994</v>
      </c>
      <c r="E35" s="78">
        <v>540</v>
      </c>
      <c r="G35" s="47">
        <v>26994</v>
      </c>
      <c r="H35" s="78">
        <v>540</v>
      </c>
      <c r="I35" s="106">
        <f t="shared" si="1"/>
        <v>14576760</v>
      </c>
    </row>
    <row r="36" spans="1:9">
      <c r="A36" s="52">
        <v>432008</v>
      </c>
      <c r="B36" s="62" t="s">
        <v>36</v>
      </c>
      <c r="C36" s="61" t="s">
        <v>29</v>
      </c>
      <c r="D36" s="52">
        <v>26690</v>
      </c>
      <c r="E36" s="60">
        <v>660</v>
      </c>
      <c r="G36" s="52">
        <v>26690</v>
      </c>
      <c r="H36" s="60">
        <v>660</v>
      </c>
      <c r="I36" s="104">
        <f t="shared" si="1"/>
        <v>17615400</v>
      </c>
    </row>
    <row r="37" spans="1:9">
      <c r="A37" s="47">
        <v>436005</v>
      </c>
      <c r="B37" s="74" t="s">
        <v>116</v>
      </c>
      <c r="C37" s="73" t="s">
        <v>112</v>
      </c>
      <c r="D37" s="47">
        <v>26610</v>
      </c>
      <c r="E37" s="78">
        <v>550</v>
      </c>
      <c r="G37" s="47">
        <v>26610</v>
      </c>
      <c r="H37" s="78">
        <v>550</v>
      </c>
      <c r="I37" s="106">
        <f t="shared" si="1"/>
        <v>14635500</v>
      </c>
    </row>
    <row r="38" spans="1:9">
      <c r="A38" s="52">
        <v>440005</v>
      </c>
      <c r="B38" s="62" t="s">
        <v>177</v>
      </c>
      <c r="C38" s="61" t="s">
        <v>173</v>
      </c>
      <c r="D38" s="52">
        <v>25120</v>
      </c>
      <c r="E38" s="77">
        <v>510</v>
      </c>
      <c r="G38" s="52">
        <v>25120</v>
      </c>
      <c r="H38" s="77">
        <v>510</v>
      </c>
      <c r="I38" s="105">
        <f t="shared" si="1"/>
        <v>12811200</v>
      </c>
    </row>
    <row r="39" spans="1:9" ht="24.5">
      <c r="A39" s="47">
        <v>431011</v>
      </c>
      <c r="B39" s="91" t="s">
        <v>16</v>
      </c>
      <c r="C39" s="73" t="s">
        <v>6</v>
      </c>
      <c r="D39" s="47">
        <v>25115</v>
      </c>
      <c r="E39" s="72">
        <v>370</v>
      </c>
      <c r="G39" s="47">
        <v>25115</v>
      </c>
      <c r="H39" s="72">
        <v>370</v>
      </c>
      <c r="I39" s="106">
        <f t="shared" si="1"/>
        <v>9292550</v>
      </c>
    </row>
    <row r="40" spans="1:9">
      <c r="A40" s="52">
        <v>434002</v>
      </c>
      <c r="B40" s="62" t="s">
        <v>69</v>
      </c>
      <c r="C40" s="61" t="s">
        <v>68</v>
      </c>
      <c r="D40" s="52">
        <v>24913</v>
      </c>
      <c r="E40" s="60">
        <v>450</v>
      </c>
      <c r="G40" s="52">
        <v>24913</v>
      </c>
      <c r="H40" s="60">
        <v>450</v>
      </c>
      <c r="I40" s="104">
        <f t="shared" si="1"/>
        <v>11210850</v>
      </c>
    </row>
    <row r="41" spans="1:9">
      <c r="A41" s="52">
        <v>432023</v>
      </c>
      <c r="B41" s="62" t="s">
        <v>51</v>
      </c>
      <c r="C41" s="61" t="s">
        <v>29</v>
      </c>
      <c r="D41" s="52">
        <v>24881</v>
      </c>
      <c r="E41" s="60">
        <v>395</v>
      </c>
      <c r="G41" s="52">
        <v>24881</v>
      </c>
      <c r="H41" s="60">
        <v>395</v>
      </c>
      <c r="I41" s="104">
        <f t="shared" si="1"/>
        <v>9827995</v>
      </c>
    </row>
    <row r="42" spans="1:9">
      <c r="A42" s="52">
        <v>432018</v>
      </c>
      <c r="B42" s="62" t="s">
        <v>46</v>
      </c>
      <c r="C42" s="61" t="s">
        <v>29</v>
      </c>
      <c r="D42" s="52">
        <v>24387</v>
      </c>
      <c r="E42" s="60">
        <v>500</v>
      </c>
      <c r="G42" s="52">
        <v>24387</v>
      </c>
      <c r="H42" s="60">
        <v>500</v>
      </c>
      <c r="I42" s="104">
        <f t="shared" si="1"/>
        <v>12193500</v>
      </c>
    </row>
    <row r="43" spans="1:9">
      <c r="A43" s="52">
        <v>433006</v>
      </c>
      <c r="B43" s="62" t="s">
        <v>58</v>
      </c>
      <c r="C43" s="61" t="s">
        <v>53</v>
      </c>
      <c r="D43" s="52">
        <v>24354</v>
      </c>
      <c r="E43" s="76">
        <v>450</v>
      </c>
      <c r="G43" s="52">
        <v>24354</v>
      </c>
      <c r="H43" s="76">
        <v>450</v>
      </c>
      <c r="I43" s="103">
        <f t="shared" si="1"/>
        <v>10959300</v>
      </c>
    </row>
    <row r="44" spans="1:9">
      <c r="A44" s="52">
        <v>438010</v>
      </c>
      <c r="B44" s="62" t="s">
        <v>150</v>
      </c>
      <c r="C44" s="61" t="s">
        <v>141</v>
      </c>
      <c r="D44" s="52">
        <v>24162</v>
      </c>
      <c r="E44" s="67">
        <v>431</v>
      </c>
      <c r="G44" s="52">
        <v>24162</v>
      </c>
      <c r="H44" s="67">
        <v>431</v>
      </c>
      <c r="I44" s="103">
        <f t="shared" si="1"/>
        <v>10413822</v>
      </c>
    </row>
    <row r="45" spans="1:9" ht="15" thickBot="1">
      <c r="A45" s="71">
        <v>439008</v>
      </c>
      <c r="B45" s="70" t="s">
        <v>162</v>
      </c>
      <c r="C45" s="69" t="s">
        <v>155</v>
      </c>
      <c r="D45" s="52">
        <v>23887</v>
      </c>
      <c r="E45" s="109">
        <v>390</v>
      </c>
      <c r="G45" s="52">
        <v>23887</v>
      </c>
      <c r="H45" s="109">
        <v>390</v>
      </c>
      <c r="I45" s="108">
        <f t="shared" si="1"/>
        <v>9315930</v>
      </c>
    </row>
    <row r="46" spans="1:9">
      <c r="A46" s="66">
        <v>532006</v>
      </c>
      <c r="B46" s="65" t="s">
        <v>223</v>
      </c>
      <c r="C46" s="64" t="s">
        <v>218</v>
      </c>
      <c r="D46" s="47">
        <v>23409</v>
      </c>
      <c r="E46" s="63">
        <v>445</v>
      </c>
      <c r="G46" s="47">
        <v>23409</v>
      </c>
      <c r="H46" s="63">
        <v>445</v>
      </c>
      <c r="I46" s="107">
        <f t="shared" si="1"/>
        <v>10417005</v>
      </c>
    </row>
    <row r="47" spans="1:9">
      <c r="A47" s="52">
        <v>635015</v>
      </c>
      <c r="B47" s="62" t="s">
        <v>423</v>
      </c>
      <c r="C47" s="61" t="s">
        <v>409</v>
      </c>
      <c r="D47" s="52">
        <v>23235</v>
      </c>
      <c r="E47" s="76">
        <v>431</v>
      </c>
      <c r="G47" s="52">
        <v>23235</v>
      </c>
      <c r="H47" s="76">
        <v>431</v>
      </c>
      <c r="I47" s="103">
        <f t="shared" si="1"/>
        <v>10014285</v>
      </c>
    </row>
    <row r="48" spans="1:9">
      <c r="A48" s="52">
        <v>433011</v>
      </c>
      <c r="B48" s="62" t="s">
        <v>63</v>
      </c>
      <c r="C48" s="61" t="s">
        <v>53</v>
      </c>
      <c r="D48" s="52">
        <v>22716</v>
      </c>
      <c r="E48" s="76">
        <v>700</v>
      </c>
      <c r="G48" s="52">
        <v>22716</v>
      </c>
      <c r="H48" s="76">
        <v>700</v>
      </c>
      <c r="I48" s="103">
        <f t="shared" si="1"/>
        <v>15901200</v>
      </c>
    </row>
    <row r="49" spans="1:11">
      <c r="A49" s="47">
        <v>435010</v>
      </c>
      <c r="B49" s="74" t="s">
        <v>91</v>
      </c>
      <c r="C49" s="73" t="s">
        <v>82</v>
      </c>
      <c r="D49" s="47">
        <v>22355</v>
      </c>
      <c r="E49" s="78">
        <v>450</v>
      </c>
      <c r="G49" s="47">
        <v>22355</v>
      </c>
      <c r="H49" s="78">
        <v>450</v>
      </c>
      <c r="I49" s="106">
        <f t="shared" si="1"/>
        <v>10059750</v>
      </c>
    </row>
    <row r="50" spans="1:11">
      <c r="A50" s="47">
        <v>440012</v>
      </c>
      <c r="B50" s="74" t="s">
        <v>184</v>
      </c>
      <c r="C50" s="73" t="s">
        <v>173</v>
      </c>
      <c r="D50" s="47">
        <v>21997</v>
      </c>
      <c r="E50" s="78">
        <v>390</v>
      </c>
      <c r="G50" s="47">
        <v>21997</v>
      </c>
      <c r="H50" s="78">
        <v>390</v>
      </c>
      <c r="I50" s="106">
        <f t="shared" si="1"/>
        <v>8578830</v>
      </c>
    </row>
    <row r="51" spans="1:11">
      <c r="A51" s="75">
        <v>436001</v>
      </c>
      <c r="B51" s="62" t="s">
        <v>111</v>
      </c>
      <c r="C51" s="61" t="s">
        <v>112</v>
      </c>
      <c r="D51" s="52">
        <v>21858</v>
      </c>
      <c r="E51" s="67">
        <v>450</v>
      </c>
      <c r="G51" s="52">
        <v>21858</v>
      </c>
      <c r="H51" s="67">
        <v>450</v>
      </c>
      <c r="I51" s="103">
        <f t="shared" si="1"/>
        <v>9836100</v>
      </c>
    </row>
    <row r="52" spans="1:11">
      <c r="A52" s="52">
        <v>440004</v>
      </c>
      <c r="B52" s="62" t="s">
        <v>176</v>
      </c>
      <c r="C52" s="61" t="s">
        <v>173</v>
      </c>
      <c r="D52" s="52">
        <v>21078</v>
      </c>
      <c r="E52" s="77">
        <v>431</v>
      </c>
      <c r="G52" s="52">
        <v>21078</v>
      </c>
      <c r="H52" s="77">
        <v>431</v>
      </c>
      <c r="I52" s="105">
        <f t="shared" si="1"/>
        <v>9084618</v>
      </c>
    </row>
    <row r="53" spans="1:11">
      <c r="A53" s="52">
        <v>534018</v>
      </c>
      <c r="B53" s="62" t="s">
        <v>279</v>
      </c>
      <c r="C53" s="61" t="s">
        <v>262</v>
      </c>
      <c r="D53" s="52">
        <v>21057</v>
      </c>
      <c r="E53" s="60">
        <v>320</v>
      </c>
      <c r="G53" s="52">
        <v>21057</v>
      </c>
      <c r="H53" s="60">
        <v>320</v>
      </c>
      <c r="I53" s="104">
        <f t="shared" si="1"/>
        <v>6738240</v>
      </c>
    </row>
    <row r="54" spans="1:11">
      <c r="A54" s="52">
        <v>436003</v>
      </c>
      <c r="B54" s="62" t="s">
        <v>114</v>
      </c>
      <c r="C54" s="61" t="s">
        <v>112</v>
      </c>
      <c r="D54" s="52">
        <v>20923</v>
      </c>
      <c r="E54" s="67">
        <v>140</v>
      </c>
      <c r="G54" s="52">
        <v>20923</v>
      </c>
      <c r="H54" s="67">
        <v>140</v>
      </c>
      <c r="I54" s="103">
        <f t="shared" si="1"/>
        <v>2929220</v>
      </c>
    </row>
    <row r="55" spans="1:11">
      <c r="A55" s="52">
        <v>438013</v>
      </c>
      <c r="B55" s="62" t="s">
        <v>153</v>
      </c>
      <c r="C55" s="61" t="s">
        <v>141</v>
      </c>
      <c r="D55" s="52">
        <v>20795</v>
      </c>
      <c r="E55" s="67">
        <v>431</v>
      </c>
      <c r="G55" s="52">
        <v>20795</v>
      </c>
      <c r="H55" s="67">
        <v>431</v>
      </c>
      <c r="I55" s="103">
        <f t="shared" si="1"/>
        <v>8962645</v>
      </c>
    </row>
    <row r="56" spans="1:11">
      <c r="A56" s="52">
        <v>432010</v>
      </c>
      <c r="B56" s="62" t="s">
        <v>38</v>
      </c>
      <c r="C56" s="61" t="s">
        <v>29</v>
      </c>
      <c r="D56" s="52">
        <v>20654</v>
      </c>
      <c r="E56" s="60">
        <v>530</v>
      </c>
      <c r="G56" s="52">
        <v>20654</v>
      </c>
      <c r="H56" s="60">
        <v>530</v>
      </c>
      <c r="I56" s="104">
        <f t="shared" si="1"/>
        <v>10946620</v>
      </c>
    </row>
    <row r="57" spans="1:11">
      <c r="A57" s="52">
        <v>532012</v>
      </c>
      <c r="B57" s="62" t="s">
        <v>229</v>
      </c>
      <c r="C57" s="61" t="s">
        <v>218</v>
      </c>
      <c r="D57" s="52">
        <v>20396</v>
      </c>
      <c r="E57" s="60">
        <v>365</v>
      </c>
      <c r="G57" s="52">
        <v>20396</v>
      </c>
      <c r="H57" s="60">
        <v>365</v>
      </c>
      <c r="I57" s="104">
        <f t="shared" si="1"/>
        <v>7444540</v>
      </c>
    </row>
    <row r="58" spans="1:11">
      <c r="A58" s="52">
        <v>436004</v>
      </c>
      <c r="B58" s="62" t="s">
        <v>115</v>
      </c>
      <c r="C58" s="61" t="s">
        <v>112</v>
      </c>
      <c r="D58" s="52">
        <v>20378</v>
      </c>
      <c r="E58" s="67">
        <v>490</v>
      </c>
      <c r="G58" s="52">
        <v>20378</v>
      </c>
      <c r="H58" s="67">
        <v>490</v>
      </c>
      <c r="I58" s="103">
        <f t="shared" si="1"/>
        <v>9985220</v>
      </c>
    </row>
    <row r="59" spans="1:11">
      <c r="A59" s="52">
        <v>435006</v>
      </c>
      <c r="B59" s="62" t="s">
        <v>87</v>
      </c>
      <c r="C59" s="61" t="s">
        <v>82</v>
      </c>
      <c r="D59" s="52">
        <v>20274</v>
      </c>
      <c r="E59" s="67">
        <v>431</v>
      </c>
      <c r="G59" s="52">
        <v>20274</v>
      </c>
      <c r="H59" s="67">
        <v>431</v>
      </c>
      <c r="I59" s="103">
        <f t="shared" si="1"/>
        <v>8738094</v>
      </c>
    </row>
    <row r="60" spans="1:11">
      <c r="A60" s="52">
        <v>435021</v>
      </c>
      <c r="B60" s="62" t="s">
        <v>102</v>
      </c>
      <c r="C60" s="61" t="s">
        <v>82</v>
      </c>
      <c r="D60" s="52">
        <v>19927</v>
      </c>
      <c r="E60" s="67">
        <v>430</v>
      </c>
    </row>
    <row r="61" spans="1:11">
      <c r="A61" s="52">
        <v>636003</v>
      </c>
      <c r="B61" s="62" t="s">
        <v>434</v>
      </c>
      <c r="C61" s="61" t="s">
        <v>432</v>
      </c>
      <c r="D61" s="52">
        <v>19425</v>
      </c>
      <c r="E61" s="60">
        <v>420</v>
      </c>
      <c r="G61" s="102">
        <f>SUM(G2:G60)</f>
        <v>3247519</v>
      </c>
      <c r="I61" s="101">
        <f>SUM(I2:I60)</f>
        <v>1586961023</v>
      </c>
      <c r="J61" s="100">
        <f>I61/G61</f>
        <v>488.66874158395996</v>
      </c>
      <c r="K61" s="16" t="s">
        <v>529</v>
      </c>
    </row>
    <row r="62" spans="1:11">
      <c r="A62" s="52">
        <v>532011</v>
      </c>
      <c r="B62" s="62" t="s">
        <v>228</v>
      </c>
      <c r="C62" s="61" t="s">
        <v>218</v>
      </c>
      <c r="D62" s="52">
        <v>19202</v>
      </c>
      <c r="E62" s="60">
        <v>300</v>
      </c>
    </row>
    <row r="63" spans="1:11">
      <c r="A63" s="52">
        <v>438005</v>
      </c>
      <c r="B63" s="62" t="s">
        <v>145</v>
      </c>
      <c r="C63" s="61" t="s">
        <v>141</v>
      </c>
      <c r="D63" s="52">
        <v>18645</v>
      </c>
      <c r="E63" s="67">
        <v>420</v>
      </c>
      <c r="J63" s="100">
        <v>487</v>
      </c>
      <c r="K63" s="16" t="s">
        <v>528</v>
      </c>
    </row>
    <row r="64" spans="1:11">
      <c r="A64" s="52">
        <v>434006</v>
      </c>
      <c r="B64" s="62" t="s">
        <v>73</v>
      </c>
      <c r="C64" s="61" t="s">
        <v>68</v>
      </c>
      <c r="D64" s="52">
        <v>18236</v>
      </c>
      <c r="E64" s="60">
        <v>500</v>
      </c>
    </row>
    <row r="65" spans="1:15">
      <c r="A65" s="52">
        <v>633026</v>
      </c>
      <c r="B65" s="62" t="s">
        <v>376</v>
      </c>
      <c r="C65" s="61" t="s">
        <v>351</v>
      </c>
      <c r="D65" s="52">
        <v>18078</v>
      </c>
      <c r="E65" s="60">
        <v>400</v>
      </c>
    </row>
    <row r="66" spans="1:15">
      <c r="A66" s="52">
        <v>634022</v>
      </c>
      <c r="B66" s="62" t="s">
        <v>402</v>
      </c>
      <c r="C66" s="61" t="s">
        <v>381</v>
      </c>
      <c r="D66" s="52">
        <v>17909</v>
      </c>
      <c r="E66" s="60">
        <v>420</v>
      </c>
      <c r="J66" s="99" t="s">
        <v>527</v>
      </c>
      <c r="K66" s="98"/>
      <c r="L66" s="98"/>
      <c r="M66" s="98"/>
      <c r="N66" s="98"/>
      <c r="O66" s="98"/>
    </row>
    <row r="67" spans="1:15">
      <c r="A67" s="52">
        <v>635011</v>
      </c>
      <c r="B67" s="62" t="s">
        <v>419</v>
      </c>
      <c r="C67" s="61" t="s">
        <v>409</v>
      </c>
      <c r="D67" s="52">
        <v>17904</v>
      </c>
      <c r="E67" s="60">
        <v>396</v>
      </c>
      <c r="J67" s="98"/>
      <c r="K67" s="98"/>
      <c r="L67" s="98"/>
      <c r="M67" s="98"/>
      <c r="N67" s="98"/>
      <c r="O67" s="98"/>
    </row>
    <row r="68" spans="1:15">
      <c r="A68" s="52">
        <v>531014</v>
      </c>
      <c r="B68" s="62" t="s">
        <v>212</v>
      </c>
      <c r="C68" s="61" t="s">
        <v>199</v>
      </c>
      <c r="D68" s="52">
        <v>17737</v>
      </c>
      <c r="E68" s="67">
        <v>300</v>
      </c>
      <c r="J68" s="98" t="s">
        <v>526</v>
      </c>
      <c r="K68" s="98">
        <v>810</v>
      </c>
      <c r="L68" s="98"/>
      <c r="M68" s="98"/>
      <c r="N68" s="98"/>
      <c r="O68" s="98"/>
    </row>
    <row r="69" spans="1:15">
      <c r="A69" s="47">
        <v>439003</v>
      </c>
      <c r="B69" s="74" t="s">
        <v>157</v>
      </c>
      <c r="C69" s="73" t="s">
        <v>155</v>
      </c>
      <c r="D69" s="47">
        <v>16962</v>
      </c>
      <c r="E69" s="78">
        <v>620</v>
      </c>
      <c r="J69" s="98" t="s">
        <v>525</v>
      </c>
      <c r="K69" s="98">
        <v>687</v>
      </c>
      <c r="L69" s="98"/>
      <c r="M69" s="98"/>
      <c r="N69" s="98"/>
      <c r="O69" s="98"/>
    </row>
    <row r="70" spans="1:15">
      <c r="A70" s="52">
        <v>436006</v>
      </c>
      <c r="B70" s="62" t="s">
        <v>117</v>
      </c>
      <c r="C70" s="61" t="s">
        <v>112</v>
      </c>
      <c r="D70" s="52">
        <v>16889</v>
      </c>
      <c r="E70" s="67">
        <v>400</v>
      </c>
      <c r="J70" s="98" t="s">
        <v>524</v>
      </c>
      <c r="K70" s="98">
        <v>573</v>
      </c>
      <c r="L70" s="98"/>
      <c r="M70" s="98"/>
      <c r="N70" s="98"/>
      <c r="O70" s="98"/>
    </row>
    <row r="71" spans="1:15">
      <c r="A71" s="52">
        <v>440016</v>
      </c>
      <c r="B71" s="62" t="s">
        <v>188</v>
      </c>
      <c r="C71" s="61" t="s">
        <v>173</v>
      </c>
      <c r="D71" s="52">
        <v>16815</v>
      </c>
      <c r="E71" s="77">
        <v>515</v>
      </c>
      <c r="J71" s="98" t="s">
        <v>523</v>
      </c>
      <c r="K71" s="98">
        <v>568</v>
      </c>
      <c r="L71" s="98"/>
      <c r="M71" s="98"/>
      <c r="N71" s="98"/>
      <c r="O71" s="98"/>
    </row>
    <row r="72" spans="1:15">
      <c r="A72" s="52">
        <v>635003</v>
      </c>
      <c r="B72" s="62" t="s">
        <v>411</v>
      </c>
      <c r="C72" s="61" t="s">
        <v>409</v>
      </c>
      <c r="D72" s="52">
        <v>16729</v>
      </c>
      <c r="E72" s="60">
        <v>360</v>
      </c>
      <c r="J72" s="98" t="s">
        <v>522</v>
      </c>
      <c r="K72" s="98">
        <v>540</v>
      </c>
      <c r="L72" s="98"/>
      <c r="M72" s="98"/>
      <c r="N72" s="98"/>
      <c r="O72" s="98"/>
    </row>
    <row r="73" spans="1:15">
      <c r="A73" s="47">
        <v>534011</v>
      </c>
      <c r="B73" s="74" t="s">
        <v>272</v>
      </c>
      <c r="C73" s="73" t="s">
        <v>262</v>
      </c>
      <c r="D73" s="47">
        <v>16259</v>
      </c>
      <c r="E73" s="72">
        <v>390</v>
      </c>
      <c r="J73" s="99" t="s">
        <v>521</v>
      </c>
      <c r="K73" s="99">
        <v>529</v>
      </c>
      <c r="L73" s="98"/>
      <c r="M73" s="98"/>
      <c r="N73" s="98"/>
      <c r="O73" s="98"/>
    </row>
    <row r="74" spans="1:15">
      <c r="A74" s="52">
        <v>432019</v>
      </c>
      <c r="B74" s="62" t="s">
        <v>47</v>
      </c>
      <c r="C74" s="61" t="s">
        <v>29</v>
      </c>
      <c r="D74" s="52">
        <v>16231</v>
      </c>
      <c r="E74" s="60">
        <v>450</v>
      </c>
      <c r="J74" s="98" t="s">
        <v>520</v>
      </c>
      <c r="K74" s="98">
        <v>514</v>
      </c>
      <c r="L74" s="98"/>
      <c r="M74" s="98"/>
      <c r="N74" s="98"/>
      <c r="O74" s="98"/>
    </row>
    <row r="75" spans="1:15">
      <c r="A75" s="52">
        <v>434005</v>
      </c>
      <c r="B75" s="62" t="s">
        <v>72</v>
      </c>
      <c r="C75" s="61" t="s">
        <v>68</v>
      </c>
      <c r="D75" s="52">
        <v>16208</v>
      </c>
      <c r="E75" s="60">
        <v>540</v>
      </c>
      <c r="J75" s="98" t="s">
        <v>519</v>
      </c>
      <c r="K75" s="98">
        <v>489</v>
      </c>
      <c r="L75" s="98"/>
      <c r="M75" s="98"/>
      <c r="N75" s="98"/>
      <c r="O75" s="98"/>
    </row>
    <row r="76" spans="1:15">
      <c r="A76" s="52">
        <v>437011</v>
      </c>
      <c r="B76" s="62" t="s">
        <v>135</v>
      </c>
      <c r="C76" s="61" t="s">
        <v>125</v>
      </c>
      <c r="D76" s="52">
        <v>16202</v>
      </c>
      <c r="E76" s="67">
        <v>365</v>
      </c>
      <c r="J76" s="99" t="s">
        <v>518</v>
      </c>
      <c r="K76" s="99">
        <v>487</v>
      </c>
      <c r="L76" s="98"/>
      <c r="M76" s="98" t="s">
        <v>517</v>
      </c>
      <c r="N76" s="98" t="s">
        <v>516</v>
      </c>
      <c r="O76" s="98"/>
    </row>
    <row r="77" spans="1:15">
      <c r="A77" s="52">
        <v>631017</v>
      </c>
      <c r="B77" s="62" t="s">
        <v>322</v>
      </c>
      <c r="C77" s="61" t="s">
        <v>306</v>
      </c>
      <c r="D77" s="52">
        <v>16179</v>
      </c>
      <c r="E77" s="67">
        <v>220</v>
      </c>
      <c r="J77" s="98" t="s">
        <v>515</v>
      </c>
      <c r="K77" s="98">
        <v>457</v>
      </c>
      <c r="L77" s="98"/>
      <c r="M77" s="98"/>
      <c r="N77" s="98"/>
      <c r="O77" s="98"/>
    </row>
    <row r="78" spans="1:15">
      <c r="A78" s="52">
        <v>433005</v>
      </c>
      <c r="B78" s="62" t="s">
        <v>57</v>
      </c>
      <c r="C78" s="61" t="s">
        <v>53</v>
      </c>
      <c r="D78" s="52">
        <v>16143</v>
      </c>
      <c r="E78" s="60">
        <v>620</v>
      </c>
      <c r="J78" s="98" t="s">
        <v>514</v>
      </c>
      <c r="K78" s="98">
        <v>456</v>
      </c>
      <c r="L78" s="98"/>
      <c r="M78" s="98"/>
      <c r="N78" s="98"/>
      <c r="O78" s="98"/>
    </row>
    <row r="79" spans="1:15">
      <c r="A79" s="52">
        <v>432022</v>
      </c>
      <c r="B79" s="62" t="s">
        <v>50</v>
      </c>
      <c r="C79" s="61" t="s">
        <v>29</v>
      </c>
      <c r="D79" s="52">
        <v>16033</v>
      </c>
      <c r="E79" s="60">
        <v>500</v>
      </c>
      <c r="J79" s="98" t="s">
        <v>513</v>
      </c>
      <c r="K79" s="98">
        <v>443</v>
      </c>
      <c r="L79" s="98"/>
      <c r="M79" s="98"/>
      <c r="N79" s="98"/>
      <c r="O79" s="98"/>
    </row>
    <row r="80" spans="1:15">
      <c r="A80" s="52">
        <v>435025</v>
      </c>
      <c r="B80" s="62" t="s">
        <v>106</v>
      </c>
      <c r="C80" s="61" t="s">
        <v>82</v>
      </c>
      <c r="D80" s="52">
        <v>15964</v>
      </c>
      <c r="E80" s="67">
        <v>400</v>
      </c>
      <c r="J80" s="98" t="s">
        <v>512</v>
      </c>
      <c r="K80" s="98">
        <v>443</v>
      </c>
      <c r="L80" s="98"/>
      <c r="M80" s="98"/>
      <c r="N80" s="98"/>
      <c r="O80" s="98"/>
    </row>
    <row r="81" spans="1:15">
      <c r="A81" s="52">
        <v>431005</v>
      </c>
      <c r="B81" s="62" t="s">
        <v>10</v>
      </c>
      <c r="C81" s="61" t="s">
        <v>6</v>
      </c>
      <c r="D81" s="52">
        <v>15917</v>
      </c>
      <c r="E81" s="60">
        <v>430</v>
      </c>
      <c r="G81" s="83"/>
      <c r="J81" s="98" t="s">
        <v>511</v>
      </c>
      <c r="K81" s="98">
        <v>438</v>
      </c>
      <c r="L81" s="98"/>
      <c r="M81" s="98"/>
      <c r="N81" s="98"/>
      <c r="O81" s="98"/>
    </row>
    <row r="82" spans="1:15">
      <c r="A82" s="84">
        <v>535001</v>
      </c>
      <c r="B82" s="74" t="s">
        <v>284</v>
      </c>
      <c r="C82" s="73" t="s">
        <v>285</v>
      </c>
      <c r="D82" s="47">
        <v>15832</v>
      </c>
      <c r="E82" s="72">
        <v>485</v>
      </c>
      <c r="J82" s="98" t="s">
        <v>510</v>
      </c>
      <c r="K82" s="98">
        <v>433</v>
      </c>
      <c r="L82" s="98"/>
      <c r="M82" s="98"/>
      <c r="N82" s="98"/>
      <c r="O82" s="98"/>
    </row>
    <row r="83" spans="1:15">
      <c r="A83" s="52">
        <v>631015</v>
      </c>
      <c r="B83" s="62" t="s">
        <v>320</v>
      </c>
      <c r="C83" s="61" t="s">
        <v>306</v>
      </c>
      <c r="D83" s="52">
        <v>15812</v>
      </c>
      <c r="E83" s="67">
        <v>300</v>
      </c>
      <c r="J83" s="98" t="s">
        <v>509</v>
      </c>
      <c r="K83" s="98">
        <v>429</v>
      </c>
      <c r="L83" s="98"/>
      <c r="M83" s="98"/>
      <c r="N83" s="98"/>
      <c r="O83" s="98"/>
    </row>
    <row r="84" spans="1:15">
      <c r="A84" s="52">
        <v>432002</v>
      </c>
      <c r="B84" s="62" t="s">
        <v>30</v>
      </c>
      <c r="C84" s="61" t="s">
        <v>29</v>
      </c>
      <c r="D84" s="52">
        <v>15800</v>
      </c>
      <c r="E84" s="60">
        <v>495</v>
      </c>
      <c r="J84" s="98" t="s">
        <v>508</v>
      </c>
      <c r="K84" s="98">
        <v>425</v>
      </c>
      <c r="L84" s="98"/>
      <c r="M84" s="98"/>
      <c r="N84" s="98"/>
      <c r="O84" s="98"/>
    </row>
    <row r="85" spans="1:15">
      <c r="A85" s="52">
        <v>433010</v>
      </c>
      <c r="B85" s="62" t="s">
        <v>62</v>
      </c>
      <c r="C85" s="61" t="s">
        <v>53</v>
      </c>
      <c r="D85" s="52">
        <v>15495</v>
      </c>
      <c r="E85" s="60">
        <v>433</v>
      </c>
    </row>
    <row r="86" spans="1:15">
      <c r="A86" s="47">
        <v>635002</v>
      </c>
      <c r="B86" s="74" t="s">
        <v>410</v>
      </c>
      <c r="C86" s="73" t="s">
        <v>409</v>
      </c>
      <c r="D86" s="47">
        <v>15376</v>
      </c>
      <c r="E86" s="72">
        <v>400</v>
      </c>
    </row>
    <row r="87" spans="1:15">
      <c r="A87" s="52">
        <v>433007</v>
      </c>
      <c r="B87" s="62" t="s">
        <v>59</v>
      </c>
      <c r="C87" s="61" t="s">
        <v>53</v>
      </c>
      <c r="D87" s="52">
        <v>15359</v>
      </c>
      <c r="E87" s="60">
        <v>400</v>
      </c>
    </row>
    <row r="88" spans="1:15">
      <c r="A88" s="52">
        <v>432004</v>
      </c>
      <c r="B88" s="62" t="s">
        <v>32</v>
      </c>
      <c r="C88" s="61" t="s">
        <v>29</v>
      </c>
      <c r="D88" s="52">
        <v>15320</v>
      </c>
      <c r="E88" s="60">
        <v>450</v>
      </c>
    </row>
    <row r="89" spans="1:15">
      <c r="A89" s="52">
        <v>631020</v>
      </c>
      <c r="B89" s="62" t="s">
        <v>325</v>
      </c>
      <c r="C89" s="61" t="s">
        <v>306</v>
      </c>
      <c r="D89" s="52">
        <v>15243</v>
      </c>
      <c r="E89" s="67">
        <v>250</v>
      </c>
    </row>
    <row r="90" spans="1:15">
      <c r="A90" s="52">
        <v>436011</v>
      </c>
      <c r="B90" s="62" t="s">
        <v>122</v>
      </c>
      <c r="C90" s="61" t="s">
        <v>112</v>
      </c>
      <c r="D90" s="52">
        <v>15083</v>
      </c>
      <c r="E90" s="67">
        <v>250</v>
      </c>
    </row>
    <row r="91" spans="1:15">
      <c r="A91" s="52">
        <v>432016</v>
      </c>
      <c r="B91" s="62" t="s">
        <v>44</v>
      </c>
      <c r="C91" s="61" t="s">
        <v>29</v>
      </c>
      <c r="D91" s="52">
        <v>14905</v>
      </c>
      <c r="E91" s="60">
        <v>370</v>
      </c>
    </row>
    <row r="92" spans="1:15">
      <c r="A92" s="47">
        <v>636016</v>
      </c>
      <c r="B92" s="74" t="s">
        <v>447</v>
      </c>
      <c r="C92" s="73" t="s">
        <v>432</v>
      </c>
      <c r="D92" s="47">
        <v>14846</v>
      </c>
      <c r="E92" s="72">
        <v>520</v>
      </c>
    </row>
    <row r="93" spans="1:15">
      <c r="A93" s="52">
        <v>633013</v>
      </c>
      <c r="B93" s="62" t="s">
        <v>363</v>
      </c>
      <c r="C93" s="61" t="s">
        <v>351</v>
      </c>
      <c r="D93" s="52">
        <v>14842</v>
      </c>
      <c r="E93" s="60">
        <v>350</v>
      </c>
    </row>
    <row r="94" spans="1:15">
      <c r="A94" s="52">
        <v>434007</v>
      </c>
      <c r="B94" s="62" t="s">
        <v>74</v>
      </c>
      <c r="C94" s="61" t="s">
        <v>68</v>
      </c>
      <c r="D94" s="52">
        <v>14575</v>
      </c>
      <c r="E94" s="60">
        <v>540</v>
      </c>
    </row>
    <row r="95" spans="1:15">
      <c r="A95" s="52">
        <v>435012</v>
      </c>
      <c r="B95" s="62" t="s">
        <v>93</v>
      </c>
      <c r="C95" s="61" t="s">
        <v>82</v>
      </c>
      <c r="D95" s="52">
        <v>14506</v>
      </c>
      <c r="E95" s="67">
        <v>200</v>
      </c>
    </row>
    <row r="96" spans="1:15">
      <c r="A96" s="52">
        <v>439011</v>
      </c>
      <c r="B96" s="62" t="s">
        <v>165</v>
      </c>
      <c r="C96" s="61" t="s">
        <v>155</v>
      </c>
      <c r="D96" s="52">
        <v>14412</v>
      </c>
      <c r="E96" s="67">
        <v>410</v>
      </c>
    </row>
    <row r="97" spans="1:5">
      <c r="A97" s="52">
        <v>433003</v>
      </c>
      <c r="B97" s="62" t="s">
        <v>55</v>
      </c>
      <c r="C97" s="61" t="s">
        <v>53</v>
      </c>
      <c r="D97" s="52">
        <v>14399</v>
      </c>
      <c r="E97" s="76">
        <v>530</v>
      </c>
    </row>
    <row r="98" spans="1:5">
      <c r="A98" s="52">
        <v>634005</v>
      </c>
      <c r="B98" s="62" t="s">
        <v>385</v>
      </c>
      <c r="C98" s="61" t="s">
        <v>381</v>
      </c>
      <c r="D98" s="52">
        <v>14373</v>
      </c>
      <c r="E98" s="60">
        <v>400</v>
      </c>
    </row>
    <row r="99" spans="1:5">
      <c r="A99" s="52">
        <v>435009</v>
      </c>
      <c r="B99" s="62" t="s">
        <v>90</v>
      </c>
      <c r="C99" s="61" t="s">
        <v>82</v>
      </c>
      <c r="D99" s="52">
        <v>14290</v>
      </c>
      <c r="E99" s="67">
        <v>396</v>
      </c>
    </row>
    <row r="100" spans="1:5">
      <c r="A100" s="52">
        <v>438004</v>
      </c>
      <c r="B100" s="62" t="s">
        <v>144</v>
      </c>
      <c r="C100" s="61" t="s">
        <v>141</v>
      </c>
      <c r="D100" s="52">
        <v>14231</v>
      </c>
      <c r="E100" s="67">
        <v>396</v>
      </c>
    </row>
    <row r="101" spans="1:5">
      <c r="A101" s="52">
        <v>432015</v>
      </c>
      <c r="B101" s="62" t="s">
        <v>43</v>
      </c>
      <c r="C101" s="61" t="s">
        <v>29</v>
      </c>
      <c r="D101" s="52">
        <v>14100</v>
      </c>
      <c r="E101" s="60">
        <v>396</v>
      </c>
    </row>
    <row r="102" spans="1:5">
      <c r="A102" s="52">
        <v>533003</v>
      </c>
      <c r="B102" s="62" t="s">
        <v>244</v>
      </c>
      <c r="C102" s="61" t="s">
        <v>242</v>
      </c>
      <c r="D102" s="52">
        <v>14083</v>
      </c>
      <c r="E102" s="76">
        <v>305</v>
      </c>
    </row>
    <row r="103" spans="1:5">
      <c r="A103" s="47">
        <v>634009</v>
      </c>
      <c r="B103" s="74" t="s">
        <v>389</v>
      </c>
      <c r="C103" s="73" t="s">
        <v>381</v>
      </c>
      <c r="D103" s="47">
        <v>13947</v>
      </c>
      <c r="E103" s="72">
        <v>450</v>
      </c>
    </row>
    <row r="104" spans="1:5">
      <c r="A104" s="52">
        <v>432011</v>
      </c>
      <c r="B104" s="62" t="s">
        <v>39</v>
      </c>
      <c r="C104" s="61" t="s">
        <v>29</v>
      </c>
      <c r="D104" s="52">
        <v>13917</v>
      </c>
      <c r="E104" s="60">
        <v>350</v>
      </c>
    </row>
    <row r="105" spans="1:5">
      <c r="A105" s="52">
        <v>434011</v>
      </c>
      <c r="B105" s="62" t="s">
        <v>78</v>
      </c>
      <c r="C105" s="61" t="s">
        <v>68</v>
      </c>
      <c r="D105" s="52">
        <v>13914</v>
      </c>
      <c r="E105" s="60">
        <v>396</v>
      </c>
    </row>
    <row r="106" spans="1:5">
      <c r="A106" s="52">
        <v>632003</v>
      </c>
      <c r="B106" s="62" t="s">
        <v>332</v>
      </c>
      <c r="C106" s="61" t="s">
        <v>330</v>
      </c>
      <c r="D106" s="52">
        <v>13898</v>
      </c>
      <c r="E106" s="60">
        <v>400</v>
      </c>
    </row>
    <row r="107" spans="1:5">
      <c r="A107" s="52">
        <v>435007</v>
      </c>
      <c r="B107" s="62" t="s">
        <v>88</v>
      </c>
      <c r="C107" s="61" t="s">
        <v>82</v>
      </c>
      <c r="D107" s="52">
        <v>13812</v>
      </c>
      <c r="E107" s="67">
        <v>440</v>
      </c>
    </row>
    <row r="108" spans="1:5">
      <c r="A108" s="47">
        <v>435017</v>
      </c>
      <c r="B108" s="74" t="s">
        <v>98</v>
      </c>
      <c r="C108" s="73" t="s">
        <v>82</v>
      </c>
      <c r="D108" s="47">
        <v>13715</v>
      </c>
      <c r="E108" s="78">
        <v>400</v>
      </c>
    </row>
    <row r="109" spans="1:5">
      <c r="A109" s="52">
        <v>633017</v>
      </c>
      <c r="B109" s="62" t="s">
        <v>367</v>
      </c>
      <c r="C109" s="61" t="s">
        <v>351</v>
      </c>
      <c r="D109" s="52">
        <v>13614</v>
      </c>
      <c r="E109" s="60">
        <v>415</v>
      </c>
    </row>
    <row r="110" spans="1:5">
      <c r="A110" s="52">
        <v>534004</v>
      </c>
      <c r="B110" s="62" t="s">
        <v>265</v>
      </c>
      <c r="C110" s="61" t="s">
        <v>262</v>
      </c>
      <c r="D110" s="52">
        <v>13613</v>
      </c>
      <c r="E110" s="60">
        <v>320</v>
      </c>
    </row>
    <row r="111" spans="1:5">
      <c r="A111" s="75">
        <v>532001</v>
      </c>
      <c r="B111" s="62" t="s">
        <v>217</v>
      </c>
      <c r="C111" s="61" t="s">
        <v>218</v>
      </c>
      <c r="D111" s="52">
        <v>13605</v>
      </c>
      <c r="E111" s="60">
        <v>365</v>
      </c>
    </row>
    <row r="112" spans="1:5">
      <c r="A112" s="52">
        <v>531006</v>
      </c>
      <c r="B112" s="62" t="s">
        <v>204</v>
      </c>
      <c r="C112" s="61" t="s">
        <v>199</v>
      </c>
      <c r="D112" s="52">
        <v>13576</v>
      </c>
      <c r="E112" s="67">
        <v>396</v>
      </c>
    </row>
    <row r="113" spans="1:5">
      <c r="A113" s="52">
        <v>432014</v>
      </c>
      <c r="B113" s="62" t="s">
        <v>42</v>
      </c>
      <c r="C113" s="61" t="s">
        <v>29</v>
      </c>
      <c r="D113" s="52">
        <v>13518</v>
      </c>
      <c r="E113" s="60">
        <v>550</v>
      </c>
    </row>
    <row r="114" spans="1:5">
      <c r="A114" s="52">
        <v>436002</v>
      </c>
      <c r="B114" s="62" t="s">
        <v>113</v>
      </c>
      <c r="C114" s="61" t="s">
        <v>112</v>
      </c>
      <c r="D114" s="52">
        <v>13469</v>
      </c>
      <c r="E114" s="67">
        <v>400</v>
      </c>
    </row>
    <row r="115" spans="1:5">
      <c r="A115" s="52">
        <v>431016</v>
      </c>
      <c r="B115" s="62" t="s">
        <v>21</v>
      </c>
      <c r="C115" s="61" t="s">
        <v>6</v>
      </c>
      <c r="D115" s="52">
        <v>13445</v>
      </c>
      <c r="E115" s="60">
        <v>365</v>
      </c>
    </row>
    <row r="116" spans="1:5">
      <c r="A116" s="52">
        <v>435002</v>
      </c>
      <c r="B116" s="62" t="s">
        <v>83</v>
      </c>
      <c r="C116" s="61" t="s">
        <v>82</v>
      </c>
      <c r="D116" s="52">
        <v>13418</v>
      </c>
      <c r="E116" s="67">
        <v>390</v>
      </c>
    </row>
    <row r="117" spans="1:5">
      <c r="A117" s="52">
        <v>634014</v>
      </c>
      <c r="B117" s="62" t="s">
        <v>394</v>
      </c>
      <c r="C117" s="61" t="s">
        <v>381</v>
      </c>
      <c r="D117" s="52">
        <v>13357</v>
      </c>
      <c r="E117" s="60">
        <v>320</v>
      </c>
    </row>
    <row r="118" spans="1:5">
      <c r="A118" s="47">
        <v>437006</v>
      </c>
      <c r="B118" s="74" t="s">
        <v>130</v>
      </c>
      <c r="C118" s="73" t="s">
        <v>125</v>
      </c>
      <c r="D118" s="47">
        <v>13325</v>
      </c>
      <c r="E118" s="78">
        <v>400</v>
      </c>
    </row>
    <row r="119" spans="1:5">
      <c r="A119" s="47">
        <v>632018</v>
      </c>
      <c r="B119" s="74" t="s">
        <v>347</v>
      </c>
      <c r="C119" s="73" t="s">
        <v>330</v>
      </c>
      <c r="D119" s="47">
        <v>13322</v>
      </c>
      <c r="E119" s="72">
        <v>785</v>
      </c>
    </row>
    <row r="120" spans="1:5">
      <c r="A120" s="52">
        <v>532021</v>
      </c>
      <c r="B120" s="62" t="s">
        <v>238</v>
      </c>
      <c r="C120" s="61" t="s">
        <v>218</v>
      </c>
      <c r="D120" s="52">
        <v>13285</v>
      </c>
      <c r="E120" s="60">
        <v>400</v>
      </c>
    </row>
    <row r="121" spans="1:5">
      <c r="A121" s="47">
        <v>535011</v>
      </c>
      <c r="B121" s="91" t="s">
        <v>295</v>
      </c>
      <c r="C121" s="73" t="s">
        <v>285</v>
      </c>
      <c r="D121" s="47">
        <v>13189</v>
      </c>
      <c r="E121" s="72">
        <v>630</v>
      </c>
    </row>
    <row r="122" spans="1:5">
      <c r="A122" s="52">
        <v>531011</v>
      </c>
      <c r="B122" s="62" t="s">
        <v>209</v>
      </c>
      <c r="C122" s="61" t="s">
        <v>199</v>
      </c>
      <c r="D122" s="52">
        <v>13133</v>
      </c>
      <c r="E122" s="67">
        <v>450</v>
      </c>
    </row>
    <row r="123" spans="1:5">
      <c r="A123" s="87">
        <v>433014</v>
      </c>
      <c r="B123" s="89" t="s">
        <v>66</v>
      </c>
      <c r="C123" s="88" t="s">
        <v>53</v>
      </c>
      <c r="D123" s="87">
        <v>13116</v>
      </c>
      <c r="E123" s="90">
        <v>600</v>
      </c>
    </row>
    <row r="124" spans="1:5" ht="15" thickBot="1">
      <c r="A124" s="97">
        <v>433002</v>
      </c>
      <c r="B124" s="96" t="s">
        <v>54</v>
      </c>
      <c r="C124" s="95" t="s">
        <v>53</v>
      </c>
      <c r="D124" s="87">
        <v>12961</v>
      </c>
      <c r="E124" s="94">
        <v>600</v>
      </c>
    </row>
    <row r="125" spans="1:5">
      <c r="A125" s="82">
        <v>633028</v>
      </c>
      <c r="B125" s="81" t="s">
        <v>378</v>
      </c>
      <c r="C125" s="80" t="s">
        <v>351</v>
      </c>
      <c r="D125" s="52">
        <v>12879</v>
      </c>
      <c r="E125" s="93">
        <v>420</v>
      </c>
    </row>
    <row r="126" spans="1:5">
      <c r="A126" s="52">
        <v>531003</v>
      </c>
      <c r="B126" s="62" t="s">
        <v>201</v>
      </c>
      <c r="C126" s="61" t="s">
        <v>199</v>
      </c>
      <c r="D126" s="52">
        <v>12697</v>
      </c>
      <c r="E126" s="67">
        <v>420</v>
      </c>
    </row>
    <row r="127" spans="1:5">
      <c r="A127" s="84">
        <v>634001</v>
      </c>
      <c r="B127" s="74" t="s">
        <v>380</v>
      </c>
      <c r="C127" s="73" t="s">
        <v>381</v>
      </c>
      <c r="D127" s="47">
        <v>12540</v>
      </c>
      <c r="E127" s="72">
        <v>500</v>
      </c>
    </row>
    <row r="128" spans="1:5">
      <c r="A128" s="52">
        <v>531012</v>
      </c>
      <c r="B128" s="62" t="s">
        <v>210</v>
      </c>
      <c r="C128" s="61" t="s">
        <v>199</v>
      </c>
      <c r="D128" s="52">
        <v>12528</v>
      </c>
      <c r="E128" s="67">
        <v>365</v>
      </c>
    </row>
    <row r="129" spans="1:5">
      <c r="A129" s="47">
        <v>533017</v>
      </c>
      <c r="B129" s="74" t="s">
        <v>258</v>
      </c>
      <c r="C129" s="73" t="s">
        <v>242</v>
      </c>
      <c r="D129" s="47">
        <v>12528</v>
      </c>
      <c r="E129" s="72">
        <v>435</v>
      </c>
    </row>
    <row r="130" spans="1:5">
      <c r="A130" s="52">
        <v>633015</v>
      </c>
      <c r="B130" s="62" t="s">
        <v>365</v>
      </c>
      <c r="C130" s="61" t="s">
        <v>351</v>
      </c>
      <c r="D130" s="52">
        <v>12414</v>
      </c>
      <c r="E130" s="60">
        <v>430</v>
      </c>
    </row>
    <row r="131" spans="1:5">
      <c r="A131" s="52">
        <v>533007</v>
      </c>
      <c r="B131" s="62" t="s">
        <v>248</v>
      </c>
      <c r="C131" s="61" t="s">
        <v>242</v>
      </c>
      <c r="D131" s="52">
        <v>12376</v>
      </c>
      <c r="E131" s="76">
        <v>430</v>
      </c>
    </row>
    <row r="132" spans="1:5">
      <c r="A132" s="47">
        <v>531008</v>
      </c>
      <c r="B132" s="74" t="s">
        <v>206</v>
      </c>
      <c r="C132" s="73" t="s">
        <v>199</v>
      </c>
      <c r="D132" s="47">
        <v>12360</v>
      </c>
      <c r="E132" s="78">
        <v>400</v>
      </c>
    </row>
    <row r="133" spans="1:5">
      <c r="A133" s="52">
        <v>435029</v>
      </c>
      <c r="B133" s="62" t="s">
        <v>110</v>
      </c>
      <c r="C133" s="61" t="s">
        <v>82</v>
      </c>
      <c r="D133" s="52">
        <v>12338</v>
      </c>
      <c r="E133" s="67">
        <v>396</v>
      </c>
    </row>
    <row r="134" spans="1:5">
      <c r="A134" s="52">
        <v>440023</v>
      </c>
      <c r="B134" s="62" t="s">
        <v>195</v>
      </c>
      <c r="C134" s="61" t="s">
        <v>173</v>
      </c>
      <c r="D134" s="52">
        <v>12188</v>
      </c>
      <c r="E134" s="77">
        <v>453</v>
      </c>
    </row>
    <row r="135" spans="1:5">
      <c r="A135" s="52">
        <v>432020</v>
      </c>
      <c r="B135" s="62" t="s">
        <v>48</v>
      </c>
      <c r="C135" s="61" t="s">
        <v>29</v>
      </c>
      <c r="D135" s="52">
        <v>12146</v>
      </c>
      <c r="E135" s="60">
        <v>400</v>
      </c>
    </row>
    <row r="136" spans="1:5">
      <c r="A136" s="52">
        <v>531018</v>
      </c>
      <c r="B136" s="62" t="s">
        <v>216</v>
      </c>
      <c r="C136" s="61" t="s">
        <v>199</v>
      </c>
      <c r="D136" s="52">
        <v>12125</v>
      </c>
      <c r="E136" s="67">
        <v>380</v>
      </c>
    </row>
    <row r="137" spans="1:5">
      <c r="A137" s="47">
        <v>633009</v>
      </c>
      <c r="B137" s="74" t="s">
        <v>359</v>
      </c>
      <c r="C137" s="73" t="s">
        <v>351</v>
      </c>
      <c r="D137" s="47">
        <v>12077</v>
      </c>
      <c r="E137" s="72">
        <v>500</v>
      </c>
    </row>
    <row r="138" spans="1:5">
      <c r="A138" s="47">
        <v>534010</v>
      </c>
      <c r="B138" s="74" t="s">
        <v>271</v>
      </c>
      <c r="C138" s="73" t="s">
        <v>262</v>
      </c>
      <c r="D138" s="47">
        <v>12054</v>
      </c>
      <c r="E138" s="72">
        <v>475</v>
      </c>
    </row>
    <row r="139" spans="1:5">
      <c r="A139" s="47">
        <v>636006</v>
      </c>
      <c r="B139" s="74" t="s">
        <v>437</v>
      </c>
      <c r="C139" s="73" t="s">
        <v>432</v>
      </c>
      <c r="D139" s="47">
        <v>11975</v>
      </c>
      <c r="E139" s="72">
        <v>530</v>
      </c>
    </row>
    <row r="140" spans="1:5">
      <c r="A140" s="75">
        <v>440001</v>
      </c>
      <c r="B140" s="62" t="s">
        <v>172</v>
      </c>
      <c r="C140" s="61" t="s">
        <v>173</v>
      </c>
      <c r="D140" s="52">
        <v>11811</v>
      </c>
      <c r="E140" s="77">
        <v>365</v>
      </c>
    </row>
    <row r="141" spans="1:5">
      <c r="A141" s="52">
        <v>435026</v>
      </c>
      <c r="B141" s="62" t="s">
        <v>107</v>
      </c>
      <c r="C141" s="61" t="s">
        <v>82</v>
      </c>
      <c r="D141" s="52">
        <v>11708</v>
      </c>
      <c r="E141" s="67">
        <v>590</v>
      </c>
    </row>
    <row r="142" spans="1:5">
      <c r="A142" s="52">
        <v>439004</v>
      </c>
      <c r="B142" s="62" t="s">
        <v>158</v>
      </c>
      <c r="C142" s="61" t="s">
        <v>155</v>
      </c>
      <c r="D142" s="52">
        <v>11613</v>
      </c>
      <c r="E142" s="67">
        <v>380</v>
      </c>
    </row>
    <row r="143" spans="1:5">
      <c r="A143" s="47">
        <v>439012</v>
      </c>
      <c r="B143" s="74" t="s">
        <v>166</v>
      </c>
      <c r="C143" s="73" t="s">
        <v>155</v>
      </c>
      <c r="D143" s="47">
        <v>11566</v>
      </c>
      <c r="E143" s="78">
        <v>690</v>
      </c>
    </row>
    <row r="144" spans="1:5">
      <c r="A144" s="52">
        <v>534007</v>
      </c>
      <c r="B144" s="62" t="s">
        <v>268</v>
      </c>
      <c r="C144" s="61" t="s">
        <v>262</v>
      </c>
      <c r="D144" s="52">
        <v>11552</v>
      </c>
      <c r="E144" s="60">
        <v>360</v>
      </c>
    </row>
    <row r="145" spans="1:7">
      <c r="A145" s="52">
        <v>531009</v>
      </c>
      <c r="B145" s="62" t="s">
        <v>207</v>
      </c>
      <c r="C145" s="61" t="s">
        <v>199</v>
      </c>
      <c r="D145" s="52">
        <v>11530</v>
      </c>
      <c r="E145" s="67">
        <v>300</v>
      </c>
    </row>
    <row r="146" spans="1:7">
      <c r="A146" s="47">
        <v>438003</v>
      </c>
      <c r="B146" s="74" t="s">
        <v>143</v>
      </c>
      <c r="C146" s="73" t="s">
        <v>141</v>
      </c>
      <c r="D146" s="47">
        <v>11389</v>
      </c>
      <c r="E146" s="78">
        <v>500</v>
      </c>
    </row>
    <row r="147" spans="1:7">
      <c r="A147" s="52">
        <v>435023</v>
      </c>
      <c r="B147" s="62" t="s">
        <v>104</v>
      </c>
      <c r="C147" s="61" t="s">
        <v>82</v>
      </c>
      <c r="D147" s="52">
        <v>11108</v>
      </c>
      <c r="E147" s="67">
        <v>455</v>
      </c>
    </row>
    <row r="148" spans="1:7">
      <c r="A148" s="52">
        <v>631006</v>
      </c>
      <c r="B148" s="62" t="s">
        <v>311</v>
      </c>
      <c r="C148" s="61" t="s">
        <v>306</v>
      </c>
      <c r="D148" s="52">
        <v>11037</v>
      </c>
      <c r="E148" s="67">
        <v>230</v>
      </c>
    </row>
    <row r="149" spans="1:7">
      <c r="A149" s="52">
        <v>436009</v>
      </c>
      <c r="B149" s="62" t="s">
        <v>120</v>
      </c>
      <c r="C149" s="61" t="s">
        <v>112</v>
      </c>
      <c r="D149" s="52">
        <v>10891</v>
      </c>
      <c r="E149" s="67">
        <v>450</v>
      </c>
    </row>
    <row r="150" spans="1:7">
      <c r="A150" s="52">
        <v>532003</v>
      </c>
      <c r="B150" s="62" t="s">
        <v>220</v>
      </c>
      <c r="C150" s="61" t="s">
        <v>218</v>
      </c>
      <c r="D150" s="52">
        <v>10826</v>
      </c>
      <c r="E150" s="60">
        <v>400</v>
      </c>
    </row>
    <row r="151" spans="1:7">
      <c r="A151" s="52">
        <v>633020</v>
      </c>
      <c r="B151" s="62" t="s">
        <v>370</v>
      </c>
      <c r="C151" s="61" t="s">
        <v>351</v>
      </c>
      <c r="D151" s="52">
        <v>10762</v>
      </c>
      <c r="E151" s="60">
        <v>400</v>
      </c>
    </row>
    <row r="152" spans="1:7">
      <c r="A152" s="52">
        <v>631018</v>
      </c>
      <c r="B152" s="62" t="s">
        <v>323</v>
      </c>
      <c r="C152" s="61" t="s">
        <v>306</v>
      </c>
      <c r="D152" s="52">
        <v>10758</v>
      </c>
      <c r="E152" s="67">
        <v>220</v>
      </c>
    </row>
    <row r="153" spans="1:7">
      <c r="A153" s="47">
        <v>439002</v>
      </c>
      <c r="B153" s="74" t="s">
        <v>156</v>
      </c>
      <c r="C153" s="73" t="s">
        <v>155</v>
      </c>
      <c r="D153" s="47">
        <v>10674</v>
      </c>
      <c r="E153" s="78">
        <v>690</v>
      </c>
    </row>
    <row r="154" spans="1:7">
      <c r="A154" s="52">
        <v>634003</v>
      </c>
      <c r="B154" s="62" t="s">
        <v>383</v>
      </c>
      <c r="C154" s="61" t="s">
        <v>381</v>
      </c>
      <c r="D154" s="52">
        <v>10626</v>
      </c>
      <c r="E154" s="60">
        <v>500</v>
      </c>
    </row>
    <row r="155" spans="1:7">
      <c r="A155" s="52">
        <v>532014</v>
      </c>
      <c r="B155" s="62" t="s">
        <v>231</v>
      </c>
      <c r="C155" s="61" t="s">
        <v>218</v>
      </c>
      <c r="D155" s="52">
        <v>10601</v>
      </c>
      <c r="E155" s="60">
        <v>400</v>
      </c>
    </row>
    <row r="156" spans="1:7">
      <c r="A156" s="52">
        <v>431021</v>
      </c>
      <c r="B156" s="62" t="s">
        <v>26</v>
      </c>
      <c r="C156" s="61" t="s">
        <v>6</v>
      </c>
      <c r="D156" s="52">
        <v>10596</v>
      </c>
      <c r="E156" s="60">
        <v>365</v>
      </c>
    </row>
    <row r="157" spans="1:7">
      <c r="A157" s="52">
        <v>431007</v>
      </c>
      <c r="B157" s="62" t="s">
        <v>12</v>
      </c>
      <c r="C157" s="61" t="s">
        <v>6</v>
      </c>
      <c r="D157" s="52">
        <v>10472</v>
      </c>
      <c r="E157" s="60">
        <v>400</v>
      </c>
      <c r="G157" s="83"/>
    </row>
    <row r="158" spans="1:7">
      <c r="A158" s="47">
        <v>434010</v>
      </c>
      <c r="B158" s="74" t="s">
        <v>77</v>
      </c>
      <c r="C158" s="73" t="s">
        <v>68</v>
      </c>
      <c r="D158" s="47">
        <v>10395</v>
      </c>
      <c r="E158" s="72">
        <v>560</v>
      </c>
    </row>
    <row r="159" spans="1:7">
      <c r="A159" s="52">
        <v>439007</v>
      </c>
      <c r="B159" s="62" t="s">
        <v>161</v>
      </c>
      <c r="C159" s="61" t="s">
        <v>155</v>
      </c>
      <c r="D159" s="52">
        <v>10358</v>
      </c>
      <c r="E159" s="67">
        <v>420</v>
      </c>
    </row>
    <row r="160" spans="1:7">
      <c r="A160" s="47">
        <v>433009</v>
      </c>
      <c r="B160" s="74" t="s">
        <v>61</v>
      </c>
      <c r="C160" s="73" t="s">
        <v>53</v>
      </c>
      <c r="D160" s="47">
        <v>10357</v>
      </c>
      <c r="E160" s="72">
        <v>960</v>
      </c>
    </row>
    <row r="161" spans="1:5">
      <c r="A161" s="47">
        <v>435028</v>
      </c>
      <c r="B161" s="74" t="s">
        <v>109</v>
      </c>
      <c r="C161" s="73" t="s">
        <v>82</v>
      </c>
      <c r="D161" s="47">
        <v>10309</v>
      </c>
      <c r="E161" s="78">
        <v>380</v>
      </c>
    </row>
    <row r="162" spans="1:5">
      <c r="A162" s="52">
        <v>531016</v>
      </c>
      <c r="B162" s="62" t="s">
        <v>214</v>
      </c>
      <c r="C162" s="61" t="s">
        <v>199</v>
      </c>
      <c r="D162" s="52">
        <v>10224</v>
      </c>
      <c r="E162" s="67">
        <v>440</v>
      </c>
    </row>
    <row r="163" spans="1:5">
      <c r="A163" s="52">
        <v>532009</v>
      </c>
      <c r="B163" s="62" t="s">
        <v>226</v>
      </c>
      <c r="C163" s="61" t="s">
        <v>218</v>
      </c>
      <c r="D163" s="52">
        <v>10130</v>
      </c>
      <c r="E163" s="60">
        <v>400</v>
      </c>
    </row>
    <row r="164" spans="1:5">
      <c r="A164" s="52">
        <v>535016</v>
      </c>
      <c r="B164" s="62" t="s">
        <v>300</v>
      </c>
      <c r="C164" s="61" t="s">
        <v>285</v>
      </c>
      <c r="D164" s="52">
        <v>10110</v>
      </c>
      <c r="E164" s="60">
        <v>450</v>
      </c>
    </row>
    <row r="165" spans="1:5">
      <c r="A165" s="52">
        <v>433004</v>
      </c>
      <c r="B165" s="62" t="s">
        <v>56</v>
      </c>
      <c r="C165" s="61" t="s">
        <v>53</v>
      </c>
      <c r="D165" s="52">
        <v>10066</v>
      </c>
      <c r="E165" s="76">
        <v>365</v>
      </c>
    </row>
    <row r="166" spans="1:5">
      <c r="A166" s="52">
        <v>633023</v>
      </c>
      <c r="B166" s="62" t="s">
        <v>373</v>
      </c>
      <c r="C166" s="61" t="s">
        <v>351</v>
      </c>
      <c r="D166" s="52">
        <v>10038</v>
      </c>
      <c r="E166" s="60">
        <v>450</v>
      </c>
    </row>
    <row r="167" spans="1:5">
      <c r="A167" s="52">
        <v>531002</v>
      </c>
      <c r="B167" s="62" t="s">
        <v>200</v>
      </c>
      <c r="C167" s="61" t="s">
        <v>199</v>
      </c>
      <c r="D167" s="52">
        <v>10010</v>
      </c>
      <c r="E167" s="67">
        <v>450</v>
      </c>
    </row>
    <row r="168" spans="1:5">
      <c r="A168" s="52">
        <v>437009</v>
      </c>
      <c r="B168" s="62" t="s">
        <v>133</v>
      </c>
      <c r="C168" s="61" t="s">
        <v>125</v>
      </c>
      <c r="D168" s="52">
        <v>9968</v>
      </c>
      <c r="E168" s="67">
        <v>390</v>
      </c>
    </row>
    <row r="169" spans="1:5">
      <c r="A169" s="52">
        <v>431017</v>
      </c>
      <c r="B169" s="62" t="s">
        <v>22</v>
      </c>
      <c r="C169" s="61" t="s">
        <v>6</v>
      </c>
      <c r="D169" s="52">
        <v>9947</v>
      </c>
      <c r="E169" s="60">
        <v>400</v>
      </c>
    </row>
    <row r="170" spans="1:5">
      <c r="A170" s="52">
        <v>431004</v>
      </c>
      <c r="B170" s="62" t="s">
        <v>9</v>
      </c>
      <c r="C170" s="61" t="s">
        <v>6</v>
      </c>
      <c r="D170" s="52">
        <v>9938</v>
      </c>
      <c r="E170" s="60">
        <v>396</v>
      </c>
    </row>
    <row r="171" spans="1:5">
      <c r="A171" s="52">
        <v>440024</v>
      </c>
      <c r="B171" s="62" t="s">
        <v>196</v>
      </c>
      <c r="C171" s="61" t="s">
        <v>173</v>
      </c>
      <c r="D171" s="52">
        <v>9925</v>
      </c>
      <c r="E171" s="77">
        <v>260</v>
      </c>
    </row>
    <row r="172" spans="1:5">
      <c r="A172" s="52">
        <v>435018</v>
      </c>
      <c r="B172" s="62" t="s">
        <v>99</v>
      </c>
      <c r="C172" s="61" t="s">
        <v>82</v>
      </c>
      <c r="D172" s="52">
        <v>9897</v>
      </c>
      <c r="E172" s="67">
        <v>365</v>
      </c>
    </row>
    <row r="173" spans="1:5">
      <c r="A173" s="52">
        <v>531013</v>
      </c>
      <c r="B173" s="62" t="s">
        <v>211</v>
      </c>
      <c r="C173" s="61" t="s">
        <v>199</v>
      </c>
      <c r="D173" s="52">
        <v>9896</v>
      </c>
      <c r="E173" s="67">
        <v>360</v>
      </c>
    </row>
    <row r="174" spans="1:5">
      <c r="A174" s="47">
        <v>439013</v>
      </c>
      <c r="B174" s="74" t="s">
        <v>167</v>
      </c>
      <c r="C174" s="73" t="s">
        <v>155</v>
      </c>
      <c r="D174" s="47">
        <v>9804</v>
      </c>
      <c r="E174" s="78">
        <v>440</v>
      </c>
    </row>
    <row r="175" spans="1:5">
      <c r="A175" s="52">
        <v>533008</v>
      </c>
      <c r="B175" s="62" t="s">
        <v>249</v>
      </c>
      <c r="C175" s="61" t="s">
        <v>242</v>
      </c>
      <c r="D175" s="52">
        <v>9686</v>
      </c>
      <c r="E175" s="76">
        <v>365</v>
      </c>
    </row>
    <row r="176" spans="1:5">
      <c r="A176" s="84">
        <v>435001</v>
      </c>
      <c r="B176" s="74" t="s">
        <v>81</v>
      </c>
      <c r="C176" s="73" t="s">
        <v>82</v>
      </c>
      <c r="D176" s="47">
        <v>9619</v>
      </c>
      <c r="E176" s="78">
        <v>450</v>
      </c>
    </row>
    <row r="177" spans="1:5">
      <c r="A177" s="47">
        <v>531010</v>
      </c>
      <c r="B177" s="74" t="s">
        <v>208</v>
      </c>
      <c r="C177" s="73" t="s">
        <v>199</v>
      </c>
      <c r="D177" s="47">
        <v>9606</v>
      </c>
      <c r="E177" s="78">
        <v>500</v>
      </c>
    </row>
    <row r="178" spans="1:5">
      <c r="A178" s="52">
        <v>533013</v>
      </c>
      <c r="B178" s="62" t="s">
        <v>254</v>
      </c>
      <c r="C178" s="61" t="s">
        <v>242</v>
      </c>
      <c r="D178" s="52">
        <v>9604</v>
      </c>
      <c r="E178" s="76">
        <v>375</v>
      </c>
    </row>
    <row r="179" spans="1:5">
      <c r="A179" s="52">
        <v>535015</v>
      </c>
      <c r="B179" s="62" t="s">
        <v>299</v>
      </c>
      <c r="C179" s="61" t="s">
        <v>285</v>
      </c>
      <c r="D179" s="52">
        <v>9527</v>
      </c>
      <c r="E179" s="60">
        <v>360</v>
      </c>
    </row>
    <row r="180" spans="1:5">
      <c r="A180" s="52">
        <v>634007</v>
      </c>
      <c r="B180" s="62" t="s">
        <v>387</v>
      </c>
      <c r="C180" s="61" t="s">
        <v>381</v>
      </c>
      <c r="D180" s="52">
        <v>9465</v>
      </c>
      <c r="E180" s="60">
        <v>300</v>
      </c>
    </row>
    <row r="181" spans="1:5">
      <c r="A181" s="75">
        <v>437001</v>
      </c>
      <c r="B181" s="62" t="s">
        <v>124</v>
      </c>
      <c r="C181" s="61" t="s">
        <v>125</v>
      </c>
      <c r="D181" s="52">
        <v>9435</v>
      </c>
      <c r="E181" s="67">
        <v>490</v>
      </c>
    </row>
    <row r="182" spans="1:5">
      <c r="A182" s="52">
        <v>440017</v>
      </c>
      <c r="B182" s="62" t="s">
        <v>189</v>
      </c>
      <c r="C182" s="61" t="s">
        <v>173</v>
      </c>
      <c r="D182" s="52">
        <v>9393</v>
      </c>
      <c r="E182" s="77">
        <v>445</v>
      </c>
    </row>
    <row r="183" spans="1:5">
      <c r="A183" s="52">
        <v>434012</v>
      </c>
      <c r="B183" s="62" t="s">
        <v>79</v>
      </c>
      <c r="C183" s="61" t="s">
        <v>68</v>
      </c>
      <c r="D183" s="52">
        <v>9324</v>
      </c>
      <c r="E183" s="60">
        <v>290</v>
      </c>
    </row>
    <row r="184" spans="1:5">
      <c r="A184" s="52">
        <v>535013</v>
      </c>
      <c r="B184" s="62" t="s">
        <v>297</v>
      </c>
      <c r="C184" s="61" t="s">
        <v>285</v>
      </c>
      <c r="D184" s="52">
        <v>9274</v>
      </c>
      <c r="E184" s="60">
        <v>365</v>
      </c>
    </row>
    <row r="185" spans="1:5">
      <c r="A185" s="75">
        <v>432001</v>
      </c>
      <c r="B185" s="62" t="s">
        <v>28</v>
      </c>
      <c r="C185" s="61" t="s">
        <v>29</v>
      </c>
      <c r="D185" s="52">
        <v>9273</v>
      </c>
      <c r="E185" s="60">
        <v>365</v>
      </c>
    </row>
    <row r="186" spans="1:5">
      <c r="A186" s="52">
        <v>532008</v>
      </c>
      <c r="B186" s="62" t="s">
        <v>225</v>
      </c>
      <c r="C186" s="61" t="s">
        <v>218</v>
      </c>
      <c r="D186" s="52">
        <v>9252</v>
      </c>
      <c r="E186" s="60">
        <v>330</v>
      </c>
    </row>
    <row r="187" spans="1:5">
      <c r="A187" s="52">
        <v>432021</v>
      </c>
      <c r="B187" s="62" t="s">
        <v>49</v>
      </c>
      <c r="C187" s="61" t="s">
        <v>29</v>
      </c>
      <c r="D187" s="52">
        <v>9152</v>
      </c>
      <c r="E187" s="60">
        <v>350</v>
      </c>
    </row>
    <row r="188" spans="1:5">
      <c r="A188" s="52">
        <v>438007</v>
      </c>
      <c r="B188" s="62" t="s">
        <v>147</v>
      </c>
      <c r="C188" s="61" t="s">
        <v>141</v>
      </c>
      <c r="D188" s="52">
        <v>9104</v>
      </c>
      <c r="E188" s="67">
        <v>359</v>
      </c>
    </row>
    <row r="189" spans="1:5">
      <c r="A189" s="87">
        <v>434009</v>
      </c>
      <c r="B189" s="89" t="s">
        <v>76</v>
      </c>
      <c r="C189" s="88" t="s">
        <v>68</v>
      </c>
      <c r="D189" s="87">
        <v>9064</v>
      </c>
      <c r="E189" s="90">
        <v>525</v>
      </c>
    </row>
    <row r="190" spans="1:5">
      <c r="A190" s="52">
        <v>440019</v>
      </c>
      <c r="B190" s="62" t="s">
        <v>191</v>
      </c>
      <c r="C190" s="61" t="s">
        <v>173</v>
      </c>
      <c r="D190" s="52">
        <v>8990</v>
      </c>
      <c r="E190" s="77">
        <v>326</v>
      </c>
    </row>
    <row r="191" spans="1:5">
      <c r="A191" s="52">
        <v>534021</v>
      </c>
      <c r="B191" s="62" t="s">
        <v>282</v>
      </c>
      <c r="C191" s="61" t="s">
        <v>262</v>
      </c>
      <c r="D191" s="52">
        <v>8946</v>
      </c>
      <c r="E191" s="60">
        <v>365</v>
      </c>
    </row>
    <row r="192" spans="1:5">
      <c r="A192" s="52">
        <v>431003</v>
      </c>
      <c r="B192" s="62" t="s">
        <v>8</v>
      </c>
      <c r="C192" s="61" t="s">
        <v>6</v>
      </c>
      <c r="D192" s="52">
        <v>8895</v>
      </c>
      <c r="E192" s="60">
        <v>475</v>
      </c>
    </row>
    <row r="193" spans="1:5">
      <c r="A193" s="52">
        <v>435027</v>
      </c>
      <c r="B193" s="62" t="s">
        <v>108</v>
      </c>
      <c r="C193" s="61" t="s">
        <v>82</v>
      </c>
      <c r="D193" s="52">
        <v>8884</v>
      </c>
      <c r="E193" s="67">
        <v>360</v>
      </c>
    </row>
    <row r="194" spans="1:5">
      <c r="A194" s="52">
        <v>534008</v>
      </c>
      <c r="B194" s="62" t="s">
        <v>269</v>
      </c>
      <c r="C194" s="61" t="s">
        <v>262</v>
      </c>
      <c r="D194" s="52">
        <v>8884</v>
      </c>
      <c r="E194" s="60">
        <v>270</v>
      </c>
    </row>
    <row r="195" spans="1:5">
      <c r="A195" s="52">
        <v>436010</v>
      </c>
      <c r="B195" s="62" t="s">
        <v>121</v>
      </c>
      <c r="C195" s="61" t="s">
        <v>112</v>
      </c>
      <c r="D195" s="52">
        <v>8868</v>
      </c>
      <c r="E195" s="67">
        <v>400</v>
      </c>
    </row>
    <row r="196" spans="1:5">
      <c r="A196" s="52">
        <v>533018</v>
      </c>
      <c r="B196" s="62" t="s">
        <v>259</v>
      </c>
      <c r="C196" s="61" t="s">
        <v>242</v>
      </c>
      <c r="D196" s="52">
        <v>8787</v>
      </c>
      <c r="E196" s="76">
        <v>365</v>
      </c>
    </row>
    <row r="197" spans="1:5">
      <c r="A197" s="52">
        <v>631008</v>
      </c>
      <c r="B197" s="62" t="s">
        <v>313</v>
      </c>
      <c r="C197" s="61" t="s">
        <v>306</v>
      </c>
      <c r="D197" s="52">
        <v>8718</v>
      </c>
      <c r="E197" s="67">
        <v>360</v>
      </c>
    </row>
    <row r="198" spans="1:5">
      <c r="A198" s="87">
        <v>440007</v>
      </c>
      <c r="B198" s="89" t="s">
        <v>179</v>
      </c>
      <c r="C198" s="88" t="s">
        <v>173</v>
      </c>
      <c r="D198" s="87">
        <v>8683</v>
      </c>
      <c r="E198" s="92">
        <v>360</v>
      </c>
    </row>
    <row r="199" spans="1:5">
      <c r="A199" s="52">
        <v>633008</v>
      </c>
      <c r="B199" s="62" t="s">
        <v>358</v>
      </c>
      <c r="C199" s="61" t="s">
        <v>351</v>
      </c>
      <c r="D199" s="52">
        <v>8645</v>
      </c>
      <c r="E199" s="60">
        <v>390</v>
      </c>
    </row>
    <row r="200" spans="1:5">
      <c r="A200" s="52">
        <v>436012</v>
      </c>
      <c r="B200" s="62" t="s">
        <v>123</v>
      </c>
      <c r="C200" s="61" t="s">
        <v>112</v>
      </c>
      <c r="D200" s="52">
        <v>8610</v>
      </c>
      <c r="E200" s="67">
        <v>365</v>
      </c>
    </row>
    <row r="201" spans="1:5">
      <c r="A201" s="52">
        <v>631011</v>
      </c>
      <c r="B201" s="62" t="s">
        <v>316</v>
      </c>
      <c r="C201" s="61" t="s">
        <v>306</v>
      </c>
      <c r="D201" s="52">
        <v>8588</v>
      </c>
      <c r="E201" s="67">
        <v>365</v>
      </c>
    </row>
    <row r="202" spans="1:5">
      <c r="A202" s="52">
        <v>431019</v>
      </c>
      <c r="B202" s="62" t="s">
        <v>24</v>
      </c>
      <c r="C202" s="61" t="s">
        <v>6</v>
      </c>
      <c r="D202" s="52">
        <v>8545</v>
      </c>
      <c r="E202" s="60">
        <v>420</v>
      </c>
    </row>
    <row r="203" spans="1:5">
      <c r="A203" s="52">
        <v>534016</v>
      </c>
      <c r="B203" s="62" t="s">
        <v>277</v>
      </c>
      <c r="C203" s="61" t="s">
        <v>262</v>
      </c>
      <c r="D203" s="52">
        <v>8513</v>
      </c>
      <c r="E203" s="60">
        <v>365</v>
      </c>
    </row>
    <row r="204" spans="1:5">
      <c r="A204" s="52">
        <v>533004</v>
      </c>
      <c r="B204" s="62" t="s">
        <v>245</v>
      </c>
      <c r="C204" s="61" t="s">
        <v>242</v>
      </c>
      <c r="D204" s="52">
        <v>8499</v>
      </c>
      <c r="E204" s="76">
        <v>265</v>
      </c>
    </row>
    <row r="205" spans="1:5">
      <c r="A205" s="52">
        <v>437013</v>
      </c>
      <c r="B205" s="62" t="s">
        <v>137</v>
      </c>
      <c r="C205" s="61" t="s">
        <v>125</v>
      </c>
      <c r="D205" s="52">
        <v>8474</v>
      </c>
      <c r="E205" s="67">
        <v>360</v>
      </c>
    </row>
    <row r="206" spans="1:5">
      <c r="A206" s="84">
        <v>636001</v>
      </c>
      <c r="B206" s="91" t="s">
        <v>431</v>
      </c>
      <c r="C206" s="73" t="s">
        <v>432</v>
      </c>
      <c r="D206" s="47">
        <v>8379</v>
      </c>
      <c r="E206" s="72">
        <v>590</v>
      </c>
    </row>
    <row r="207" spans="1:5">
      <c r="A207" s="52">
        <v>435003</v>
      </c>
      <c r="B207" s="62" t="s">
        <v>84</v>
      </c>
      <c r="C207" s="61" t="s">
        <v>82</v>
      </c>
      <c r="D207" s="52">
        <v>8306</v>
      </c>
      <c r="E207" s="67">
        <v>200</v>
      </c>
    </row>
    <row r="208" spans="1:5">
      <c r="A208" s="47">
        <v>531017</v>
      </c>
      <c r="B208" s="74" t="s">
        <v>215</v>
      </c>
      <c r="C208" s="73" t="s">
        <v>199</v>
      </c>
      <c r="D208" s="47">
        <v>8236</v>
      </c>
      <c r="E208" s="78">
        <v>500</v>
      </c>
    </row>
    <row r="209" spans="1:5">
      <c r="A209" s="52">
        <v>533014</v>
      </c>
      <c r="B209" s="62" t="s">
        <v>255</v>
      </c>
      <c r="C209" s="61" t="s">
        <v>242</v>
      </c>
      <c r="D209" s="52">
        <v>8144</v>
      </c>
      <c r="E209" s="76">
        <v>365</v>
      </c>
    </row>
    <row r="210" spans="1:5">
      <c r="A210" s="52">
        <v>533006</v>
      </c>
      <c r="B210" s="62" t="s">
        <v>247</v>
      </c>
      <c r="C210" s="61" t="s">
        <v>242</v>
      </c>
      <c r="D210" s="52">
        <v>8141</v>
      </c>
      <c r="E210" s="76">
        <v>365</v>
      </c>
    </row>
    <row r="211" spans="1:5">
      <c r="A211" s="52">
        <v>534003</v>
      </c>
      <c r="B211" s="62" t="s">
        <v>264</v>
      </c>
      <c r="C211" s="61" t="s">
        <v>262</v>
      </c>
      <c r="D211" s="52">
        <v>8135</v>
      </c>
      <c r="E211" s="60">
        <v>350</v>
      </c>
    </row>
    <row r="212" spans="1:5">
      <c r="A212" s="52">
        <v>532015</v>
      </c>
      <c r="B212" s="62" t="s">
        <v>232</v>
      </c>
      <c r="C212" s="61" t="s">
        <v>218</v>
      </c>
      <c r="D212" s="52">
        <v>8119</v>
      </c>
      <c r="E212" s="60">
        <v>365</v>
      </c>
    </row>
    <row r="213" spans="1:5">
      <c r="A213" s="75">
        <v>633001</v>
      </c>
      <c r="B213" s="62" t="s">
        <v>350</v>
      </c>
      <c r="C213" s="61" t="s">
        <v>351</v>
      </c>
      <c r="D213" s="52">
        <v>7915</v>
      </c>
      <c r="E213" s="60">
        <v>390</v>
      </c>
    </row>
    <row r="214" spans="1:5">
      <c r="A214" s="47">
        <v>439005</v>
      </c>
      <c r="B214" s="74" t="s">
        <v>159</v>
      </c>
      <c r="C214" s="73" t="s">
        <v>155</v>
      </c>
      <c r="D214" s="47">
        <v>7849</v>
      </c>
      <c r="E214" s="78">
        <v>380</v>
      </c>
    </row>
    <row r="215" spans="1:5">
      <c r="A215" s="52">
        <v>432006</v>
      </c>
      <c r="B215" s="62" t="s">
        <v>34</v>
      </c>
      <c r="C215" s="61" t="s">
        <v>29</v>
      </c>
      <c r="D215" s="52">
        <v>7777</v>
      </c>
      <c r="E215" s="60">
        <v>450</v>
      </c>
    </row>
    <row r="216" spans="1:5">
      <c r="A216" s="52">
        <v>636011</v>
      </c>
      <c r="B216" s="62" t="s">
        <v>442</v>
      </c>
      <c r="C216" s="61" t="s">
        <v>432</v>
      </c>
      <c r="D216" s="52">
        <v>7516</v>
      </c>
      <c r="E216" s="60">
        <v>420</v>
      </c>
    </row>
    <row r="217" spans="1:5">
      <c r="A217" s="52">
        <v>435011</v>
      </c>
      <c r="B217" s="62" t="s">
        <v>92</v>
      </c>
      <c r="C217" s="61" t="s">
        <v>82</v>
      </c>
      <c r="D217" s="52">
        <v>7501</v>
      </c>
      <c r="E217" s="67">
        <v>470</v>
      </c>
    </row>
    <row r="218" spans="1:5">
      <c r="A218" s="52">
        <v>531007</v>
      </c>
      <c r="B218" s="62" t="s">
        <v>205</v>
      </c>
      <c r="C218" s="61" t="s">
        <v>199</v>
      </c>
      <c r="D218" s="52">
        <v>7471</v>
      </c>
      <c r="E218" s="67">
        <v>280</v>
      </c>
    </row>
    <row r="219" spans="1:5">
      <c r="A219" s="47">
        <v>440009</v>
      </c>
      <c r="B219" s="74" t="s">
        <v>181</v>
      </c>
      <c r="C219" s="73" t="s">
        <v>173</v>
      </c>
      <c r="D219" s="47">
        <v>7450</v>
      </c>
      <c r="E219" s="78">
        <v>490</v>
      </c>
    </row>
    <row r="220" spans="1:5">
      <c r="A220" s="52">
        <v>437004</v>
      </c>
      <c r="B220" s="62" t="s">
        <v>128</v>
      </c>
      <c r="C220" s="61" t="s">
        <v>125</v>
      </c>
      <c r="D220" s="52">
        <v>7438</v>
      </c>
      <c r="E220" s="67">
        <v>380</v>
      </c>
    </row>
    <row r="221" spans="1:5">
      <c r="A221" s="52">
        <v>535009</v>
      </c>
      <c r="B221" s="62" t="s">
        <v>293</v>
      </c>
      <c r="C221" s="61" t="s">
        <v>285</v>
      </c>
      <c r="D221" s="52">
        <v>7383</v>
      </c>
      <c r="E221" s="60">
        <v>370</v>
      </c>
    </row>
    <row r="222" spans="1:5">
      <c r="A222" s="52">
        <v>633005</v>
      </c>
      <c r="B222" s="62" t="s">
        <v>355</v>
      </c>
      <c r="C222" s="61" t="s">
        <v>351</v>
      </c>
      <c r="D222" s="52">
        <v>7333</v>
      </c>
      <c r="E222" s="60">
        <v>400</v>
      </c>
    </row>
    <row r="223" spans="1:5">
      <c r="A223" s="47">
        <v>634004</v>
      </c>
      <c r="B223" s="74" t="s">
        <v>384</v>
      </c>
      <c r="C223" s="73" t="s">
        <v>381</v>
      </c>
      <c r="D223" s="47">
        <v>7327</v>
      </c>
      <c r="E223" s="72">
        <v>340</v>
      </c>
    </row>
    <row r="224" spans="1:5">
      <c r="A224" s="52">
        <v>634025</v>
      </c>
      <c r="B224" s="62" t="s">
        <v>405</v>
      </c>
      <c r="C224" s="61" t="s">
        <v>381</v>
      </c>
      <c r="D224" s="52">
        <v>7286</v>
      </c>
      <c r="E224" s="60">
        <v>300</v>
      </c>
    </row>
    <row r="225" spans="1:5">
      <c r="A225" s="52">
        <v>632009</v>
      </c>
      <c r="B225" s="62" t="s">
        <v>338</v>
      </c>
      <c r="C225" s="61" t="s">
        <v>330</v>
      </c>
      <c r="D225" s="52">
        <v>7241</v>
      </c>
      <c r="E225" s="60">
        <v>420</v>
      </c>
    </row>
    <row r="226" spans="1:5">
      <c r="A226" s="52">
        <v>435015</v>
      </c>
      <c r="B226" s="62" t="s">
        <v>96</v>
      </c>
      <c r="C226" s="61" t="s">
        <v>82</v>
      </c>
      <c r="D226" s="52">
        <v>7220</v>
      </c>
      <c r="E226" s="67">
        <v>380</v>
      </c>
    </row>
    <row r="227" spans="1:5">
      <c r="A227" s="52">
        <v>634002</v>
      </c>
      <c r="B227" s="62" t="s">
        <v>382</v>
      </c>
      <c r="C227" s="61" t="s">
        <v>381</v>
      </c>
      <c r="D227" s="52">
        <v>7208</v>
      </c>
      <c r="E227" s="60">
        <v>300</v>
      </c>
    </row>
    <row r="228" spans="1:5">
      <c r="A228" s="52">
        <v>634017</v>
      </c>
      <c r="B228" s="62" t="s">
        <v>397</v>
      </c>
      <c r="C228" s="61" t="s">
        <v>381</v>
      </c>
      <c r="D228" s="52">
        <v>7165</v>
      </c>
      <c r="E228" s="60">
        <v>359</v>
      </c>
    </row>
    <row r="229" spans="1:5">
      <c r="A229" s="47">
        <v>431014</v>
      </c>
      <c r="B229" s="74" t="s">
        <v>19</v>
      </c>
      <c r="C229" s="73" t="s">
        <v>6</v>
      </c>
      <c r="D229" s="47">
        <v>7153</v>
      </c>
      <c r="E229" s="63">
        <v>400</v>
      </c>
    </row>
    <row r="230" spans="1:5">
      <c r="A230" s="52">
        <v>631007</v>
      </c>
      <c r="B230" s="62" t="s">
        <v>312</v>
      </c>
      <c r="C230" s="61" t="s">
        <v>306</v>
      </c>
      <c r="D230" s="52">
        <v>7041</v>
      </c>
      <c r="E230" s="67">
        <v>365</v>
      </c>
    </row>
    <row r="231" spans="1:5">
      <c r="A231" s="52">
        <v>534020</v>
      </c>
      <c r="B231" s="62" t="s">
        <v>281</v>
      </c>
      <c r="C231" s="61" t="s">
        <v>262</v>
      </c>
      <c r="D231" s="52">
        <v>7015</v>
      </c>
      <c r="E231" s="60">
        <v>420</v>
      </c>
    </row>
    <row r="232" spans="1:5">
      <c r="A232" s="52">
        <v>431022</v>
      </c>
      <c r="B232" s="62" t="s">
        <v>27</v>
      </c>
      <c r="C232" s="61" t="s">
        <v>6</v>
      </c>
      <c r="D232" s="52">
        <v>6896</v>
      </c>
      <c r="E232" s="60">
        <v>380</v>
      </c>
    </row>
    <row r="233" spans="1:5">
      <c r="A233" s="52">
        <v>633014</v>
      </c>
      <c r="B233" s="62" t="s">
        <v>364</v>
      </c>
      <c r="C233" s="61" t="s">
        <v>351</v>
      </c>
      <c r="D233" s="52">
        <v>6843</v>
      </c>
      <c r="E233" s="60">
        <v>365</v>
      </c>
    </row>
    <row r="234" spans="1:5">
      <c r="A234" s="52">
        <v>534005</v>
      </c>
      <c r="B234" s="62" t="s">
        <v>266</v>
      </c>
      <c r="C234" s="61" t="s">
        <v>262</v>
      </c>
      <c r="D234" s="52">
        <v>6832</v>
      </c>
      <c r="E234" s="60">
        <v>365</v>
      </c>
    </row>
    <row r="235" spans="1:5">
      <c r="A235" s="52">
        <v>437010</v>
      </c>
      <c r="B235" s="62" t="s">
        <v>134</v>
      </c>
      <c r="C235" s="61" t="s">
        <v>125</v>
      </c>
      <c r="D235" s="52">
        <v>6830</v>
      </c>
      <c r="E235" s="67">
        <v>365</v>
      </c>
    </row>
    <row r="236" spans="1:5">
      <c r="A236" s="52">
        <v>635021</v>
      </c>
      <c r="B236" s="62" t="s">
        <v>429</v>
      </c>
      <c r="C236" s="61" t="s">
        <v>409</v>
      </c>
      <c r="D236" s="52">
        <v>6823</v>
      </c>
      <c r="E236" s="60">
        <v>318</v>
      </c>
    </row>
    <row r="237" spans="1:5">
      <c r="A237" s="52">
        <v>532010</v>
      </c>
      <c r="B237" s="62" t="s">
        <v>227</v>
      </c>
      <c r="C237" s="61" t="s">
        <v>218</v>
      </c>
      <c r="D237" s="52">
        <v>6798</v>
      </c>
      <c r="E237" s="60">
        <v>365</v>
      </c>
    </row>
    <row r="238" spans="1:5">
      <c r="A238" s="47">
        <v>635020</v>
      </c>
      <c r="B238" s="74" t="s">
        <v>428</v>
      </c>
      <c r="C238" s="73" t="s">
        <v>409</v>
      </c>
      <c r="D238" s="47">
        <v>6783</v>
      </c>
      <c r="E238" s="72">
        <v>470</v>
      </c>
    </row>
    <row r="239" spans="1:5">
      <c r="A239" s="52">
        <v>534012</v>
      </c>
      <c r="B239" s="62" t="s">
        <v>273</v>
      </c>
      <c r="C239" s="61" t="s">
        <v>262</v>
      </c>
      <c r="D239" s="52">
        <v>6776</v>
      </c>
      <c r="E239" s="60">
        <v>420</v>
      </c>
    </row>
    <row r="240" spans="1:5">
      <c r="A240" s="52">
        <v>534006</v>
      </c>
      <c r="B240" s="62" t="s">
        <v>267</v>
      </c>
      <c r="C240" s="61" t="s">
        <v>262</v>
      </c>
      <c r="D240" s="52">
        <v>6772</v>
      </c>
      <c r="E240" s="60">
        <v>365</v>
      </c>
    </row>
    <row r="241" spans="1:7">
      <c r="A241" s="52">
        <v>533015</v>
      </c>
      <c r="B241" s="62" t="s">
        <v>256</v>
      </c>
      <c r="C241" s="61" t="s">
        <v>242</v>
      </c>
      <c r="D241" s="52">
        <v>6761</v>
      </c>
      <c r="E241" s="76">
        <v>396</v>
      </c>
    </row>
    <row r="242" spans="1:7">
      <c r="A242" s="52">
        <v>440021</v>
      </c>
      <c r="B242" s="85" t="s">
        <v>193</v>
      </c>
      <c r="C242" s="61" t="s">
        <v>173</v>
      </c>
      <c r="D242" s="52">
        <v>6750</v>
      </c>
      <c r="E242" s="77">
        <v>400</v>
      </c>
    </row>
    <row r="243" spans="1:7">
      <c r="A243" s="52">
        <v>531004</v>
      </c>
      <c r="B243" s="62" t="s">
        <v>202</v>
      </c>
      <c r="C243" s="61" t="s">
        <v>199</v>
      </c>
      <c r="D243" s="52">
        <v>6556</v>
      </c>
      <c r="E243" s="67">
        <v>390</v>
      </c>
    </row>
    <row r="244" spans="1:7">
      <c r="A244" s="52">
        <v>533002</v>
      </c>
      <c r="B244" s="62" t="s">
        <v>243</v>
      </c>
      <c r="C244" s="61" t="s">
        <v>242</v>
      </c>
      <c r="D244" s="52">
        <v>6528</v>
      </c>
      <c r="E244" s="76">
        <v>365</v>
      </c>
    </row>
    <row r="245" spans="1:7">
      <c r="A245" s="52">
        <v>633029</v>
      </c>
      <c r="B245" s="62" t="s">
        <v>379</v>
      </c>
      <c r="C245" s="61" t="s">
        <v>351</v>
      </c>
      <c r="D245" s="52">
        <v>6521</v>
      </c>
      <c r="E245" s="60">
        <v>505</v>
      </c>
    </row>
    <row r="246" spans="1:7">
      <c r="A246" s="52">
        <v>636004</v>
      </c>
      <c r="B246" s="62" t="s">
        <v>435</v>
      </c>
      <c r="C246" s="61" t="s">
        <v>432</v>
      </c>
      <c r="D246" s="52">
        <v>6480</v>
      </c>
      <c r="E246" s="60">
        <v>460</v>
      </c>
    </row>
    <row r="247" spans="1:7">
      <c r="A247" s="52">
        <v>532018</v>
      </c>
      <c r="B247" s="62" t="s">
        <v>235</v>
      </c>
      <c r="C247" s="61" t="s">
        <v>218</v>
      </c>
      <c r="D247" s="52">
        <v>6447</v>
      </c>
      <c r="E247" s="60">
        <v>500</v>
      </c>
    </row>
    <row r="248" spans="1:7">
      <c r="A248" s="47">
        <v>532020</v>
      </c>
      <c r="B248" s="74" t="s">
        <v>237</v>
      </c>
      <c r="C248" s="73" t="s">
        <v>218</v>
      </c>
      <c r="D248" s="47">
        <v>6419</v>
      </c>
      <c r="E248" s="72">
        <v>400</v>
      </c>
    </row>
    <row r="249" spans="1:7">
      <c r="A249" s="52">
        <v>631002</v>
      </c>
      <c r="B249" s="62" t="s">
        <v>307</v>
      </c>
      <c r="C249" s="61" t="s">
        <v>306</v>
      </c>
      <c r="D249" s="52">
        <v>6418</v>
      </c>
      <c r="E249" s="67">
        <v>400</v>
      </c>
    </row>
    <row r="250" spans="1:7">
      <c r="A250" s="52">
        <v>437002</v>
      </c>
      <c r="B250" s="62" t="s">
        <v>126</v>
      </c>
      <c r="C250" s="61" t="s">
        <v>125</v>
      </c>
      <c r="D250" s="52">
        <v>6399</v>
      </c>
      <c r="E250" s="67">
        <v>365</v>
      </c>
    </row>
    <row r="251" spans="1:7">
      <c r="A251" s="87">
        <v>433001</v>
      </c>
      <c r="B251" s="89" t="s">
        <v>52</v>
      </c>
      <c r="C251" s="88" t="s">
        <v>53</v>
      </c>
      <c r="D251" s="87">
        <v>6383</v>
      </c>
      <c r="E251" s="90">
        <v>310</v>
      </c>
    </row>
    <row r="252" spans="1:7">
      <c r="A252" s="52">
        <v>432017</v>
      </c>
      <c r="B252" s="62" t="s">
        <v>45</v>
      </c>
      <c r="C252" s="61" t="s">
        <v>29</v>
      </c>
      <c r="D252" s="52">
        <v>6357</v>
      </c>
      <c r="E252" s="60">
        <v>414</v>
      </c>
    </row>
    <row r="253" spans="1:7">
      <c r="A253" s="52">
        <v>631016</v>
      </c>
      <c r="B253" s="62" t="s">
        <v>321</v>
      </c>
      <c r="C253" s="61" t="s">
        <v>306</v>
      </c>
      <c r="D253" s="52">
        <v>6274</v>
      </c>
      <c r="E253" s="67">
        <v>220</v>
      </c>
    </row>
    <row r="254" spans="1:7">
      <c r="A254" s="47">
        <v>434013</v>
      </c>
      <c r="B254" s="74" t="s">
        <v>80</v>
      </c>
      <c r="C254" s="73" t="s">
        <v>68</v>
      </c>
      <c r="D254" s="47">
        <v>6247</v>
      </c>
      <c r="E254" s="72">
        <v>380</v>
      </c>
    </row>
    <row r="255" spans="1:7">
      <c r="A255" s="52">
        <v>431006</v>
      </c>
      <c r="B255" s="62" t="s">
        <v>11</v>
      </c>
      <c r="C255" s="61" t="s">
        <v>6</v>
      </c>
      <c r="D255" s="52">
        <v>6239</v>
      </c>
      <c r="E255" s="60">
        <v>400</v>
      </c>
      <c r="G255" s="83"/>
    </row>
    <row r="256" spans="1:7">
      <c r="A256" s="47">
        <v>439014</v>
      </c>
      <c r="B256" s="74" t="s">
        <v>168</v>
      </c>
      <c r="C256" s="73" t="s">
        <v>155</v>
      </c>
      <c r="D256" s="47">
        <v>6237</v>
      </c>
      <c r="E256" s="78">
        <v>592</v>
      </c>
    </row>
    <row r="257" spans="1:5">
      <c r="A257" s="52">
        <v>635009</v>
      </c>
      <c r="B257" s="62" t="s">
        <v>417</v>
      </c>
      <c r="C257" s="61" t="s">
        <v>409</v>
      </c>
      <c r="D257" s="52">
        <v>6230</v>
      </c>
      <c r="E257" s="60">
        <v>360</v>
      </c>
    </row>
    <row r="258" spans="1:5">
      <c r="A258" s="52">
        <v>435004</v>
      </c>
      <c r="B258" s="62" t="s">
        <v>85</v>
      </c>
      <c r="C258" s="61" t="s">
        <v>82</v>
      </c>
      <c r="D258" s="52">
        <v>6185</v>
      </c>
      <c r="E258" s="67">
        <v>365</v>
      </c>
    </row>
    <row r="259" spans="1:5">
      <c r="A259" s="52">
        <v>440025</v>
      </c>
      <c r="B259" s="62" t="s">
        <v>197</v>
      </c>
      <c r="C259" s="61" t="s">
        <v>173</v>
      </c>
      <c r="D259" s="52">
        <v>6126</v>
      </c>
      <c r="E259" s="77">
        <v>275</v>
      </c>
    </row>
    <row r="260" spans="1:5">
      <c r="A260" s="52">
        <v>432005</v>
      </c>
      <c r="B260" s="62" t="s">
        <v>33</v>
      </c>
      <c r="C260" s="61" t="s">
        <v>29</v>
      </c>
      <c r="D260" s="52">
        <v>6123</v>
      </c>
      <c r="E260" s="60">
        <v>320</v>
      </c>
    </row>
    <row r="261" spans="1:5">
      <c r="A261" s="47">
        <v>634024</v>
      </c>
      <c r="B261" s="74" t="s">
        <v>404</v>
      </c>
      <c r="C261" s="73" t="s">
        <v>381</v>
      </c>
      <c r="D261" s="47">
        <v>6076</v>
      </c>
      <c r="E261" s="72">
        <v>400</v>
      </c>
    </row>
    <row r="262" spans="1:5" ht="15" thickBot="1">
      <c r="A262" s="71">
        <v>439006</v>
      </c>
      <c r="B262" s="70" t="s">
        <v>160</v>
      </c>
      <c r="C262" s="69" t="s">
        <v>155</v>
      </c>
      <c r="D262" s="52">
        <v>5970</v>
      </c>
      <c r="E262" s="67">
        <v>475</v>
      </c>
    </row>
    <row r="263" spans="1:5">
      <c r="A263" s="66">
        <v>633006</v>
      </c>
      <c r="B263" s="65" t="s">
        <v>356</v>
      </c>
      <c r="C263" s="64" t="s">
        <v>351</v>
      </c>
      <c r="D263" s="47">
        <v>5966</v>
      </c>
      <c r="E263" s="63">
        <v>500</v>
      </c>
    </row>
    <row r="264" spans="1:5">
      <c r="A264" s="75">
        <v>439001</v>
      </c>
      <c r="B264" s="62" t="s">
        <v>154</v>
      </c>
      <c r="C264" s="61" t="s">
        <v>155</v>
      </c>
      <c r="D264" s="52">
        <v>5962</v>
      </c>
      <c r="E264" s="67">
        <v>360</v>
      </c>
    </row>
    <row r="265" spans="1:5">
      <c r="A265" s="52">
        <v>631013</v>
      </c>
      <c r="B265" s="62" t="s">
        <v>318</v>
      </c>
      <c r="C265" s="61" t="s">
        <v>306</v>
      </c>
      <c r="D265" s="52">
        <v>5960</v>
      </c>
      <c r="E265" s="67">
        <v>365</v>
      </c>
    </row>
    <row r="266" spans="1:5">
      <c r="A266" s="47">
        <v>635022</v>
      </c>
      <c r="B266" s="74" t="s">
        <v>430</v>
      </c>
      <c r="C266" s="73" t="s">
        <v>409</v>
      </c>
      <c r="D266" s="47">
        <v>5952</v>
      </c>
      <c r="E266" s="72">
        <v>380</v>
      </c>
    </row>
    <row r="267" spans="1:5">
      <c r="A267" s="52">
        <v>533016</v>
      </c>
      <c r="B267" s="62" t="s">
        <v>257</v>
      </c>
      <c r="C267" s="61" t="s">
        <v>242</v>
      </c>
      <c r="D267" s="52">
        <v>5815</v>
      </c>
      <c r="E267" s="76">
        <v>365</v>
      </c>
    </row>
    <row r="268" spans="1:5">
      <c r="A268" s="52">
        <v>633010</v>
      </c>
      <c r="B268" s="62" t="s">
        <v>360</v>
      </c>
      <c r="C268" s="61" t="s">
        <v>351</v>
      </c>
      <c r="D268" s="52">
        <v>5815</v>
      </c>
      <c r="E268" s="60">
        <v>380</v>
      </c>
    </row>
    <row r="269" spans="1:5">
      <c r="A269" s="52">
        <v>433013</v>
      </c>
      <c r="B269" s="62" t="s">
        <v>65</v>
      </c>
      <c r="C269" s="61" t="s">
        <v>53</v>
      </c>
      <c r="D269" s="52">
        <v>5807</v>
      </c>
      <c r="E269" s="60">
        <v>450</v>
      </c>
    </row>
    <row r="270" spans="1:5">
      <c r="A270" s="52">
        <v>532016</v>
      </c>
      <c r="B270" s="62" t="s">
        <v>233</v>
      </c>
      <c r="C270" s="61" t="s">
        <v>218</v>
      </c>
      <c r="D270" s="52">
        <v>5786</v>
      </c>
      <c r="E270" s="60">
        <v>425</v>
      </c>
    </row>
    <row r="271" spans="1:5">
      <c r="A271" s="52">
        <v>533011</v>
      </c>
      <c r="B271" s="62" t="s">
        <v>252</v>
      </c>
      <c r="C271" s="61" t="s">
        <v>242</v>
      </c>
      <c r="D271" s="52">
        <v>5768</v>
      </c>
      <c r="E271" s="76">
        <v>240</v>
      </c>
    </row>
    <row r="272" spans="1:5">
      <c r="A272" s="52">
        <v>532005</v>
      </c>
      <c r="B272" s="62" t="s">
        <v>222</v>
      </c>
      <c r="C272" s="61" t="s">
        <v>218</v>
      </c>
      <c r="D272" s="52">
        <v>5764</v>
      </c>
      <c r="E272" s="60">
        <v>365</v>
      </c>
    </row>
    <row r="273" spans="1:5">
      <c r="A273" s="52">
        <v>440018</v>
      </c>
      <c r="B273" s="62" t="s">
        <v>190</v>
      </c>
      <c r="C273" s="61" t="s">
        <v>173</v>
      </c>
      <c r="D273" s="52">
        <v>5737</v>
      </c>
      <c r="E273" s="77">
        <v>370</v>
      </c>
    </row>
    <row r="274" spans="1:5">
      <c r="A274" s="52">
        <v>432003</v>
      </c>
      <c r="B274" s="62" t="s">
        <v>31</v>
      </c>
      <c r="C274" s="61" t="s">
        <v>29</v>
      </c>
      <c r="D274" s="52">
        <v>5687</v>
      </c>
      <c r="E274" s="60">
        <v>280</v>
      </c>
    </row>
    <row r="275" spans="1:5">
      <c r="A275" s="52">
        <v>635019</v>
      </c>
      <c r="B275" s="62" t="s">
        <v>427</v>
      </c>
      <c r="C275" s="61" t="s">
        <v>409</v>
      </c>
      <c r="D275" s="52">
        <v>5645</v>
      </c>
      <c r="E275" s="60">
        <v>440</v>
      </c>
    </row>
    <row r="276" spans="1:5">
      <c r="A276" s="75">
        <v>533001</v>
      </c>
      <c r="B276" s="62" t="s">
        <v>241</v>
      </c>
      <c r="C276" s="61" t="s">
        <v>242</v>
      </c>
      <c r="D276" s="52">
        <v>5635</v>
      </c>
      <c r="E276" s="76">
        <v>240</v>
      </c>
    </row>
    <row r="277" spans="1:5">
      <c r="A277" s="75">
        <v>635001</v>
      </c>
      <c r="B277" s="62" t="s">
        <v>408</v>
      </c>
      <c r="C277" s="61" t="s">
        <v>409</v>
      </c>
      <c r="D277" s="52">
        <v>5611</v>
      </c>
      <c r="E277" s="60">
        <v>365</v>
      </c>
    </row>
    <row r="278" spans="1:5">
      <c r="A278" s="52">
        <v>440006</v>
      </c>
      <c r="B278" s="62" t="s">
        <v>178</v>
      </c>
      <c r="C278" s="61" t="s">
        <v>173</v>
      </c>
      <c r="D278" s="52">
        <v>5592</v>
      </c>
      <c r="E278" s="77">
        <v>450</v>
      </c>
    </row>
    <row r="279" spans="1:5">
      <c r="A279" s="52">
        <v>631010</v>
      </c>
      <c r="B279" s="62" t="s">
        <v>315</v>
      </c>
      <c r="C279" s="61" t="s">
        <v>306</v>
      </c>
      <c r="D279" s="52">
        <v>5577</v>
      </c>
      <c r="E279" s="67">
        <v>380</v>
      </c>
    </row>
    <row r="280" spans="1:5">
      <c r="A280" s="47">
        <v>633012</v>
      </c>
      <c r="B280" s="74" t="s">
        <v>362</v>
      </c>
      <c r="C280" s="73" t="s">
        <v>351</v>
      </c>
      <c r="D280" s="47">
        <v>5543</v>
      </c>
      <c r="E280" s="72">
        <v>450</v>
      </c>
    </row>
    <row r="281" spans="1:5">
      <c r="A281" s="52">
        <v>440015</v>
      </c>
      <c r="B281" s="62" t="s">
        <v>187</v>
      </c>
      <c r="C281" s="61" t="s">
        <v>173</v>
      </c>
      <c r="D281" s="52">
        <v>5534</v>
      </c>
      <c r="E281" s="77">
        <v>260</v>
      </c>
    </row>
    <row r="282" spans="1:5">
      <c r="A282" s="52">
        <v>632012</v>
      </c>
      <c r="B282" s="62" t="s">
        <v>341</v>
      </c>
      <c r="C282" s="61" t="s">
        <v>330</v>
      </c>
      <c r="D282" s="52">
        <v>5530</v>
      </c>
      <c r="E282" s="60">
        <v>390</v>
      </c>
    </row>
    <row r="283" spans="1:5">
      <c r="A283" s="52">
        <v>439017</v>
      </c>
      <c r="B283" s="62" t="s">
        <v>171</v>
      </c>
      <c r="C283" s="61" t="s">
        <v>155</v>
      </c>
      <c r="D283" s="52">
        <v>5503</v>
      </c>
      <c r="E283" s="67">
        <v>365</v>
      </c>
    </row>
    <row r="284" spans="1:5">
      <c r="A284" s="52">
        <v>534013</v>
      </c>
      <c r="B284" s="62" t="s">
        <v>274</v>
      </c>
      <c r="C284" s="61" t="s">
        <v>262</v>
      </c>
      <c r="D284" s="52">
        <v>5447</v>
      </c>
      <c r="E284" s="60">
        <v>365</v>
      </c>
    </row>
    <row r="285" spans="1:5">
      <c r="A285" s="52">
        <v>632015</v>
      </c>
      <c r="B285" s="62" t="s">
        <v>344</v>
      </c>
      <c r="C285" s="61" t="s">
        <v>330</v>
      </c>
      <c r="D285" s="52">
        <v>5390</v>
      </c>
      <c r="E285" s="60">
        <v>600</v>
      </c>
    </row>
    <row r="286" spans="1:5">
      <c r="A286" s="52">
        <v>440014</v>
      </c>
      <c r="B286" s="62" t="s">
        <v>186</v>
      </c>
      <c r="C286" s="61" t="s">
        <v>173</v>
      </c>
      <c r="D286" s="52">
        <v>5374</v>
      </c>
      <c r="E286" s="77">
        <v>400</v>
      </c>
    </row>
    <row r="287" spans="1:5">
      <c r="A287" s="52">
        <v>635004</v>
      </c>
      <c r="B287" s="62" t="s">
        <v>412</v>
      </c>
      <c r="C287" s="61" t="s">
        <v>409</v>
      </c>
      <c r="D287" s="52">
        <v>5372</v>
      </c>
      <c r="E287" s="60">
        <v>359</v>
      </c>
    </row>
    <row r="288" spans="1:5">
      <c r="A288" s="52">
        <v>434003</v>
      </c>
      <c r="B288" s="62" t="s">
        <v>70</v>
      </c>
      <c r="C288" s="61" t="s">
        <v>68</v>
      </c>
      <c r="D288" s="52">
        <v>5349</v>
      </c>
      <c r="E288" s="60">
        <v>450</v>
      </c>
    </row>
    <row r="289" spans="1:5">
      <c r="A289" s="52">
        <v>634018</v>
      </c>
      <c r="B289" s="62" t="s">
        <v>398</v>
      </c>
      <c r="C289" s="61" t="s">
        <v>381</v>
      </c>
      <c r="D289" s="52">
        <v>5313</v>
      </c>
      <c r="E289" s="60">
        <v>500</v>
      </c>
    </row>
    <row r="290" spans="1:5">
      <c r="A290" s="52">
        <v>634008</v>
      </c>
      <c r="B290" s="62" t="s">
        <v>388</v>
      </c>
      <c r="C290" s="61" t="s">
        <v>381</v>
      </c>
      <c r="D290" s="52">
        <v>5277</v>
      </c>
      <c r="E290" s="60">
        <v>365</v>
      </c>
    </row>
    <row r="291" spans="1:5">
      <c r="A291" s="87">
        <v>435020</v>
      </c>
      <c r="B291" s="89" t="s">
        <v>101</v>
      </c>
      <c r="C291" s="88" t="s">
        <v>82</v>
      </c>
      <c r="D291" s="87">
        <v>5270</v>
      </c>
      <c r="E291" s="86">
        <v>450</v>
      </c>
    </row>
    <row r="292" spans="1:5">
      <c r="A292" s="52">
        <v>434004</v>
      </c>
      <c r="B292" s="62" t="s">
        <v>71</v>
      </c>
      <c r="C292" s="61" t="s">
        <v>68</v>
      </c>
      <c r="D292" s="52">
        <v>5234</v>
      </c>
      <c r="E292" s="60">
        <v>365</v>
      </c>
    </row>
    <row r="293" spans="1:5">
      <c r="A293" s="52">
        <v>635008</v>
      </c>
      <c r="B293" s="62" t="s">
        <v>416</v>
      </c>
      <c r="C293" s="61" t="s">
        <v>409</v>
      </c>
      <c r="D293" s="52">
        <v>5207</v>
      </c>
      <c r="E293" s="60">
        <v>365</v>
      </c>
    </row>
    <row r="294" spans="1:5">
      <c r="A294" s="52">
        <v>439016</v>
      </c>
      <c r="B294" s="62" t="s">
        <v>170</v>
      </c>
      <c r="C294" s="61" t="s">
        <v>155</v>
      </c>
      <c r="D294" s="52">
        <v>5183</v>
      </c>
      <c r="E294" s="67">
        <v>369</v>
      </c>
    </row>
    <row r="295" spans="1:5">
      <c r="A295" s="75">
        <v>534001</v>
      </c>
      <c r="B295" s="62" t="s">
        <v>261</v>
      </c>
      <c r="C295" s="61" t="s">
        <v>262</v>
      </c>
      <c r="D295" s="52">
        <v>5141</v>
      </c>
      <c r="E295" s="60">
        <v>270</v>
      </c>
    </row>
    <row r="296" spans="1:5">
      <c r="A296" s="47">
        <v>435005</v>
      </c>
      <c r="B296" s="74" t="s">
        <v>86</v>
      </c>
      <c r="C296" s="73" t="s">
        <v>82</v>
      </c>
      <c r="D296" s="47">
        <v>5112</v>
      </c>
      <c r="E296" s="78">
        <v>500</v>
      </c>
    </row>
    <row r="297" spans="1:5">
      <c r="A297" s="52">
        <v>633018</v>
      </c>
      <c r="B297" s="62" t="s">
        <v>368</v>
      </c>
      <c r="C297" s="61" t="s">
        <v>351</v>
      </c>
      <c r="D297" s="52">
        <v>5108</v>
      </c>
      <c r="E297" s="60">
        <v>480</v>
      </c>
    </row>
    <row r="298" spans="1:5">
      <c r="A298" s="52">
        <v>532007</v>
      </c>
      <c r="B298" s="62" t="s">
        <v>224</v>
      </c>
      <c r="C298" s="61" t="s">
        <v>218</v>
      </c>
      <c r="D298" s="52">
        <v>5073</v>
      </c>
      <c r="E298" s="60">
        <v>340</v>
      </c>
    </row>
    <row r="299" spans="1:5">
      <c r="A299" s="47">
        <v>431015</v>
      </c>
      <c r="B299" s="74" t="s">
        <v>20</v>
      </c>
      <c r="C299" s="73" t="s">
        <v>6</v>
      </c>
      <c r="D299" s="47">
        <v>5062</v>
      </c>
      <c r="E299" s="72">
        <v>600</v>
      </c>
    </row>
    <row r="300" spans="1:5">
      <c r="A300" s="47">
        <v>633025</v>
      </c>
      <c r="B300" s="74" t="s">
        <v>375</v>
      </c>
      <c r="C300" s="73" t="s">
        <v>351</v>
      </c>
      <c r="D300" s="47">
        <v>5054</v>
      </c>
      <c r="E300" s="72">
        <v>375</v>
      </c>
    </row>
    <row r="301" spans="1:5">
      <c r="A301" s="52">
        <v>432013</v>
      </c>
      <c r="B301" s="62" t="s">
        <v>41</v>
      </c>
      <c r="C301" s="61" t="s">
        <v>29</v>
      </c>
      <c r="D301" s="52">
        <v>5047</v>
      </c>
      <c r="E301" s="60">
        <v>365</v>
      </c>
    </row>
    <row r="302" spans="1:5">
      <c r="A302" s="52">
        <v>437003</v>
      </c>
      <c r="B302" s="62" t="s">
        <v>127</v>
      </c>
      <c r="C302" s="61" t="s">
        <v>125</v>
      </c>
      <c r="D302" s="52">
        <v>5032</v>
      </c>
      <c r="E302" s="67">
        <v>450</v>
      </c>
    </row>
    <row r="303" spans="1:5">
      <c r="A303" s="52">
        <v>440020</v>
      </c>
      <c r="B303" s="62" t="s">
        <v>192</v>
      </c>
      <c r="C303" s="61" t="s">
        <v>173</v>
      </c>
      <c r="D303" s="52">
        <v>5029</v>
      </c>
      <c r="E303" s="77">
        <v>359</v>
      </c>
    </row>
    <row r="304" spans="1:5">
      <c r="A304" s="52">
        <v>633007</v>
      </c>
      <c r="B304" s="62" t="s">
        <v>357</v>
      </c>
      <c r="C304" s="61" t="s">
        <v>351</v>
      </c>
      <c r="D304" s="52">
        <v>5029</v>
      </c>
      <c r="E304" s="60">
        <v>380</v>
      </c>
    </row>
    <row r="305" spans="1:5">
      <c r="A305" s="52">
        <v>636014</v>
      </c>
      <c r="B305" s="62" t="s">
        <v>445</v>
      </c>
      <c r="C305" s="61" t="s">
        <v>432</v>
      </c>
      <c r="D305" s="52">
        <v>5009</v>
      </c>
      <c r="E305" s="60">
        <v>400</v>
      </c>
    </row>
    <row r="306" spans="1:5">
      <c r="A306" s="52">
        <v>531015</v>
      </c>
      <c r="B306" s="62" t="s">
        <v>213</v>
      </c>
      <c r="C306" s="61" t="s">
        <v>199</v>
      </c>
      <c r="D306" s="52">
        <v>5001</v>
      </c>
      <c r="E306" s="67">
        <v>359</v>
      </c>
    </row>
    <row r="307" spans="1:5">
      <c r="A307" s="75">
        <v>632001</v>
      </c>
      <c r="B307" s="62" t="s">
        <v>329</v>
      </c>
      <c r="C307" s="61" t="s">
        <v>330</v>
      </c>
      <c r="D307" s="52">
        <v>4992</v>
      </c>
      <c r="E307" s="60">
        <v>500</v>
      </c>
    </row>
    <row r="308" spans="1:5">
      <c r="A308" s="52">
        <v>633011</v>
      </c>
      <c r="B308" s="62" t="s">
        <v>361</v>
      </c>
      <c r="C308" s="61" t="s">
        <v>351</v>
      </c>
      <c r="D308" s="52">
        <v>4979</v>
      </c>
      <c r="E308" s="60">
        <v>360</v>
      </c>
    </row>
    <row r="309" spans="1:5">
      <c r="A309" s="52">
        <v>632020</v>
      </c>
      <c r="B309" s="62" t="s">
        <v>349</v>
      </c>
      <c r="C309" s="61" t="s">
        <v>330</v>
      </c>
      <c r="D309" s="52">
        <v>4946</v>
      </c>
      <c r="E309" s="60">
        <v>600</v>
      </c>
    </row>
    <row r="310" spans="1:5">
      <c r="A310" s="52">
        <v>635006</v>
      </c>
      <c r="B310" s="62" t="s">
        <v>414</v>
      </c>
      <c r="C310" s="61" t="s">
        <v>409</v>
      </c>
      <c r="D310" s="52">
        <v>4846</v>
      </c>
      <c r="E310" s="60">
        <v>380</v>
      </c>
    </row>
    <row r="311" spans="1:5">
      <c r="A311" s="52">
        <v>634026</v>
      </c>
      <c r="B311" s="62" t="s">
        <v>406</v>
      </c>
      <c r="C311" s="61" t="s">
        <v>381</v>
      </c>
      <c r="D311" s="52">
        <v>4844</v>
      </c>
      <c r="E311" s="60">
        <v>390</v>
      </c>
    </row>
    <row r="312" spans="1:5">
      <c r="A312" s="52">
        <v>532017</v>
      </c>
      <c r="B312" s="62" t="s">
        <v>234</v>
      </c>
      <c r="C312" s="61" t="s">
        <v>218</v>
      </c>
      <c r="D312" s="52">
        <v>4834</v>
      </c>
      <c r="E312" s="60">
        <v>365</v>
      </c>
    </row>
    <row r="313" spans="1:5">
      <c r="A313" s="52">
        <v>532013</v>
      </c>
      <c r="B313" s="62" t="s">
        <v>230</v>
      </c>
      <c r="C313" s="61" t="s">
        <v>218</v>
      </c>
      <c r="D313" s="52">
        <v>4798</v>
      </c>
      <c r="E313" s="60">
        <v>365</v>
      </c>
    </row>
    <row r="314" spans="1:5">
      <c r="A314" s="52">
        <v>635007</v>
      </c>
      <c r="B314" s="62" t="s">
        <v>415</v>
      </c>
      <c r="C314" s="61" t="s">
        <v>409</v>
      </c>
      <c r="D314" s="52">
        <v>4792</v>
      </c>
      <c r="E314" s="60">
        <v>360</v>
      </c>
    </row>
    <row r="315" spans="1:5">
      <c r="A315" s="52">
        <v>435013</v>
      </c>
      <c r="B315" s="62" t="s">
        <v>94</v>
      </c>
      <c r="C315" s="61" t="s">
        <v>82</v>
      </c>
      <c r="D315" s="52">
        <v>4786</v>
      </c>
      <c r="E315" s="67">
        <v>365</v>
      </c>
    </row>
    <row r="316" spans="1:5">
      <c r="A316" s="52">
        <v>633024</v>
      </c>
      <c r="B316" s="62" t="s">
        <v>374</v>
      </c>
      <c r="C316" s="61" t="s">
        <v>351</v>
      </c>
      <c r="D316" s="52">
        <v>4772</v>
      </c>
      <c r="E316" s="60">
        <v>440</v>
      </c>
    </row>
    <row r="317" spans="1:5">
      <c r="A317" s="52">
        <v>532004</v>
      </c>
      <c r="B317" s="62" t="s">
        <v>221</v>
      </c>
      <c r="C317" s="61" t="s">
        <v>218</v>
      </c>
      <c r="D317" s="52">
        <v>4768</v>
      </c>
      <c r="E317" s="60">
        <v>300</v>
      </c>
    </row>
    <row r="318" spans="1:5">
      <c r="A318" s="52">
        <v>532022</v>
      </c>
      <c r="B318" s="62" t="s">
        <v>239</v>
      </c>
      <c r="C318" s="61" t="s">
        <v>218</v>
      </c>
      <c r="D318" s="52">
        <v>4737</v>
      </c>
      <c r="E318" s="60">
        <v>365</v>
      </c>
    </row>
    <row r="319" spans="1:5">
      <c r="A319" s="52">
        <v>535008</v>
      </c>
      <c r="B319" s="62" t="s">
        <v>292</v>
      </c>
      <c r="C319" s="61" t="s">
        <v>285</v>
      </c>
      <c r="D319" s="52">
        <v>4736</v>
      </c>
      <c r="E319" s="60">
        <v>365</v>
      </c>
    </row>
    <row r="320" spans="1:5">
      <c r="A320" s="47">
        <v>636007</v>
      </c>
      <c r="B320" s="74" t="s">
        <v>438</v>
      </c>
      <c r="C320" s="73" t="s">
        <v>432</v>
      </c>
      <c r="D320" s="47">
        <v>4699</v>
      </c>
      <c r="E320" s="72">
        <v>650</v>
      </c>
    </row>
    <row r="321" spans="1:5">
      <c r="A321" s="52">
        <v>432009</v>
      </c>
      <c r="B321" s="62" t="s">
        <v>37</v>
      </c>
      <c r="C321" s="61" t="s">
        <v>29</v>
      </c>
      <c r="D321" s="52">
        <v>4688</v>
      </c>
      <c r="E321" s="60">
        <v>320</v>
      </c>
    </row>
    <row r="322" spans="1:5">
      <c r="A322" s="52">
        <v>631012</v>
      </c>
      <c r="B322" s="62" t="s">
        <v>317</v>
      </c>
      <c r="C322" s="61" t="s">
        <v>306</v>
      </c>
      <c r="D322" s="52">
        <v>4649</v>
      </c>
      <c r="E322" s="67">
        <v>360</v>
      </c>
    </row>
    <row r="323" spans="1:5">
      <c r="A323" s="52">
        <v>535007</v>
      </c>
      <c r="B323" s="62" t="s">
        <v>291</v>
      </c>
      <c r="C323" s="61" t="s">
        <v>285</v>
      </c>
      <c r="D323" s="52">
        <v>4641</v>
      </c>
      <c r="E323" s="60">
        <v>359</v>
      </c>
    </row>
    <row r="324" spans="1:5">
      <c r="A324" s="52">
        <v>631014</v>
      </c>
      <c r="B324" s="62" t="s">
        <v>319</v>
      </c>
      <c r="C324" s="61" t="s">
        <v>306</v>
      </c>
      <c r="D324" s="52">
        <v>4607</v>
      </c>
      <c r="E324" s="67">
        <v>400</v>
      </c>
    </row>
    <row r="325" spans="1:5">
      <c r="A325" s="52">
        <v>631004</v>
      </c>
      <c r="B325" s="62" t="s">
        <v>309</v>
      </c>
      <c r="C325" s="61" t="s">
        <v>306</v>
      </c>
      <c r="D325" s="52">
        <v>4569</v>
      </c>
      <c r="E325" s="67">
        <v>350</v>
      </c>
    </row>
    <row r="326" spans="1:5">
      <c r="A326" s="52">
        <v>534017</v>
      </c>
      <c r="B326" s="62" t="s">
        <v>278</v>
      </c>
      <c r="C326" s="61" t="s">
        <v>262</v>
      </c>
      <c r="D326" s="52">
        <v>4450</v>
      </c>
      <c r="E326" s="60">
        <v>440</v>
      </c>
    </row>
    <row r="327" spans="1:5">
      <c r="A327" s="52">
        <v>633022</v>
      </c>
      <c r="B327" s="62" t="s">
        <v>372</v>
      </c>
      <c r="C327" s="61" t="s">
        <v>351</v>
      </c>
      <c r="D327" s="52">
        <v>4449</v>
      </c>
      <c r="E327" s="60">
        <v>400</v>
      </c>
    </row>
    <row r="328" spans="1:5">
      <c r="A328" s="52">
        <v>632019</v>
      </c>
      <c r="B328" s="62" t="s">
        <v>348</v>
      </c>
      <c r="C328" s="61" t="s">
        <v>330</v>
      </c>
      <c r="D328" s="52">
        <v>4438</v>
      </c>
      <c r="E328" s="60">
        <v>365</v>
      </c>
    </row>
    <row r="329" spans="1:5">
      <c r="A329" s="52">
        <v>635018</v>
      </c>
      <c r="B329" s="62" t="s">
        <v>426</v>
      </c>
      <c r="C329" s="61" t="s">
        <v>409</v>
      </c>
      <c r="D329" s="52">
        <v>4438</v>
      </c>
      <c r="E329" s="60">
        <v>330</v>
      </c>
    </row>
    <row r="330" spans="1:5">
      <c r="A330" s="52">
        <v>533019</v>
      </c>
      <c r="B330" s="62" t="s">
        <v>260</v>
      </c>
      <c r="C330" s="61" t="s">
        <v>242</v>
      </c>
      <c r="D330" s="52">
        <v>4422</v>
      </c>
      <c r="E330" s="76">
        <v>440</v>
      </c>
    </row>
    <row r="331" spans="1:5">
      <c r="A331" s="52">
        <v>634011</v>
      </c>
      <c r="B331" s="62" t="s">
        <v>391</v>
      </c>
      <c r="C331" s="61" t="s">
        <v>381</v>
      </c>
      <c r="D331" s="52">
        <v>4421</v>
      </c>
      <c r="E331" s="60">
        <v>400</v>
      </c>
    </row>
    <row r="332" spans="1:5">
      <c r="A332" s="52">
        <v>631023</v>
      </c>
      <c r="B332" s="62" t="s">
        <v>328</v>
      </c>
      <c r="C332" s="61" t="s">
        <v>306</v>
      </c>
      <c r="D332" s="52">
        <v>4405</v>
      </c>
      <c r="E332" s="67">
        <v>380</v>
      </c>
    </row>
    <row r="333" spans="1:5">
      <c r="A333" s="47">
        <v>636012</v>
      </c>
      <c r="B333" s="74" t="s">
        <v>443</v>
      </c>
      <c r="C333" s="73" t="s">
        <v>432</v>
      </c>
      <c r="D333" s="47">
        <v>4400</v>
      </c>
      <c r="E333" s="72">
        <v>650</v>
      </c>
    </row>
    <row r="334" spans="1:5">
      <c r="A334" s="52">
        <v>440022</v>
      </c>
      <c r="B334" s="62" t="s">
        <v>194</v>
      </c>
      <c r="C334" s="61" t="s">
        <v>173</v>
      </c>
      <c r="D334" s="52">
        <v>4332</v>
      </c>
      <c r="E334" s="77">
        <v>260</v>
      </c>
    </row>
    <row r="335" spans="1:5">
      <c r="A335" s="47">
        <v>533010</v>
      </c>
      <c r="B335" s="74" t="s">
        <v>251</v>
      </c>
      <c r="C335" s="73" t="s">
        <v>242</v>
      </c>
      <c r="D335" s="47">
        <v>4308</v>
      </c>
      <c r="E335" s="72">
        <v>390</v>
      </c>
    </row>
    <row r="336" spans="1:5" ht="24.5">
      <c r="A336" s="52">
        <v>632016</v>
      </c>
      <c r="B336" s="85" t="s">
        <v>345</v>
      </c>
      <c r="C336" s="61" t="s">
        <v>330</v>
      </c>
      <c r="D336" s="52">
        <v>4169</v>
      </c>
      <c r="E336" s="60">
        <v>380</v>
      </c>
    </row>
    <row r="337" spans="1:7">
      <c r="A337" s="52">
        <v>635016</v>
      </c>
      <c r="B337" s="62" t="s">
        <v>424</v>
      </c>
      <c r="C337" s="61" t="s">
        <v>409</v>
      </c>
      <c r="D337" s="52">
        <v>4163</v>
      </c>
      <c r="E337" s="60">
        <v>360</v>
      </c>
    </row>
    <row r="338" spans="1:7">
      <c r="A338" s="52">
        <v>431008</v>
      </c>
      <c r="B338" s="62" t="s">
        <v>13</v>
      </c>
      <c r="C338" s="61" t="s">
        <v>6</v>
      </c>
      <c r="D338" s="52">
        <v>4151</v>
      </c>
      <c r="E338" s="60">
        <v>400</v>
      </c>
      <c r="G338" s="83"/>
    </row>
    <row r="339" spans="1:7">
      <c r="A339" s="47">
        <v>636013</v>
      </c>
      <c r="B339" s="74" t="s">
        <v>444</v>
      </c>
      <c r="C339" s="73" t="s">
        <v>432</v>
      </c>
      <c r="D339" s="47">
        <v>4150</v>
      </c>
      <c r="E339" s="72">
        <v>770</v>
      </c>
    </row>
    <row r="340" spans="1:7">
      <c r="A340" s="84">
        <v>531001</v>
      </c>
      <c r="B340" s="74" t="s">
        <v>198</v>
      </c>
      <c r="C340" s="73" t="s">
        <v>199</v>
      </c>
      <c r="D340" s="47">
        <v>4092</v>
      </c>
      <c r="E340" s="78">
        <v>400</v>
      </c>
    </row>
    <row r="341" spans="1:7">
      <c r="A341" s="52">
        <v>534019</v>
      </c>
      <c r="B341" s="62" t="s">
        <v>280</v>
      </c>
      <c r="C341" s="61" t="s">
        <v>262</v>
      </c>
      <c r="D341" s="52">
        <v>4037</v>
      </c>
      <c r="E341" s="60">
        <v>400</v>
      </c>
    </row>
    <row r="342" spans="1:7">
      <c r="A342" s="47">
        <v>439009</v>
      </c>
      <c r="B342" s="74" t="s">
        <v>163</v>
      </c>
      <c r="C342" s="73" t="s">
        <v>155</v>
      </c>
      <c r="D342" s="47">
        <v>4027</v>
      </c>
      <c r="E342" s="78">
        <v>790</v>
      </c>
    </row>
    <row r="343" spans="1:7">
      <c r="A343" s="52">
        <v>534009</v>
      </c>
      <c r="B343" s="62" t="s">
        <v>270</v>
      </c>
      <c r="C343" s="61" t="s">
        <v>262</v>
      </c>
      <c r="D343" s="52">
        <v>4000</v>
      </c>
      <c r="E343" s="60">
        <v>365</v>
      </c>
    </row>
    <row r="344" spans="1:7">
      <c r="A344" s="52">
        <v>535019</v>
      </c>
      <c r="B344" s="62" t="s">
        <v>303</v>
      </c>
      <c r="C344" s="61" t="s">
        <v>285</v>
      </c>
      <c r="D344" s="52">
        <v>3905</v>
      </c>
      <c r="E344" s="60">
        <v>365</v>
      </c>
    </row>
    <row r="345" spans="1:7">
      <c r="A345" s="52">
        <v>432012</v>
      </c>
      <c r="B345" s="62" t="s">
        <v>40</v>
      </c>
      <c r="C345" s="61" t="s">
        <v>29</v>
      </c>
      <c r="D345" s="52">
        <v>3903</v>
      </c>
      <c r="E345" s="60">
        <v>420</v>
      </c>
    </row>
    <row r="346" spans="1:7">
      <c r="A346" s="47">
        <v>439010</v>
      </c>
      <c r="B346" s="74" t="s">
        <v>164</v>
      </c>
      <c r="C346" s="73" t="s">
        <v>155</v>
      </c>
      <c r="D346" s="47">
        <v>3901</v>
      </c>
      <c r="E346" s="78">
        <v>535</v>
      </c>
    </row>
    <row r="347" spans="1:7">
      <c r="A347" s="52">
        <v>634013</v>
      </c>
      <c r="B347" s="62" t="s">
        <v>393</v>
      </c>
      <c r="C347" s="61" t="s">
        <v>381</v>
      </c>
      <c r="D347" s="52">
        <v>3897</v>
      </c>
      <c r="E347" s="60">
        <v>365</v>
      </c>
    </row>
    <row r="348" spans="1:7">
      <c r="A348" s="47">
        <v>431009</v>
      </c>
      <c r="B348" s="74" t="s">
        <v>14</v>
      </c>
      <c r="C348" s="73" t="s">
        <v>6</v>
      </c>
      <c r="D348" s="47">
        <v>3881</v>
      </c>
      <c r="E348" s="72">
        <v>420</v>
      </c>
      <c r="G348" s="83"/>
    </row>
    <row r="349" spans="1:7">
      <c r="A349" s="52">
        <v>634027</v>
      </c>
      <c r="B349" s="62" t="s">
        <v>407</v>
      </c>
      <c r="C349" s="61" t="s">
        <v>381</v>
      </c>
      <c r="D349" s="52">
        <v>3850</v>
      </c>
      <c r="E349" s="60">
        <v>500</v>
      </c>
    </row>
    <row r="350" spans="1:7">
      <c r="A350" s="52">
        <v>435022</v>
      </c>
      <c r="B350" s="62" t="s">
        <v>103</v>
      </c>
      <c r="C350" s="61" t="s">
        <v>82</v>
      </c>
      <c r="D350" s="52">
        <v>3841</v>
      </c>
      <c r="E350" s="67">
        <v>395</v>
      </c>
    </row>
    <row r="351" spans="1:7">
      <c r="A351" s="52">
        <v>431018</v>
      </c>
      <c r="B351" s="62" t="s">
        <v>23</v>
      </c>
      <c r="C351" s="61" t="s">
        <v>6</v>
      </c>
      <c r="D351" s="52">
        <v>3837</v>
      </c>
      <c r="E351" s="60">
        <v>700</v>
      </c>
    </row>
    <row r="352" spans="1:7">
      <c r="A352" s="52">
        <v>431010</v>
      </c>
      <c r="B352" s="62" t="s">
        <v>15</v>
      </c>
      <c r="C352" s="61" t="s">
        <v>6</v>
      </c>
      <c r="D352" s="52">
        <v>3778</v>
      </c>
      <c r="E352" s="60">
        <v>365</v>
      </c>
    </row>
    <row r="353" spans="1:5">
      <c r="A353" s="52">
        <v>635012</v>
      </c>
      <c r="B353" s="62" t="s">
        <v>420</v>
      </c>
      <c r="C353" s="61" t="s">
        <v>409</v>
      </c>
      <c r="D353" s="52">
        <v>3777</v>
      </c>
      <c r="E353" s="60">
        <v>360</v>
      </c>
    </row>
    <row r="354" spans="1:5">
      <c r="A354" s="47">
        <v>632011</v>
      </c>
      <c r="B354" s="74" t="s">
        <v>340</v>
      </c>
      <c r="C354" s="73" t="s">
        <v>330</v>
      </c>
      <c r="D354" s="47">
        <v>3686</v>
      </c>
      <c r="E354" s="72">
        <v>500</v>
      </c>
    </row>
    <row r="355" spans="1:5">
      <c r="A355" s="52">
        <v>633004</v>
      </c>
      <c r="B355" s="62" t="s">
        <v>354</v>
      </c>
      <c r="C355" s="61" t="s">
        <v>351</v>
      </c>
      <c r="D355" s="52">
        <v>3588</v>
      </c>
      <c r="E355" s="60">
        <v>330</v>
      </c>
    </row>
    <row r="356" spans="1:5">
      <c r="A356" s="52">
        <v>635013</v>
      </c>
      <c r="B356" s="62" t="s">
        <v>421</v>
      </c>
      <c r="C356" s="61" t="s">
        <v>409</v>
      </c>
      <c r="D356" s="52">
        <v>3587</v>
      </c>
      <c r="E356" s="60">
        <v>400</v>
      </c>
    </row>
    <row r="357" spans="1:5">
      <c r="A357" s="52">
        <v>534002</v>
      </c>
      <c r="B357" s="62" t="s">
        <v>263</v>
      </c>
      <c r="C357" s="61" t="s">
        <v>262</v>
      </c>
      <c r="D357" s="52">
        <v>3520</v>
      </c>
      <c r="E357" s="60">
        <v>410</v>
      </c>
    </row>
    <row r="358" spans="1:5">
      <c r="A358" s="47">
        <v>633002</v>
      </c>
      <c r="B358" s="74" t="s">
        <v>352</v>
      </c>
      <c r="C358" s="73" t="s">
        <v>351</v>
      </c>
      <c r="D358" s="47">
        <v>3500</v>
      </c>
      <c r="E358" s="72">
        <v>495</v>
      </c>
    </row>
    <row r="359" spans="1:5">
      <c r="A359" s="52">
        <v>437005</v>
      </c>
      <c r="B359" s="62" t="s">
        <v>129</v>
      </c>
      <c r="C359" s="61" t="s">
        <v>125</v>
      </c>
      <c r="D359" s="52">
        <v>3487</v>
      </c>
      <c r="E359" s="67">
        <v>360</v>
      </c>
    </row>
    <row r="360" spans="1:5">
      <c r="A360" s="52">
        <v>435016</v>
      </c>
      <c r="B360" s="62" t="s">
        <v>97</v>
      </c>
      <c r="C360" s="61" t="s">
        <v>82</v>
      </c>
      <c r="D360" s="52">
        <v>3467</v>
      </c>
      <c r="E360" s="67">
        <v>365</v>
      </c>
    </row>
    <row r="361" spans="1:5">
      <c r="A361" s="47">
        <v>431012</v>
      </c>
      <c r="B361" s="74" t="s">
        <v>17</v>
      </c>
      <c r="C361" s="73" t="s">
        <v>6</v>
      </c>
      <c r="D361" s="47">
        <v>3450</v>
      </c>
      <c r="E361" s="72">
        <v>600</v>
      </c>
    </row>
    <row r="362" spans="1:5">
      <c r="A362" s="52">
        <v>534015</v>
      </c>
      <c r="B362" s="62" t="s">
        <v>276</v>
      </c>
      <c r="C362" s="61" t="s">
        <v>262</v>
      </c>
      <c r="D362" s="52">
        <v>3403</v>
      </c>
      <c r="E362" s="60">
        <v>425</v>
      </c>
    </row>
    <row r="363" spans="1:5">
      <c r="A363" s="52">
        <v>631003</v>
      </c>
      <c r="B363" s="62" t="s">
        <v>308</v>
      </c>
      <c r="C363" s="61" t="s">
        <v>306</v>
      </c>
      <c r="D363" s="52">
        <v>3397</v>
      </c>
      <c r="E363" s="67">
        <v>220</v>
      </c>
    </row>
    <row r="364" spans="1:5">
      <c r="A364" s="52">
        <v>435024</v>
      </c>
      <c r="B364" s="62" t="s">
        <v>105</v>
      </c>
      <c r="C364" s="61" t="s">
        <v>82</v>
      </c>
      <c r="D364" s="52">
        <v>3391</v>
      </c>
      <c r="E364" s="67">
        <v>395</v>
      </c>
    </row>
    <row r="365" spans="1:5">
      <c r="A365" s="52">
        <v>532002</v>
      </c>
      <c r="B365" s="62" t="s">
        <v>219</v>
      </c>
      <c r="C365" s="61" t="s">
        <v>218</v>
      </c>
      <c r="D365" s="52">
        <v>3363</v>
      </c>
      <c r="E365" s="60">
        <v>325</v>
      </c>
    </row>
    <row r="366" spans="1:5">
      <c r="A366" s="52">
        <v>634015</v>
      </c>
      <c r="B366" s="62" t="s">
        <v>395</v>
      </c>
      <c r="C366" s="61" t="s">
        <v>381</v>
      </c>
      <c r="D366" s="52">
        <v>3356</v>
      </c>
      <c r="E366" s="60">
        <v>320</v>
      </c>
    </row>
    <row r="367" spans="1:5">
      <c r="A367" s="52">
        <v>535010</v>
      </c>
      <c r="B367" s="62" t="s">
        <v>294</v>
      </c>
      <c r="C367" s="61" t="s">
        <v>285</v>
      </c>
      <c r="D367" s="52">
        <v>3239</v>
      </c>
      <c r="E367" s="60">
        <v>365</v>
      </c>
    </row>
    <row r="368" spans="1:5">
      <c r="A368" s="52">
        <v>633021</v>
      </c>
      <c r="B368" s="62" t="s">
        <v>371</v>
      </c>
      <c r="C368" s="61" t="s">
        <v>351</v>
      </c>
      <c r="D368" s="52">
        <v>3234</v>
      </c>
      <c r="E368" s="60">
        <v>360</v>
      </c>
    </row>
    <row r="369" spans="1:5" ht="15" thickBot="1">
      <c r="A369" s="59">
        <v>533012</v>
      </c>
      <c r="B369" s="58" t="s">
        <v>253</v>
      </c>
      <c r="C369" s="57" t="s">
        <v>242</v>
      </c>
      <c r="D369" s="47">
        <v>3221</v>
      </c>
      <c r="E369" s="56">
        <v>390</v>
      </c>
    </row>
    <row r="370" spans="1:5">
      <c r="A370" s="82">
        <v>437007</v>
      </c>
      <c r="B370" s="81" t="s">
        <v>131</v>
      </c>
      <c r="C370" s="80" t="s">
        <v>125</v>
      </c>
      <c r="D370" s="52">
        <v>3207</v>
      </c>
      <c r="E370" s="79">
        <v>400</v>
      </c>
    </row>
    <row r="371" spans="1:5">
      <c r="A371" s="75">
        <v>631001</v>
      </c>
      <c r="B371" s="62" t="s">
        <v>305</v>
      </c>
      <c r="C371" s="61" t="s">
        <v>306</v>
      </c>
      <c r="D371" s="52">
        <v>3174</v>
      </c>
      <c r="E371" s="67">
        <v>580</v>
      </c>
    </row>
    <row r="372" spans="1:5">
      <c r="A372" s="52">
        <v>632007</v>
      </c>
      <c r="B372" s="62" t="s">
        <v>336</v>
      </c>
      <c r="C372" s="61" t="s">
        <v>330</v>
      </c>
      <c r="D372" s="52">
        <v>3174</v>
      </c>
      <c r="E372" s="60">
        <v>350</v>
      </c>
    </row>
    <row r="373" spans="1:5">
      <c r="A373" s="52">
        <v>633016</v>
      </c>
      <c r="B373" s="62" t="s">
        <v>366</v>
      </c>
      <c r="C373" s="61" t="s">
        <v>351</v>
      </c>
      <c r="D373" s="52">
        <v>3174</v>
      </c>
      <c r="E373" s="60">
        <v>420</v>
      </c>
    </row>
    <row r="374" spans="1:5">
      <c r="A374" s="52">
        <v>634019</v>
      </c>
      <c r="B374" s="62" t="s">
        <v>399</v>
      </c>
      <c r="C374" s="61" t="s">
        <v>381</v>
      </c>
      <c r="D374" s="52">
        <v>3165</v>
      </c>
      <c r="E374" s="60">
        <v>440</v>
      </c>
    </row>
    <row r="375" spans="1:5">
      <c r="A375" s="47">
        <v>634016</v>
      </c>
      <c r="B375" s="74" t="s">
        <v>396</v>
      </c>
      <c r="C375" s="73" t="s">
        <v>381</v>
      </c>
      <c r="D375" s="47">
        <v>3126</v>
      </c>
      <c r="E375" s="72">
        <v>500</v>
      </c>
    </row>
    <row r="376" spans="1:5">
      <c r="A376" s="52">
        <v>634021</v>
      </c>
      <c r="B376" s="62" t="s">
        <v>401</v>
      </c>
      <c r="C376" s="61" t="s">
        <v>381</v>
      </c>
      <c r="D376" s="52">
        <v>3124</v>
      </c>
      <c r="E376" s="60">
        <v>400</v>
      </c>
    </row>
    <row r="377" spans="1:5">
      <c r="A377" s="52">
        <v>535004</v>
      </c>
      <c r="B377" s="62" t="s">
        <v>288</v>
      </c>
      <c r="C377" s="61" t="s">
        <v>285</v>
      </c>
      <c r="D377" s="52">
        <v>3116</v>
      </c>
      <c r="E377" s="60">
        <v>315</v>
      </c>
    </row>
    <row r="378" spans="1:5">
      <c r="A378" s="52">
        <v>634006</v>
      </c>
      <c r="B378" s="62" t="s">
        <v>386</v>
      </c>
      <c r="C378" s="61" t="s">
        <v>381</v>
      </c>
      <c r="D378" s="52">
        <v>3083</v>
      </c>
      <c r="E378" s="60">
        <v>359</v>
      </c>
    </row>
    <row r="379" spans="1:5">
      <c r="A379" s="47">
        <v>632010</v>
      </c>
      <c r="B379" s="74" t="s">
        <v>339</v>
      </c>
      <c r="C379" s="73" t="s">
        <v>330</v>
      </c>
      <c r="D379" s="47">
        <v>3080</v>
      </c>
      <c r="E379" s="72">
        <v>550</v>
      </c>
    </row>
    <row r="380" spans="1:5">
      <c r="A380" s="47">
        <v>636008</v>
      </c>
      <c r="B380" s="74" t="s">
        <v>439</v>
      </c>
      <c r="C380" s="73" t="s">
        <v>432</v>
      </c>
      <c r="D380" s="47">
        <v>3068</v>
      </c>
      <c r="E380" s="72">
        <v>400</v>
      </c>
    </row>
    <row r="381" spans="1:5">
      <c r="A381" s="47">
        <v>635014</v>
      </c>
      <c r="B381" s="74" t="s">
        <v>422</v>
      </c>
      <c r="C381" s="73" t="s">
        <v>409</v>
      </c>
      <c r="D381" s="47">
        <v>3043</v>
      </c>
      <c r="E381" s="72">
        <v>365</v>
      </c>
    </row>
    <row r="382" spans="1:5">
      <c r="A382" s="52">
        <v>535018</v>
      </c>
      <c r="B382" s="62" t="s">
        <v>302</v>
      </c>
      <c r="C382" s="61" t="s">
        <v>285</v>
      </c>
      <c r="D382" s="52">
        <v>3033</v>
      </c>
      <c r="E382" s="60">
        <v>359</v>
      </c>
    </row>
    <row r="383" spans="1:5">
      <c r="A383" s="47">
        <v>440010</v>
      </c>
      <c r="B383" s="74" t="s">
        <v>182</v>
      </c>
      <c r="C383" s="73" t="s">
        <v>173</v>
      </c>
      <c r="D383" s="47">
        <v>3028</v>
      </c>
      <c r="E383" s="78">
        <v>450</v>
      </c>
    </row>
    <row r="384" spans="1:5">
      <c r="A384" s="52">
        <v>632014</v>
      </c>
      <c r="B384" s="62" t="s">
        <v>343</v>
      </c>
      <c r="C384" s="61" t="s">
        <v>330</v>
      </c>
      <c r="D384" s="52">
        <v>3010</v>
      </c>
      <c r="E384" s="60">
        <v>370</v>
      </c>
    </row>
    <row r="385" spans="1:5">
      <c r="A385" s="47">
        <v>636010</v>
      </c>
      <c r="B385" s="74" t="s">
        <v>441</v>
      </c>
      <c r="C385" s="73" t="s">
        <v>432</v>
      </c>
      <c r="D385" s="47">
        <v>2938</v>
      </c>
      <c r="E385" s="72">
        <v>430</v>
      </c>
    </row>
    <row r="386" spans="1:5">
      <c r="A386" s="52">
        <v>632008</v>
      </c>
      <c r="B386" s="62" t="s">
        <v>337</v>
      </c>
      <c r="C386" s="61" t="s">
        <v>330</v>
      </c>
      <c r="D386" s="52">
        <v>2937</v>
      </c>
      <c r="E386" s="60">
        <v>420</v>
      </c>
    </row>
    <row r="387" spans="1:5">
      <c r="A387" s="52">
        <v>634012</v>
      </c>
      <c r="B387" s="62" t="s">
        <v>392</v>
      </c>
      <c r="C387" s="61" t="s">
        <v>381</v>
      </c>
      <c r="D387" s="52">
        <v>2887</v>
      </c>
      <c r="E387" s="60">
        <v>450</v>
      </c>
    </row>
    <row r="388" spans="1:5">
      <c r="A388" s="47">
        <v>635010</v>
      </c>
      <c r="B388" s="74" t="s">
        <v>418</v>
      </c>
      <c r="C388" s="73" t="s">
        <v>409</v>
      </c>
      <c r="D388" s="47">
        <v>2872</v>
      </c>
      <c r="E388" s="72">
        <v>390</v>
      </c>
    </row>
    <row r="389" spans="1:5">
      <c r="A389" s="47">
        <v>440011</v>
      </c>
      <c r="B389" s="74" t="s">
        <v>183</v>
      </c>
      <c r="C389" s="73" t="s">
        <v>173</v>
      </c>
      <c r="D389" s="47">
        <v>2820</v>
      </c>
      <c r="E389" s="78">
        <v>840</v>
      </c>
    </row>
    <row r="390" spans="1:5">
      <c r="A390" s="47">
        <v>636005</v>
      </c>
      <c r="B390" s="74" t="s">
        <v>436</v>
      </c>
      <c r="C390" s="73" t="s">
        <v>432</v>
      </c>
      <c r="D390" s="47">
        <v>2804</v>
      </c>
      <c r="E390" s="72">
        <v>600</v>
      </c>
    </row>
    <row r="391" spans="1:5">
      <c r="A391" s="52">
        <v>535017</v>
      </c>
      <c r="B391" s="62" t="s">
        <v>301</v>
      </c>
      <c r="C391" s="61" t="s">
        <v>285</v>
      </c>
      <c r="D391" s="52">
        <v>2797</v>
      </c>
      <c r="E391" s="60">
        <v>365</v>
      </c>
    </row>
    <row r="392" spans="1:5">
      <c r="A392" s="52">
        <v>535005</v>
      </c>
      <c r="B392" s="62" t="s">
        <v>289</v>
      </c>
      <c r="C392" s="61" t="s">
        <v>285</v>
      </c>
      <c r="D392" s="52">
        <v>2795</v>
      </c>
      <c r="E392" s="60">
        <v>365</v>
      </c>
    </row>
    <row r="393" spans="1:5">
      <c r="A393" s="52">
        <v>631019</v>
      </c>
      <c r="B393" s="62" t="s">
        <v>324</v>
      </c>
      <c r="C393" s="61" t="s">
        <v>306</v>
      </c>
      <c r="D393" s="52">
        <v>2789</v>
      </c>
      <c r="E393" s="67">
        <v>365</v>
      </c>
    </row>
    <row r="394" spans="1:5">
      <c r="A394" s="52">
        <v>535014</v>
      </c>
      <c r="B394" s="62" t="s">
        <v>298</v>
      </c>
      <c r="C394" s="61" t="s">
        <v>285</v>
      </c>
      <c r="D394" s="52">
        <v>2741</v>
      </c>
      <c r="E394" s="60">
        <v>295</v>
      </c>
    </row>
    <row r="395" spans="1:5">
      <c r="A395" s="52">
        <v>440013</v>
      </c>
      <c r="B395" s="62" t="s">
        <v>185</v>
      </c>
      <c r="C395" s="61" t="s">
        <v>173</v>
      </c>
      <c r="D395" s="52">
        <v>2739</v>
      </c>
      <c r="E395" s="77">
        <v>360</v>
      </c>
    </row>
    <row r="396" spans="1:5">
      <c r="A396" s="47">
        <v>632013</v>
      </c>
      <c r="B396" s="74" t="s">
        <v>342</v>
      </c>
      <c r="C396" s="73" t="s">
        <v>330</v>
      </c>
      <c r="D396" s="47">
        <v>2690</v>
      </c>
      <c r="E396" s="72">
        <v>650</v>
      </c>
    </row>
    <row r="397" spans="1:5">
      <c r="A397" s="52">
        <v>532019</v>
      </c>
      <c r="B397" s="62" t="s">
        <v>236</v>
      </c>
      <c r="C397" s="61" t="s">
        <v>218</v>
      </c>
      <c r="D397" s="52">
        <v>2676</v>
      </c>
      <c r="E397" s="60">
        <v>360</v>
      </c>
    </row>
    <row r="398" spans="1:5">
      <c r="A398" s="52">
        <v>432007</v>
      </c>
      <c r="B398" s="62" t="s">
        <v>35</v>
      </c>
      <c r="C398" s="61" t="s">
        <v>29</v>
      </c>
      <c r="D398" s="52">
        <v>2624</v>
      </c>
      <c r="E398" s="76">
        <v>390</v>
      </c>
    </row>
    <row r="399" spans="1:5">
      <c r="A399" s="52">
        <v>631021</v>
      </c>
      <c r="B399" s="62" t="s">
        <v>326</v>
      </c>
      <c r="C399" s="61" t="s">
        <v>306</v>
      </c>
      <c r="D399" s="52">
        <v>2553</v>
      </c>
      <c r="E399" s="67">
        <v>360</v>
      </c>
    </row>
    <row r="400" spans="1:5">
      <c r="A400" s="52">
        <v>535003</v>
      </c>
      <c r="B400" s="62" t="s">
        <v>287</v>
      </c>
      <c r="C400" s="61" t="s">
        <v>285</v>
      </c>
      <c r="D400" s="52">
        <v>2523</v>
      </c>
      <c r="E400" s="60">
        <v>365</v>
      </c>
    </row>
    <row r="401" spans="1:5">
      <c r="A401" s="52">
        <v>631005</v>
      </c>
      <c r="B401" s="62" t="s">
        <v>310</v>
      </c>
      <c r="C401" s="61" t="s">
        <v>306</v>
      </c>
      <c r="D401" s="52">
        <v>2515</v>
      </c>
      <c r="E401" s="67">
        <v>380</v>
      </c>
    </row>
    <row r="402" spans="1:5">
      <c r="A402" s="52">
        <v>437012</v>
      </c>
      <c r="B402" s="62" t="s">
        <v>136</v>
      </c>
      <c r="C402" s="61" t="s">
        <v>125</v>
      </c>
      <c r="D402" s="52">
        <v>2444</v>
      </c>
      <c r="E402" s="67">
        <v>320</v>
      </c>
    </row>
    <row r="403" spans="1:5">
      <c r="A403" s="52">
        <v>632006</v>
      </c>
      <c r="B403" s="62" t="s">
        <v>335</v>
      </c>
      <c r="C403" s="61" t="s">
        <v>330</v>
      </c>
      <c r="D403" s="52">
        <v>2401</v>
      </c>
      <c r="E403" s="60">
        <v>380</v>
      </c>
    </row>
    <row r="404" spans="1:5">
      <c r="A404" s="52">
        <v>535006</v>
      </c>
      <c r="B404" s="62" t="s">
        <v>290</v>
      </c>
      <c r="C404" s="61" t="s">
        <v>285</v>
      </c>
      <c r="D404" s="52">
        <v>2400</v>
      </c>
      <c r="E404" s="60">
        <v>365</v>
      </c>
    </row>
    <row r="405" spans="1:5">
      <c r="A405" s="52">
        <v>634010</v>
      </c>
      <c r="B405" s="62" t="s">
        <v>390</v>
      </c>
      <c r="C405" s="61" t="s">
        <v>381</v>
      </c>
      <c r="D405" s="52">
        <v>2381</v>
      </c>
      <c r="E405" s="60">
        <v>400</v>
      </c>
    </row>
    <row r="406" spans="1:5">
      <c r="A406" s="52">
        <v>535012</v>
      </c>
      <c r="B406" s="62" t="s">
        <v>296</v>
      </c>
      <c r="C406" s="61" t="s">
        <v>285</v>
      </c>
      <c r="D406" s="52">
        <v>2360</v>
      </c>
      <c r="E406" s="60">
        <v>280</v>
      </c>
    </row>
    <row r="407" spans="1:5">
      <c r="A407" s="52">
        <v>435008</v>
      </c>
      <c r="B407" s="62" t="s">
        <v>89</v>
      </c>
      <c r="C407" s="61" t="s">
        <v>82</v>
      </c>
      <c r="D407" s="52">
        <v>2355</v>
      </c>
      <c r="E407" s="67">
        <v>359</v>
      </c>
    </row>
    <row r="408" spans="1:5">
      <c r="A408" s="52">
        <v>533005</v>
      </c>
      <c r="B408" s="62" t="s">
        <v>246</v>
      </c>
      <c r="C408" s="61" t="s">
        <v>242</v>
      </c>
      <c r="D408" s="52">
        <v>2353</v>
      </c>
      <c r="E408" s="76">
        <v>230</v>
      </c>
    </row>
    <row r="409" spans="1:5">
      <c r="A409" s="75">
        <v>431001</v>
      </c>
      <c r="B409" s="62" t="s">
        <v>5</v>
      </c>
      <c r="C409" s="61" t="s">
        <v>6</v>
      </c>
      <c r="D409" s="52">
        <v>2344</v>
      </c>
      <c r="E409" s="60">
        <v>380</v>
      </c>
    </row>
    <row r="410" spans="1:5">
      <c r="A410" s="47">
        <v>632017</v>
      </c>
      <c r="B410" s="74" t="s">
        <v>346</v>
      </c>
      <c r="C410" s="73" t="s">
        <v>330</v>
      </c>
      <c r="D410" s="47">
        <v>2318</v>
      </c>
      <c r="E410" s="72">
        <v>650</v>
      </c>
    </row>
    <row r="411" spans="1:5">
      <c r="A411" s="52">
        <v>534022</v>
      </c>
      <c r="B411" s="62" t="s">
        <v>283</v>
      </c>
      <c r="C411" s="61" t="s">
        <v>262</v>
      </c>
      <c r="D411" s="52">
        <v>2277</v>
      </c>
      <c r="E411" s="60">
        <v>379</v>
      </c>
    </row>
    <row r="412" spans="1:5">
      <c r="A412" s="52">
        <v>635017</v>
      </c>
      <c r="B412" s="62" t="s">
        <v>425</v>
      </c>
      <c r="C412" s="61" t="s">
        <v>409</v>
      </c>
      <c r="D412" s="52">
        <v>2238</v>
      </c>
      <c r="E412" s="60">
        <v>345</v>
      </c>
    </row>
    <row r="413" spans="1:5">
      <c r="A413" s="52">
        <v>634020</v>
      </c>
      <c r="B413" s="62" t="s">
        <v>400</v>
      </c>
      <c r="C413" s="61" t="s">
        <v>381</v>
      </c>
      <c r="D413" s="52">
        <v>2235</v>
      </c>
      <c r="E413" s="60">
        <v>365</v>
      </c>
    </row>
    <row r="414" spans="1:5">
      <c r="A414" s="52">
        <v>437014</v>
      </c>
      <c r="B414" s="62" t="s">
        <v>138</v>
      </c>
      <c r="C414" s="61" t="s">
        <v>125</v>
      </c>
      <c r="D414" s="52">
        <v>2228</v>
      </c>
      <c r="E414" s="67">
        <v>365</v>
      </c>
    </row>
    <row r="415" spans="1:5" ht="15" thickBot="1">
      <c r="A415" s="71">
        <v>633027</v>
      </c>
      <c r="B415" s="70" t="s">
        <v>377</v>
      </c>
      <c r="C415" s="69" t="s">
        <v>351</v>
      </c>
      <c r="D415" s="52">
        <v>2048</v>
      </c>
      <c r="E415" s="68">
        <v>360</v>
      </c>
    </row>
    <row r="416" spans="1:5">
      <c r="A416" s="66">
        <v>535002</v>
      </c>
      <c r="B416" s="65" t="s">
        <v>286</v>
      </c>
      <c r="C416" s="64" t="s">
        <v>285</v>
      </c>
      <c r="D416" s="47">
        <v>1921</v>
      </c>
      <c r="E416" s="63">
        <v>395</v>
      </c>
    </row>
    <row r="417" spans="1:5">
      <c r="A417" s="52">
        <v>633019</v>
      </c>
      <c r="B417" s="62" t="s">
        <v>369</v>
      </c>
      <c r="C417" s="61" t="s">
        <v>351</v>
      </c>
      <c r="D417" s="52">
        <v>1914</v>
      </c>
      <c r="E417" s="60">
        <v>370</v>
      </c>
    </row>
    <row r="418" spans="1:5">
      <c r="A418" s="52">
        <v>636009</v>
      </c>
      <c r="B418" s="62" t="s">
        <v>440</v>
      </c>
      <c r="C418" s="61" t="s">
        <v>432</v>
      </c>
      <c r="D418" s="52">
        <v>1833</v>
      </c>
      <c r="E418" s="60">
        <v>480</v>
      </c>
    </row>
    <row r="419" spans="1:5">
      <c r="A419" s="52">
        <v>635005</v>
      </c>
      <c r="B419" s="62" t="s">
        <v>413</v>
      </c>
      <c r="C419" s="61" t="s">
        <v>409</v>
      </c>
      <c r="D419" s="52">
        <v>1804</v>
      </c>
      <c r="E419" s="60">
        <v>365</v>
      </c>
    </row>
    <row r="420" spans="1:5">
      <c r="A420" s="52">
        <v>632004</v>
      </c>
      <c r="B420" s="62" t="s">
        <v>333</v>
      </c>
      <c r="C420" s="61" t="s">
        <v>330</v>
      </c>
      <c r="D420" s="52">
        <v>1735</v>
      </c>
      <c r="E420" s="60">
        <v>360</v>
      </c>
    </row>
    <row r="421" spans="1:5">
      <c r="A421" s="52">
        <v>631022</v>
      </c>
      <c r="B421" s="62" t="s">
        <v>327</v>
      </c>
      <c r="C421" s="61" t="s">
        <v>306</v>
      </c>
      <c r="D421" s="52">
        <v>1596</v>
      </c>
      <c r="E421" s="67">
        <v>280</v>
      </c>
    </row>
    <row r="422" spans="1:5" ht="15" thickBot="1">
      <c r="A422" s="59">
        <v>636002</v>
      </c>
      <c r="B422" s="58" t="s">
        <v>433</v>
      </c>
      <c r="C422" s="57" t="s">
        <v>432</v>
      </c>
      <c r="D422" s="47">
        <v>1578</v>
      </c>
      <c r="E422" s="56">
        <v>400</v>
      </c>
    </row>
    <row r="423" spans="1:5">
      <c r="A423" s="66">
        <v>632005</v>
      </c>
      <c r="B423" s="65" t="s">
        <v>334</v>
      </c>
      <c r="C423" s="64" t="s">
        <v>330</v>
      </c>
      <c r="D423" s="47">
        <v>1409</v>
      </c>
      <c r="E423" s="63">
        <v>700</v>
      </c>
    </row>
    <row r="424" spans="1:5">
      <c r="A424" s="52">
        <v>634023</v>
      </c>
      <c r="B424" s="62" t="s">
        <v>403</v>
      </c>
      <c r="C424" s="61" t="s">
        <v>381</v>
      </c>
      <c r="D424" s="52">
        <v>1400</v>
      </c>
      <c r="E424" s="60">
        <v>350</v>
      </c>
    </row>
    <row r="425" spans="1:5" ht="15" thickBot="1">
      <c r="A425" s="59">
        <v>636015</v>
      </c>
      <c r="B425" s="58" t="s">
        <v>446</v>
      </c>
      <c r="C425" s="57" t="s">
        <v>432</v>
      </c>
      <c r="D425" s="47">
        <v>1056</v>
      </c>
      <c r="E425" s="56">
        <v>500</v>
      </c>
    </row>
    <row r="426" spans="1:5" ht="15" thickBot="1">
      <c r="A426" s="55">
        <v>437015</v>
      </c>
      <c r="B426" s="54" t="s">
        <v>139</v>
      </c>
      <c r="C426" s="53" t="s">
        <v>125</v>
      </c>
      <c r="D426" s="52">
        <v>941</v>
      </c>
      <c r="E426" s="51">
        <v>365</v>
      </c>
    </row>
    <row r="427" spans="1:5" ht="15" thickBot="1">
      <c r="A427" s="50">
        <v>437008</v>
      </c>
      <c r="B427" s="49" t="s">
        <v>132</v>
      </c>
      <c r="C427" s="48" t="s">
        <v>125</v>
      </c>
      <c r="D427" s="47">
        <v>637</v>
      </c>
      <c r="E427" s="46">
        <v>380</v>
      </c>
    </row>
    <row r="429" spans="1:5">
      <c r="D429" s="45">
        <f>SUM(D2:D428)</f>
        <v>6116203</v>
      </c>
      <c r="E429" s="43">
        <f>SUM(E2:E428)/426</f>
        <v>416.66901408450707</v>
      </c>
    </row>
    <row r="432" spans="1:5">
      <c r="D432" s="45"/>
    </row>
  </sheetData>
  <autoFilter ref="A1:I1"/>
  <pageMargins left="0.7" right="0.7" top="0.78740157499999996" bottom="0.78740157499999996"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R435"/>
  <sheetViews>
    <sheetView topLeftCell="B1" workbookViewId="0">
      <pane ySplit="1" topLeftCell="A2" activePane="bottomLeft" state="frozen"/>
      <selection pane="bottomLeft" activeCell="D86" sqref="D86"/>
    </sheetView>
  </sheetViews>
  <sheetFormatPr baseColWidth="10" defaultRowHeight="14.5"/>
  <cols>
    <col min="1" max="1" width="12.26953125" customWidth="1"/>
    <col min="2" max="2" width="26.453125" customWidth="1"/>
    <col min="3" max="3" width="22.54296875" customWidth="1"/>
    <col min="7" max="7" width="11.453125" style="14"/>
    <col min="11" max="11" width="12.1796875" customWidth="1"/>
    <col min="18" max="18" width="14.453125" customWidth="1"/>
  </cols>
  <sheetData>
    <row r="1" spans="1:18" ht="43.5">
      <c r="A1" s="29" t="s">
        <v>491</v>
      </c>
      <c r="B1" s="30" t="s">
        <v>492</v>
      </c>
      <c r="C1" s="31" t="s">
        <v>448</v>
      </c>
      <c r="D1" s="341" t="s">
        <v>663</v>
      </c>
      <c r="E1" s="37" t="s">
        <v>609</v>
      </c>
      <c r="F1" s="37" t="s">
        <v>671</v>
      </c>
      <c r="G1" s="331" t="s">
        <v>653</v>
      </c>
      <c r="H1" s="183" t="s">
        <v>609</v>
      </c>
      <c r="I1" s="178" t="s">
        <v>672</v>
      </c>
      <c r="K1" s="393" t="s">
        <v>674</v>
      </c>
      <c r="L1" s="393"/>
      <c r="M1" s="393"/>
      <c r="N1" s="393"/>
      <c r="O1" s="393"/>
      <c r="P1" s="393"/>
      <c r="Q1" s="393"/>
      <c r="R1" s="393"/>
    </row>
    <row r="2" spans="1:18">
      <c r="A2" s="32">
        <v>411000</v>
      </c>
      <c r="B2" s="33" t="s">
        <v>0</v>
      </c>
      <c r="C2" s="33" t="s">
        <v>1</v>
      </c>
      <c r="D2" s="36">
        <v>535</v>
      </c>
      <c r="E2" s="28">
        <v>492</v>
      </c>
      <c r="F2" s="317">
        <f t="shared" ref="F2:F64" si="0">D2-E2</f>
        <v>43</v>
      </c>
      <c r="G2" s="36">
        <v>454</v>
      </c>
      <c r="H2" s="184">
        <v>454</v>
      </c>
      <c r="I2" s="182">
        <f t="shared" ref="I2:I64" si="1">G2-H2</f>
        <v>0</v>
      </c>
    </row>
    <row r="3" spans="1:18">
      <c r="A3" s="25">
        <v>412000</v>
      </c>
      <c r="B3" s="26" t="s">
        <v>2</v>
      </c>
      <c r="C3" s="26" t="s">
        <v>1</v>
      </c>
      <c r="D3" s="36">
        <v>500</v>
      </c>
      <c r="E3" s="28">
        <v>492</v>
      </c>
      <c r="F3" s="317">
        <f t="shared" si="0"/>
        <v>8</v>
      </c>
      <c r="G3" s="36">
        <v>460</v>
      </c>
      <c r="H3" s="184">
        <v>454</v>
      </c>
      <c r="I3" s="317">
        <f t="shared" si="1"/>
        <v>6</v>
      </c>
      <c r="K3" s="252" t="s">
        <v>677</v>
      </c>
      <c r="L3" s="252"/>
      <c r="M3" s="253"/>
      <c r="N3" s="253"/>
      <c r="O3" s="253"/>
      <c r="P3" s="253"/>
      <c r="Q3" s="253"/>
      <c r="R3" s="253"/>
    </row>
    <row r="4" spans="1:18">
      <c r="A4" s="32">
        <v>413000</v>
      </c>
      <c r="B4" s="33" t="s">
        <v>3</v>
      </c>
      <c r="C4" s="33" t="s">
        <v>1</v>
      </c>
      <c r="D4" s="36">
        <v>995</v>
      </c>
      <c r="E4" s="28">
        <v>492</v>
      </c>
      <c r="F4" s="317">
        <f t="shared" si="0"/>
        <v>503</v>
      </c>
      <c r="G4" s="36">
        <v>440</v>
      </c>
      <c r="H4" s="184">
        <v>454</v>
      </c>
      <c r="I4" s="316">
        <f t="shared" si="1"/>
        <v>-14</v>
      </c>
      <c r="K4" s="252" t="s">
        <v>676</v>
      </c>
      <c r="L4" s="253"/>
      <c r="M4" s="253"/>
      <c r="N4" s="253"/>
      <c r="O4" s="253"/>
      <c r="P4" s="253"/>
      <c r="Q4" s="253"/>
      <c r="R4" s="253"/>
    </row>
    <row r="5" spans="1:18">
      <c r="A5" s="25">
        <v>414000</v>
      </c>
      <c r="B5" s="26" t="s">
        <v>4</v>
      </c>
      <c r="C5" s="26" t="s">
        <v>1</v>
      </c>
      <c r="D5" s="36">
        <v>492</v>
      </c>
      <c r="E5" s="28">
        <v>492</v>
      </c>
      <c r="F5" s="182">
        <f t="shared" si="0"/>
        <v>0</v>
      </c>
      <c r="G5" s="36">
        <v>454</v>
      </c>
      <c r="H5" s="184">
        <v>454</v>
      </c>
      <c r="I5" s="182">
        <f t="shared" si="1"/>
        <v>0</v>
      </c>
      <c r="K5" s="252" t="s">
        <v>673</v>
      </c>
      <c r="L5" s="252"/>
      <c r="M5" s="253"/>
      <c r="N5" s="253"/>
      <c r="O5" s="253"/>
      <c r="P5" s="253"/>
      <c r="Q5" s="253"/>
      <c r="R5" s="253"/>
    </row>
    <row r="6" spans="1:18">
      <c r="A6" s="25">
        <v>431001</v>
      </c>
      <c r="B6" s="26" t="s">
        <v>5</v>
      </c>
      <c r="C6" s="26" t="s">
        <v>6</v>
      </c>
      <c r="D6" s="36">
        <v>503</v>
      </c>
      <c r="E6" s="28">
        <v>365</v>
      </c>
      <c r="F6" s="317">
        <f t="shared" si="0"/>
        <v>138</v>
      </c>
      <c r="G6" s="36">
        <v>400</v>
      </c>
      <c r="H6" s="184">
        <v>357</v>
      </c>
      <c r="I6" s="317">
        <f t="shared" si="1"/>
        <v>43</v>
      </c>
      <c r="K6" s="252" t="s">
        <v>645</v>
      </c>
      <c r="L6" s="253"/>
      <c r="M6" s="253"/>
      <c r="N6" s="253"/>
      <c r="O6" s="253"/>
      <c r="P6" s="253"/>
      <c r="Q6" s="253"/>
      <c r="R6" s="253"/>
    </row>
    <row r="7" spans="1:18">
      <c r="A7" s="25">
        <v>431002</v>
      </c>
      <c r="B7" s="26" t="s">
        <v>7</v>
      </c>
      <c r="C7" s="26" t="s">
        <v>6</v>
      </c>
      <c r="D7" s="36">
        <v>480</v>
      </c>
      <c r="E7" s="28">
        <v>365</v>
      </c>
      <c r="F7" s="317">
        <f t="shared" si="0"/>
        <v>115</v>
      </c>
      <c r="G7" s="36">
        <v>375</v>
      </c>
      <c r="H7" s="184">
        <v>357</v>
      </c>
      <c r="I7" s="317">
        <f t="shared" si="1"/>
        <v>18</v>
      </c>
      <c r="K7" s="252" t="s">
        <v>646</v>
      </c>
      <c r="L7" s="252"/>
      <c r="M7" s="253"/>
      <c r="N7" s="253"/>
      <c r="O7" s="253"/>
      <c r="P7" s="253"/>
      <c r="Q7" s="253"/>
      <c r="R7" s="253"/>
    </row>
    <row r="8" spans="1:18" ht="15" customHeight="1">
      <c r="A8" s="25">
        <v>431003</v>
      </c>
      <c r="B8" s="26" t="s">
        <v>8</v>
      </c>
      <c r="C8" s="26" t="s">
        <v>6</v>
      </c>
      <c r="D8" s="36">
        <v>475</v>
      </c>
      <c r="E8" s="28">
        <v>365</v>
      </c>
      <c r="F8" s="317">
        <f t="shared" si="0"/>
        <v>110</v>
      </c>
      <c r="G8" s="36">
        <v>380</v>
      </c>
      <c r="H8" s="184">
        <v>357</v>
      </c>
      <c r="I8" s="317">
        <f t="shared" si="1"/>
        <v>23</v>
      </c>
      <c r="K8" s="252" t="s">
        <v>675</v>
      </c>
      <c r="L8" s="253"/>
      <c r="M8" s="253"/>
      <c r="N8" s="253"/>
      <c r="O8" s="253"/>
      <c r="P8" s="253"/>
      <c r="Q8" s="253"/>
      <c r="R8" s="253"/>
    </row>
    <row r="9" spans="1:18">
      <c r="A9" s="25">
        <v>431004</v>
      </c>
      <c r="B9" s="26" t="s">
        <v>9</v>
      </c>
      <c r="C9" s="26" t="s">
        <v>6</v>
      </c>
      <c r="D9" s="36">
        <v>440</v>
      </c>
      <c r="E9" s="28">
        <v>365</v>
      </c>
      <c r="F9" s="317">
        <f t="shared" si="0"/>
        <v>75</v>
      </c>
      <c r="G9" s="36">
        <v>380</v>
      </c>
      <c r="H9" s="184">
        <v>357</v>
      </c>
      <c r="I9" s="317">
        <f t="shared" si="1"/>
        <v>23</v>
      </c>
      <c r="K9" s="9"/>
      <c r="P9" s="9"/>
    </row>
    <row r="10" spans="1:18">
      <c r="A10" s="25">
        <v>431005</v>
      </c>
      <c r="B10" s="26" t="s">
        <v>10</v>
      </c>
      <c r="C10" s="26" t="s">
        <v>6</v>
      </c>
      <c r="D10" s="36">
        <v>490</v>
      </c>
      <c r="E10" s="28">
        <v>365</v>
      </c>
      <c r="F10" s="317">
        <f t="shared" si="0"/>
        <v>125</v>
      </c>
      <c r="G10" s="36">
        <v>380</v>
      </c>
      <c r="H10" s="184">
        <v>357</v>
      </c>
      <c r="I10" s="317">
        <f t="shared" si="1"/>
        <v>23</v>
      </c>
      <c r="K10" s="9"/>
      <c r="P10" s="9"/>
    </row>
    <row r="11" spans="1:18">
      <c r="A11" s="25">
        <v>431006</v>
      </c>
      <c r="B11" s="26" t="s">
        <v>11</v>
      </c>
      <c r="C11" s="26" t="s">
        <v>6</v>
      </c>
      <c r="D11" s="36">
        <v>495</v>
      </c>
      <c r="E11" s="28">
        <v>365</v>
      </c>
      <c r="F11" s="317">
        <f t="shared" si="0"/>
        <v>130</v>
      </c>
      <c r="G11" s="36">
        <v>395</v>
      </c>
      <c r="H11" s="184">
        <v>357</v>
      </c>
      <c r="I11" s="317">
        <f t="shared" si="1"/>
        <v>38</v>
      </c>
      <c r="P11" s="9"/>
    </row>
    <row r="12" spans="1:18">
      <c r="A12" s="25">
        <v>431007</v>
      </c>
      <c r="B12" s="26" t="s">
        <v>12</v>
      </c>
      <c r="C12" s="26" t="s">
        <v>6</v>
      </c>
      <c r="D12" s="36">
        <v>400</v>
      </c>
      <c r="E12" s="28">
        <v>365</v>
      </c>
      <c r="F12" s="317">
        <f t="shared" si="0"/>
        <v>35</v>
      </c>
      <c r="G12" s="36">
        <v>360</v>
      </c>
      <c r="H12" s="184">
        <v>357</v>
      </c>
      <c r="I12" s="317">
        <f t="shared" si="1"/>
        <v>3</v>
      </c>
      <c r="P12" s="9"/>
    </row>
    <row r="13" spans="1:18">
      <c r="A13" s="25">
        <v>431008</v>
      </c>
      <c r="B13" s="26" t="s">
        <v>13</v>
      </c>
      <c r="C13" s="26" t="s">
        <v>6</v>
      </c>
      <c r="D13" s="36">
        <v>500</v>
      </c>
      <c r="E13" s="28">
        <v>365</v>
      </c>
      <c r="F13" s="317">
        <f t="shared" si="0"/>
        <v>135</v>
      </c>
      <c r="G13" s="36">
        <v>380</v>
      </c>
      <c r="H13" s="184">
        <v>357</v>
      </c>
      <c r="I13" s="317">
        <f t="shared" si="1"/>
        <v>23</v>
      </c>
      <c r="K13" s="9"/>
      <c r="P13" s="9"/>
    </row>
    <row r="14" spans="1:18">
      <c r="A14" s="32">
        <v>431009</v>
      </c>
      <c r="B14" s="33" t="s">
        <v>14</v>
      </c>
      <c r="C14" s="33" t="s">
        <v>6</v>
      </c>
      <c r="D14" s="36">
        <v>420</v>
      </c>
      <c r="E14" s="28">
        <v>365</v>
      </c>
      <c r="F14" s="317">
        <f t="shared" si="0"/>
        <v>55</v>
      </c>
      <c r="G14" s="36">
        <v>390</v>
      </c>
      <c r="H14" s="184">
        <v>357</v>
      </c>
      <c r="I14" s="317">
        <f t="shared" si="1"/>
        <v>33</v>
      </c>
      <c r="K14" s="9"/>
      <c r="P14" s="9"/>
    </row>
    <row r="15" spans="1:18">
      <c r="A15" s="25">
        <v>431010</v>
      </c>
      <c r="B15" s="26" t="s">
        <v>15</v>
      </c>
      <c r="C15" s="26" t="s">
        <v>6</v>
      </c>
      <c r="D15" s="36">
        <v>420</v>
      </c>
      <c r="E15" s="28">
        <v>365</v>
      </c>
      <c r="F15" s="317">
        <f t="shared" si="0"/>
        <v>55</v>
      </c>
      <c r="G15" s="36">
        <v>400</v>
      </c>
      <c r="H15" s="184">
        <v>357</v>
      </c>
      <c r="I15" s="317">
        <f t="shared" si="1"/>
        <v>43</v>
      </c>
    </row>
    <row r="16" spans="1:18">
      <c r="A16" s="32">
        <v>431011</v>
      </c>
      <c r="B16" s="33" t="s">
        <v>16</v>
      </c>
      <c r="C16" s="33" t="s">
        <v>6</v>
      </c>
      <c r="D16" s="36">
        <v>370</v>
      </c>
      <c r="E16" s="28">
        <v>365</v>
      </c>
      <c r="F16" s="317">
        <f t="shared" si="0"/>
        <v>5</v>
      </c>
      <c r="G16" s="36">
        <v>380</v>
      </c>
      <c r="H16" s="184">
        <v>357</v>
      </c>
      <c r="I16" s="317">
        <f t="shared" si="1"/>
        <v>23</v>
      </c>
    </row>
    <row r="17" spans="1:11">
      <c r="A17" s="32">
        <v>431012</v>
      </c>
      <c r="B17" s="33" t="s">
        <v>17</v>
      </c>
      <c r="C17" s="33" t="s">
        <v>6</v>
      </c>
      <c r="D17" s="36">
        <v>700</v>
      </c>
      <c r="E17" s="28">
        <v>365</v>
      </c>
      <c r="F17" s="317">
        <f t="shared" si="0"/>
        <v>335</v>
      </c>
      <c r="G17" s="36">
        <v>390</v>
      </c>
      <c r="H17" s="184">
        <v>357</v>
      </c>
      <c r="I17" s="317">
        <f t="shared" si="1"/>
        <v>33</v>
      </c>
    </row>
    <row r="18" spans="1:11">
      <c r="A18" s="25">
        <v>431013</v>
      </c>
      <c r="B18" s="26" t="s">
        <v>18</v>
      </c>
      <c r="C18" s="26" t="s">
        <v>6</v>
      </c>
      <c r="D18" s="36">
        <v>460</v>
      </c>
      <c r="E18" s="28">
        <v>365</v>
      </c>
      <c r="F18" s="317">
        <f t="shared" si="0"/>
        <v>95</v>
      </c>
      <c r="G18" s="36">
        <v>370</v>
      </c>
      <c r="H18" s="184">
        <v>357</v>
      </c>
      <c r="I18" s="317">
        <f t="shared" si="1"/>
        <v>13</v>
      </c>
      <c r="K18" s="9"/>
    </row>
    <row r="19" spans="1:11">
      <c r="A19" s="32">
        <v>431014</v>
      </c>
      <c r="B19" s="33" t="s">
        <v>19</v>
      </c>
      <c r="C19" s="33" t="s">
        <v>6</v>
      </c>
      <c r="D19" s="36">
        <v>1050</v>
      </c>
      <c r="E19" s="28">
        <v>365</v>
      </c>
      <c r="F19" s="317">
        <f t="shared" si="0"/>
        <v>685</v>
      </c>
      <c r="G19" s="36">
        <v>390</v>
      </c>
      <c r="H19" s="184">
        <v>357</v>
      </c>
      <c r="I19" s="317">
        <f t="shared" si="1"/>
        <v>33</v>
      </c>
      <c r="K19" s="9"/>
    </row>
    <row r="20" spans="1:11">
      <c r="A20" s="32">
        <v>431015</v>
      </c>
      <c r="B20" s="33" t="s">
        <v>20</v>
      </c>
      <c r="C20" s="33" t="s">
        <v>6</v>
      </c>
      <c r="D20" s="36">
        <v>870</v>
      </c>
      <c r="E20" s="28">
        <v>365</v>
      </c>
      <c r="F20" s="317">
        <f t="shared" si="0"/>
        <v>505</v>
      </c>
      <c r="G20" s="36">
        <v>390</v>
      </c>
      <c r="H20" s="184">
        <v>357</v>
      </c>
      <c r="I20" s="317">
        <f t="shared" si="1"/>
        <v>33</v>
      </c>
    </row>
    <row r="21" spans="1:11">
      <c r="A21" s="25">
        <v>431016</v>
      </c>
      <c r="B21" s="26" t="s">
        <v>21</v>
      </c>
      <c r="C21" s="26" t="s">
        <v>6</v>
      </c>
      <c r="D21" s="36">
        <v>560</v>
      </c>
      <c r="E21" s="28">
        <v>365</v>
      </c>
      <c r="F21" s="317">
        <f t="shared" si="0"/>
        <v>195</v>
      </c>
      <c r="G21" s="36">
        <v>400</v>
      </c>
      <c r="H21" s="184">
        <v>357</v>
      </c>
      <c r="I21" s="317">
        <f t="shared" si="1"/>
        <v>43</v>
      </c>
    </row>
    <row r="22" spans="1:11">
      <c r="A22" s="25">
        <v>431017</v>
      </c>
      <c r="B22" s="26" t="s">
        <v>22</v>
      </c>
      <c r="C22" s="26" t="s">
        <v>6</v>
      </c>
      <c r="D22" s="36">
        <v>440</v>
      </c>
      <c r="E22" s="28">
        <v>365</v>
      </c>
      <c r="F22" s="317">
        <f t="shared" si="0"/>
        <v>75</v>
      </c>
      <c r="G22" s="36">
        <v>380</v>
      </c>
      <c r="H22" s="184">
        <v>357</v>
      </c>
      <c r="I22" s="317">
        <f t="shared" si="1"/>
        <v>23</v>
      </c>
      <c r="K22" s="179"/>
    </row>
    <row r="23" spans="1:11">
      <c r="A23" s="25">
        <v>431018</v>
      </c>
      <c r="B23" s="26" t="s">
        <v>23</v>
      </c>
      <c r="C23" s="26" t="s">
        <v>6</v>
      </c>
      <c r="D23" s="36">
        <v>850</v>
      </c>
      <c r="E23" s="28">
        <v>365</v>
      </c>
      <c r="F23" s="317">
        <f t="shared" si="0"/>
        <v>485</v>
      </c>
      <c r="G23" s="36">
        <v>380</v>
      </c>
      <c r="H23" s="184">
        <v>357</v>
      </c>
      <c r="I23" s="317">
        <f t="shared" si="1"/>
        <v>23</v>
      </c>
    </row>
    <row r="24" spans="1:11">
      <c r="A24" s="25">
        <v>431019</v>
      </c>
      <c r="B24" s="26" t="s">
        <v>24</v>
      </c>
      <c r="C24" s="26" t="s">
        <v>6</v>
      </c>
      <c r="D24" s="36">
        <v>480</v>
      </c>
      <c r="E24" s="28">
        <v>365</v>
      </c>
      <c r="F24" s="317">
        <f t="shared" si="0"/>
        <v>115</v>
      </c>
      <c r="G24" s="36">
        <v>380</v>
      </c>
      <c r="H24" s="184">
        <v>357</v>
      </c>
      <c r="I24" s="317">
        <f t="shared" si="1"/>
        <v>23</v>
      </c>
    </row>
    <row r="25" spans="1:11">
      <c r="A25" s="32">
        <v>431020</v>
      </c>
      <c r="B25" s="33" t="s">
        <v>25</v>
      </c>
      <c r="C25" s="33" t="s">
        <v>6</v>
      </c>
      <c r="D25" s="36">
        <v>600</v>
      </c>
      <c r="E25" s="28">
        <v>365</v>
      </c>
      <c r="F25" s="317">
        <f t="shared" si="0"/>
        <v>235</v>
      </c>
      <c r="G25" s="36">
        <v>370</v>
      </c>
      <c r="H25" s="184">
        <v>357</v>
      </c>
      <c r="I25" s="317">
        <f t="shared" si="1"/>
        <v>13</v>
      </c>
    </row>
    <row r="26" spans="1:11">
      <c r="A26" s="25">
        <v>431021</v>
      </c>
      <c r="B26" s="26" t="s">
        <v>26</v>
      </c>
      <c r="C26" s="26" t="s">
        <v>6</v>
      </c>
      <c r="D26" s="36">
        <v>365</v>
      </c>
      <c r="E26" s="28">
        <v>365</v>
      </c>
      <c r="F26" s="182">
        <f t="shared" si="0"/>
        <v>0</v>
      </c>
      <c r="G26" s="36">
        <v>357</v>
      </c>
      <c r="H26" s="184">
        <v>357</v>
      </c>
      <c r="I26" s="182">
        <f t="shared" si="1"/>
        <v>0</v>
      </c>
    </row>
    <row r="27" spans="1:11">
      <c r="A27" s="25">
        <v>431022</v>
      </c>
      <c r="B27" s="26" t="s">
        <v>27</v>
      </c>
      <c r="C27" s="26" t="s">
        <v>6</v>
      </c>
      <c r="D27" s="36">
        <v>580</v>
      </c>
      <c r="E27" s="28">
        <v>365</v>
      </c>
      <c r="F27" s="317">
        <f t="shared" si="0"/>
        <v>215</v>
      </c>
      <c r="G27" s="36">
        <v>380</v>
      </c>
      <c r="H27" s="184">
        <v>357</v>
      </c>
      <c r="I27" s="317">
        <f t="shared" si="1"/>
        <v>23</v>
      </c>
    </row>
    <row r="28" spans="1:11">
      <c r="A28" s="25">
        <v>432001</v>
      </c>
      <c r="B28" s="26" t="s">
        <v>28</v>
      </c>
      <c r="C28" s="26" t="s">
        <v>29</v>
      </c>
      <c r="D28" s="36">
        <v>365</v>
      </c>
      <c r="E28" s="28">
        <v>365</v>
      </c>
      <c r="F28" s="182">
        <f t="shared" si="0"/>
        <v>0</v>
      </c>
      <c r="G28" s="36">
        <v>380</v>
      </c>
      <c r="H28" s="184">
        <v>357</v>
      </c>
      <c r="I28" s="317">
        <f t="shared" si="1"/>
        <v>23</v>
      </c>
    </row>
    <row r="29" spans="1:11">
      <c r="A29" s="25">
        <v>432002</v>
      </c>
      <c r="B29" s="26" t="s">
        <v>30</v>
      </c>
      <c r="C29" s="26" t="s">
        <v>29</v>
      </c>
      <c r="D29" s="36">
        <v>495</v>
      </c>
      <c r="E29" s="28">
        <v>365</v>
      </c>
      <c r="F29" s="317">
        <f t="shared" si="0"/>
        <v>130</v>
      </c>
      <c r="G29" s="36">
        <v>390</v>
      </c>
      <c r="H29" s="184">
        <v>357</v>
      </c>
      <c r="I29" s="317">
        <f t="shared" si="1"/>
        <v>33</v>
      </c>
    </row>
    <row r="30" spans="1:11">
      <c r="A30" s="25">
        <v>432003</v>
      </c>
      <c r="B30" s="26" t="s">
        <v>31</v>
      </c>
      <c r="C30" s="26" t="s">
        <v>29</v>
      </c>
      <c r="D30" s="36">
        <v>455</v>
      </c>
      <c r="E30" s="28">
        <v>365</v>
      </c>
      <c r="F30" s="317">
        <f t="shared" si="0"/>
        <v>90</v>
      </c>
      <c r="G30" s="36">
        <v>400</v>
      </c>
      <c r="H30" s="184">
        <v>357</v>
      </c>
      <c r="I30" s="317">
        <f t="shared" si="1"/>
        <v>43</v>
      </c>
    </row>
    <row r="31" spans="1:11">
      <c r="A31" s="25">
        <v>432004</v>
      </c>
      <c r="B31" s="26" t="s">
        <v>32</v>
      </c>
      <c r="C31" s="26" t="s">
        <v>29</v>
      </c>
      <c r="D31" s="36">
        <v>450</v>
      </c>
      <c r="E31" s="28">
        <v>365</v>
      </c>
      <c r="F31" s="317">
        <f t="shared" si="0"/>
        <v>85</v>
      </c>
      <c r="G31" s="36">
        <v>380</v>
      </c>
      <c r="H31" s="184">
        <v>357</v>
      </c>
      <c r="I31" s="317">
        <f t="shared" si="1"/>
        <v>23</v>
      </c>
    </row>
    <row r="32" spans="1:11">
      <c r="A32" s="25">
        <v>432005</v>
      </c>
      <c r="B32" s="26" t="s">
        <v>33</v>
      </c>
      <c r="C32" s="26" t="s">
        <v>29</v>
      </c>
      <c r="D32" s="36">
        <v>365</v>
      </c>
      <c r="E32" s="28">
        <v>365</v>
      </c>
      <c r="F32" s="182">
        <f t="shared" si="0"/>
        <v>0</v>
      </c>
      <c r="G32" s="36">
        <v>357</v>
      </c>
      <c r="H32" s="184">
        <v>357</v>
      </c>
      <c r="I32" s="316">
        <f t="shared" si="1"/>
        <v>0</v>
      </c>
    </row>
    <row r="33" spans="1:9">
      <c r="A33" s="25">
        <v>432006</v>
      </c>
      <c r="B33" s="26" t="s">
        <v>34</v>
      </c>
      <c r="C33" s="26" t="s">
        <v>29</v>
      </c>
      <c r="D33" s="36">
        <v>450</v>
      </c>
      <c r="E33" s="28">
        <v>365</v>
      </c>
      <c r="F33" s="317">
        <f t="shared" si="0"/>
        <v>85</v>
      </c>
      <c r="G33" s="36">
        <v>380</v>
      </c>
      <c r="H33" s="184">
        <v>357</v>
      </c>
      <c r="I33" s="317">
        <f t="shared" si="1"/>
        <v>23</v>
      </c>
    </row>
    <row r="34" spans="1:9">
      <c r="A34" s="25">
        <v>432007</v>
      </c>
      <c r="B34" s="26" t="s">
        <v>35</v>
      </c>
      <c r="C34" s="26" t="s">
        <v>29</v>
      </c>
      <c r="D34" s="36">
        <v>490</v>
      </c>
      <c r="E34" s="28">
        <v>365</v>
      </c>
      <c r="F34" s="317">
        <f t="shared" si="0"/>
        <v>125</v>
      </c>
      <c r="G34" s="36">
        <v>380</v>
      </c>
      <c r="H34" s="184">
        <v>357</v>
      </c>
      <c r="I34" s="317">
        <f t="shared" si="1"/>
        <v>23</v>
      </c>
    </row>
    <row r="35" spans="1:9">
      <c r="A35" s="25">
        <v>432008</v>
      </c>
      <c r="B35" s="26" t="s">
        <v>36</v>
      </c>
      <c r="C35" s="26" t="s">
        <v>29</v>
      </c>
      <c r="D35" s="36">
        <v>515</v>
      </c>
      <c r="E35" s="28">
        <v>365</v>
      </c>
      <c r="F35" s="317">
        <f t="shared" si="0"/>
        <v>150</v>
      </c>
      <c r="G35" s="36">
        <v>390</v>
      </c>
      <c r="H35" s="184">
        <v>357</v>
      </c>
      <c r="I35" s="317">
        <f t="shared" si="1"/>
        <v>33</v>
      </c>
    </row>
    <row r="36" spans="1:9">
      <c r="A36" s="25">
        <v>432009</v>
      </c>
      <c r="B36" s="26" t="s">
        <v>37</v>
      </c>
      <c r="C36" s="26" t="s">
        <v>29</v>
      </c>
      <c r="D36" s="36">
        <v>490</v>
      </c>
      <c r="E36" s="28">
        <v>365</v>
      </c>
      <c r="F36" s="317">
        <f t="shared" si="0"/>
        <v>125</v>
      </c>
      <c r="G36" s="36">
        <v>385</v>
      </c>
      <c r="H36" s="184">
        <v>357</v>
      </c>
      <c r="I36" s="317">
        <f t="shared" si="1"/>
        <v>28</v>
      </c>
    </row>
    <row r="37" spans="1:9">
      <c r="A37" s="25">
        <v>432010</v>
      </c>
      <c r="B37" s="26" t="s">
        <v>38</v>
      </c>
      <c r="C37" s="26" t="s">
        <v>29</v>
      </c>
      <c r="D37" s="36">
        <v>525</v>
      </c>
      <c r="E37" s="28">
        <v>365</v>
      </c>
      <c r="F37" s="317">
        <f t="shared" si="0"/>
        <v>160</v>
      </c>
      <c r="G37" s="36">
        <v>385</v>
      </c>
      <c r="H37" s="184">
        <v>357</v>
      </c>
      <c r="I37" s="317">
        <f t="shared" si="1"/>
        <v>28</v>
      </c>
    </row>
    <row r="38" spans="1:9">
      <c r="A38" s="25">
        <v>432011</v>
      </c>
      <c r="B38" s="26" t="s">
        <v>39</v>
      </c>
      <c r="C38" s="26" t="s">
        <v>29</v>
      </c>
      <c r="D38" s="36">
        <v>400</v>
      </c>
      <c r="E38" s="28">
        <v>365</v>
      </c>
      <c r="F38" s="316">
        <f t="shared" si="0"/>
        <v>35</v>
      </c>
      <c r="G38" s="36">
        <v>380</v>
      </c>
      <c r="H38" s="184">
        <v>357</v>
      </c>
      <c r="I38" s="317">
        <f t="shared" si="1"/>
        <v>23</v>
      </c>
    </row>
    <row r="39" spans="1:9">
      <c r="A39" s="25">
        <v>432012</v>
      </c>
      <c r="B39" s="26" t="s">
        <v>40</v>
      </c>
      <c r="C39" s="26" t="s">
        <v>29</v>
      </c>
      <c r="D39" s="36">
        <v>507</v>
      </c>
      <c r="E39" s="28">
        <v>365</v>
      </c>
      <c r="F39" s="317">
        <f t="shared" si="0"/>
        <v>142</v>
      </c>
      <c r="G39" s="36">
        <v>380</v>
      </c>
      <c r="H39" s="184">
        <v>357</v>
      </c>
      <c r="I39" s="317">
        <f t="shared" si="1"/>
        <v>23</v>
      </c>
    </row>
    <row r="40" spans="1:9">
      <c r="A40" s="25">
        <v>432013</v>
      </c>
      <c r="B40" s="26" t="s">
        <v>41</v>
      </c>
      <c r="C40" s="26" t="s">
        <v>29</v>
      </c>
      <c r="D40" s="36">
        <v>400</v>
      </c>
      <c r="E40" s="28">
        <v>365</v>
      </c>
      <c r="F40" s="317">
        <f t="shared" si="0"/>
        <v>35</v>
      </c>
      <c r="G40" s="36">
        <v>380</v>
      </c>
      <c r="H40" s="184">
        <v>357</v>
      </c>
      <c r="I40" s="317">
        <f t="shared" si="1"/>
        <v>23</v>
      </c>
    </row>
    <row r="41" spans="1:9">
      <c r="A41" s="25">
        <v>432014</v>
      </c>
      <c r="B41" s="26" t="s">
        <v>42</v>
      </c>
      <c r="C41" s="26" t="s">
        <v>29</v>
      </c>
      <c r="D41" s="36">
        <v>550</v>
      </c>
      <c r="E41" s="28">
        <v>365</v>
      </c>
      <c r="F41" s="317">
        <f t="shared" si="0"/>
        <v>185</v>
      </c>
      <c r="G41" s="36">
        <v>380</v>
      </c>
      <c r="H41" s="184">
        <v>357</v>
      </c>
      <c r="I41" s="317">
        <f t="shared" si="1"/>
        <v>23</v>
      </c>
    </row>
    <row r="42" spans="1:9">
      <c r="A42" s="25">
        <v>432015</v>
      </c>
      <c r="B42" s="26" t="s">
        <v>43</v>
      </c>
      <c r="C42" s="26" t="s">
        <v>29</v>
      </c>
      <c r="D42" s="36">
        <v>528</v>
      </c>
      <c r="E42" s="28">
        <v>365</v>
      </c>
      <c r="F42" s="317">
        <f t="shared" si="0"/>
        <v>163</v>
      </c>
      <c r="G42" s="36">
        <v>400</v>
      </c>
      <c r="H42" s="184">
        <v>357</v>
      </c>
      <c r="I42" s="317">
        <f t="shared" si="1"/>
        <v>43</v>
      </c>
    </row>
    <row r="43" spans="1:9">
      <c r="A43" s="25">
        <v>432016</v>
      </c>
      <c r="B43" s="26" t="s">
        <v>44</v>
      </c>
      <c r="C43" s="26" t="s">
        <v>29</v>
      </c>
      <c r="D43" s="36">
        <v>500</v>
      </c>
      <c r="E43" s="28">
        <v>365</v>
      </c>
      <c r="F43" s="317">
        <f t="shared" si="0"/>
        <v>135</v>
      </c>
      <c r="G43" s="36">
        <v>390</v>
      </c>
      <c r="H43" s="184">
        <v>357</v>
      </c>
      <c r="I43" s="317">
        <f t="shared" si="1"/>
        <v>33</v>
      </c>
    </row>
    <row r="44" spans="1:9">
      <c r="A44" s="25">
        <v>432017</v>
      </c>
      <c r="B44" s="26" t="s">
        <v>45</v>
      </c>
      <c r="C44" s="26" t="s">
        <v>29</v>
      </c>
      <c r="D44" s="36">
        <v>595</v>
      </c>
      <c r="E44" s="28">
        <v>365</v>
      </c>
      <c r="F44" s="317">
        <f t="shared" si="0"/>
        <v>230</v>
      </c>
      <c r="G44" s="36">
        <v>390</v>
      </c>
      <c r="H44" s="184">
        <v>357</v>
      </c>
      <c r="I44" s="317">
        <f t="shared" si="1"/>
        <v>33</v>
      </c>
    </row>
    <row r="45" spans="1:9">
      <c r="A45" s="25">
        <v>432018</v>
      </c>
      <c r="B45" s="26" t="s">
        <v>46</v>
      </c>
      <c r="C45" s="26" t="s">
        <v>29</v>
      </c>
      <c r="D45" s="36">
        <v>490</v>
      </c>
      <c r="E45" s="28">
        <v>365</v>
      </c>
      <c r="F45" s="317">
        <f t="shared" si="0"/>
        <v>125</v>
      </c>
      <c r="G45" s="36">
        <v>400</v>
      </c>
      <c r="H45" s="184">
        <v>357</v>
      </c>
      <c r="I45" s="317">
        <f t="shared" si="1"/>
        <v>43</v>
      </c>
    </row>
    <row r="46" spans="1:9">
      <c r="A46" s="25">
        <v>432019</v>
      </c>
      <c r="B46" s="26" t="s">
        <v>47</v>
      </c>
      <c r="C46" s="26" t="s">
        <v>29</v>
      </c>
      <c r="D46" s="36">
        <v>450</v>
      </c>
      <c r="E46" s="28">
        <v>365</v>
      </c>
      <c r="F46" s="317">
        <f t="shared" si="0"/>
        <v>85</v>
      </c>
      <c r="G46" s="36">
        <v>385</v>
      </c>
      <c r="H46" s="184">
        <v>357</v>
      </c>
      <c r="I46" s="317">
        <f t="shared" si="1"/>
        <v>28</v>
      </c>
    </row>
    <row r="47" spans="1:9">
      <c r="A47" s="25">
        <v>432020</v>
      </c>
      <c r="B47" s="26" t="s">
        <v>48</v>
      </c>
      <c r="C47" s="26" t="s">
        <v>29</v>
      </c>
      <c r="D47" s="36">
        <v>460</v>
      </c>
      <c r="E47" s="28">
        <v>365</v>
      </c>
      <c r="F47" s="317">
        <f t="shared" si="0"/>
        <v>95</v>
      </c>
      <c r="G47" s="36">
        <v>390</v>
      </c>
      <c r="H47" s="184">
        <v>357</v>
      </c>
      <c r="I47" s="317">
        <f t="shared" si="1"/>
        <v>33</v>
      </c>
    </row>
    <row r="48" spans="1:9">
      <c r="A48" s="25">
        <v>432021</v>
      </c>
      <c r="B48" s="26" t="s">
        <v>49</v>
      </c>
      <c r="C48" s="26" t="s">
        <v>29</v>
      </c>
      <c r="D48" s="36">
        <v>400</v>
      </c>
      <c r="E48" s="28">
        <v>365</v>
      </c>
      <c r="F48" s="317">
        <f t="shared" si="0"/>
        <v>35</v>
      </c>
      <c r="G48" s="36">
        <v>380</v>
      </c>
      <c r="H48" s="184">
        <v>357</v>
      </c>
      <c r="I48" s="317">
        <f t="shared" si="1"/>
        <v>23</v>
      </c>
    </row>
    <row r="49" spans="1:9">
      <c r="A49" s="25">
        <v>432022</v>
      </c>
      <c r="B49" s="26" t="s">
        <v>50</v>
      </c>
      <c r="C49" s="26" t="s">
        <v>29</v>
      </c>
      <c r="D49" s="36">
        <v>500</v>
      </c>
      <c r="E49" s="28">
        <v>365</v>
      </c>
      <c r="F49" s="317">
        <f t="shared" si="0"/>
        <v>135</v>
      </c>
      <c r="G49" s="36">
        <v>380</v>
      </c>
      <c r="H49" s="184">
        <v>357</v>
      </c>
      <c r="I49" s="317">
        <f t="shared" si="1"/>
        <v>23</v>
      </c>
    </row>
    <row r="50" spans="1:9">
      <c r="A50" s="25">
        <v>432023</v>
      </c>
      <c r="B50" s="26" t="s">
        <v>51</v>
      </c>
      <c r="C50" s="26" t="s">
        <v>29</v>
      </c>
      <c r="D50" s="36">
        <v>450</v>
      </c>
      <c r="E50" s="28">
        <v>365</v>
      </c>
      <c r="F50" s="317">
        <f t="shared" si="0"/>
        <v>85</v>
      </c>
      <c r="G50" s="36">
        <v>375</v>
      </c>
      <c r="H50" s="184">
        <v>357</v>
      </c>
      <c r="I50" s="317">
        <f t="shared" si="1"/>
        <v>18</v>
      </c>
    </row>
    <row r="51" spans="1:9">
      <c r="A51" s="34">
        <v>433001</v>
      </c>
      <c r="B51" s="35" t="s">
        <v>52</v>
      </c>
      <c r="C51" s="35" t="s">
        <v>53</v>
      </c>
      <c r="D51" s="36">
        <v>365</v>
      </c>
      <c r="E51" s="28">
        <v>365</v>
      </c>
      <c r="F51" s="182">
        <f t="shared" si="0"/>
        <v>0</v>
      </c>
      <c r="G51" s="36">
        <v>390</v>
      </c>
      <c r="H51" s="184">
        <v>357</v>
      </c>
      <c r="I51" s="317">
        <f t="shared" si="1"/>
        <v>33</v>
      </c>
    </row>
    <row r="52" spans="1:9">
      <c r="A52" s="34">
        <v>433002</v>
      </c>
      <c r="B52" s="35" t="s">
        <v>54</v>
      </c>
      <c r="C52" s="35" t="s">
        <v>53</v>
      </c>
      <c r="D52" s="36">
        <v>800</v>
      </c>
      <c r="E52" s="28">
        <v>365</v>
      </c>
      <c r="F52" s="317">
        <f t="shared" si="0"/>
        <v>435</v>
      </c>
      <c r="G52" s="36">
        <v>420</v>
      </c>
      <c r="H52" s="184">
        <v>357</v>
      </c>
      <c r="I52" s="317">
        <f t="shared" si="1"/>
        <v>63</v>
      </c>
    </row>
    <row r="53" spans="1:9">
      <c r="A53" s="25">
        <v>433003</v>
      </c>
      <c r="B53" s="26" t="s">
        <v>55</v>
      </c>
      <c r="C53" s="26" t="s">
        <v>53</v>
      </c>
      <c r="D53" s="36">
        <v>590</v>
      </c>
      <c r="E53" s="28">
        <v>365</v>
      </c>
      <c r="F53" s="317">
        <f t="shared" si="0"/>
        <v>225</v>
      </c>
      <c r="G53" s="36">
        <v>410</v>
      </c>
      <c r="H53" s="184">
        <v>357</v>
      </c>
      <c r="I53" s="317">
        <f t="shared" si="1"/>
        <v>53</v>
      </c>
    </row>
    <row r="54" spans="1:9">
      <c r="A54" s="25">
        <v>433004</v>
      </c>
      <c r="B54" s="26" t="s">
        <v>56</v>
      </c>
      <c r="C54" s="26" t="s">
        <v>53</v>
      </c>
      <c r="D54" s="36">
        <v>390</v>
      </c>
      <c r="E54" s="28">
        <v>365</v>
      </c>
      <c r="F54" s="317">
        <f t="shared" si="0"/>
        <v>25</v>
      </c>
      <c r="G54" s="36">
        <v>380</v>
      </c>
      <c r="H54" s="184">
        <v>357</v>
      </c>
      <c r="I54" s="317">
        <f t="shared" si="1"/>
        <v>23</v>
      </c>
    </row>
    <row r="55" spans="1:9">
      <c r="A55" s="25">
        <v>433005</v>
      </c>
      <c r="B55" s="26" t="s">
        <v>57</v>
      </c>
      <c r="C55" s="26" t="s">
        <v>53</v>
      </c>
      <c r="D55" s="36">
        <v>825</v>
      </c>
      <c r="E55" s="28">
        <v>365</v>
      </c>
      <c r="F55" s="317">
        <f t="shared" si="0"/>
        <v>460</v>
      </c>
      <c r="G55" s="36">
        <v>430</v>
      </c>
      <c r="H55" s="184">
        <v>357</v>
      </c>
      <c r="I55" s="317">
        <f t="shared" si="1"/>
        <v>73</v>
      </c>
    </row>
    <row r="56" spans="1:9">
      <c r="A56" s="25">
        <v>433006</v>
      </c>
      <c r="B56" s="26" t="s">
        <v>58</v>
      </c>
      <c r="C56" s="26" t="s">
        <v>53</v>
      </c>
      <c r="D56" s="36">
        <v>520</v>
      </c>
      <c r="E56" s="28">
        <v>365</v>
      </c>
      <c r="F56" s="317">
        <f t="shared" si="0"/>
        <v>155</v>
      </c>
      <c r="G56" s="36">
        <v>410</v>
      </c>
      <c r="H56" s="184">
        <v>357</v>
      </c>
      <c r="I56" s="317">
        <f t="shared" si="1"/>
        <v>53</v>
      </c>
    </row>
    <row r="57" spans="1:9">
      <c r="A57" s="25">
        <v>433007</v>
      </c>
      <c r="B57" s="26" t="s">
        <v>59</v>
      </c>
      <c r="C57" s="26" t="s">
        <v>53</v>
      </c>
      <c r="D57" s="36">
        <v>460</v>
      </c>
      <c r="E57" s="28">
        <v>365</v>
      </c>
      <c r="F57" s="317">
        <f t="shared" si="0"/>
        <v>95</v>
      </c>
      <c r="G57" s="36">
        <v>420</v>
      </c>
      <c r="H57" s="184">
        <v>357</v>
      </c>
      <c r="I57" s="317">
        <f t="shared" si="1"/>
        <v>63</v>
      </c>
    </row>
    <row r="58" spans="1:9">
      <c r="A58" s="32">
        <v>433008</v>
      </c>
      <c r="B58" s="33" t="s">
        <v>60</v>
      </c>
      <c r="C58" s="33" t="s">
        <v>53</v>
      </c>
      <c r="D58" s="36">
        <v>790</v>
      </c>
      <c r="E58" s="28">
        <v>365</v>
      </c>
      <c r="F58" s="317">
        <f t="shared" si="0"/>
        <v>425</v>
      </c>
      <c r="G58" s="36">
        <v>410</v>
      </c>
      <c r="H58" s="184">
        <v>357</v>
      </c>
      <c r="I58" s="317">
        <f t="shared" si="1"/>
        <v>53</v>
      </c>
    </row>
    <row r="59" spans="1:9">
      <c r="A59" s="32">
        <v>433009</v>
      </c>
      <c r="B59" s="33" t="s">
        <v>61</v>
      </c>
      <c r="C59" s="33" t="s">
        <v>53</v>
      </c>
      <c r="D59" s="36">
        <v>960</v>
      </c>
      <c r="E59" s="28">
        <v>365</v>
      </c>
      <c r="F59" s="317">
        <f t="shared" si="0"/>
        <v>595</v>
      </c>
      <c r="G59" s="36">
        <v>400</v>
      </c>
      <c r="H59" s="184">
        <v>357</v>
      </c>
      <c r="I59" s="317">
        <f t="shared" si="1"/>
        <v>43</v>
      </c>
    </row>
    <row r="60" spans="1:9">
      <c r="A60" s="25">
        <v>433010</v>
      </c>
      <c r="B60" s="26" t="s">
        <v>62</v>
      </c>
      <c r="C60" s="26" t="s">
        <v>53</v>
      </c>
      <c r="D60" s="36">
        <v>433</v>
      </c>
      <c r="E60" s="28">
        <v>365</v>
      </c>
      <c r="F60" s="317">
        <f t="shared" si="0"/>
        <v>68</v>
      </c>
      <c r="G60" s="36">
        <v>395</v>
      </c>
      <c r="H60" s="184">
        <v>357</v>
      </c>
      <c r="I60" s="317">
        <f t="shared" si="1"/>
        <v>38</v>
      </c>
    </row>
    <row r="61" spans="1:9">
      <c r="A61" s="25">
        <v>433011</v>
      </c>
      <c r="B61" s="26" t="s">
        <v>63</v>
      </c>
      <c r="C61" s="26" t="s">
        <v>53</v>
      </c>
      <c r="D61" s="36">
        <v>700</v>
      </c>
      <c r="E61" s="28">
        <v>365</v>
      </c>
      <c r="F61" s="317">
        <f t="shared" si="0"/>
        <v>335</v>
      </c>
      <c r="G61" s="36">
        <v>410</v>
      </c>
      <c r="H61" s="184">
        <v>357</v>
      </c>
      <c r="I61" s="317">
        <f t="shared" si="1"/>
        <v>53</v>
      </c>
    </row>
    <row r="62" spans="1:9">
      <c r="A62" s="32">
        <v>433012</v>
      </c>
      <c r="B62" s="33" t="s">
        <v>64</v>
      </c>
      <c r="C62" s="33" t="s">
        <v>53</v>
      </c>
      <c r="D62" s="36">
        <v>800</v>
      </c>
      <c r="E62" s="28">
        <v>365</v>
      </c>
      <c r="F62" s="317">
        <f t="shared" si="0"/>
        <v>435</v>
      </c>
      <c r="G62" s="36">
        <v>420</v>
      </c>
      <c r="H62" s="184">
        <v>357</v>
      </c>
      <c r="I62" s="317">
        <f t="shared" si="1"/>
        <v>63</v>
      </c>
    </row>
    <row r="63" spans="1:9">
      <c r="A63" s="25">
        <v>433013</v>
      </c>
      <c r="B63" s="26" t="s">
        <v>65</v>
      </c>
      <c r="C63" s="26" t="s">
        <v>53</v>
      </c>
      <c r="D63" s="36">
        <v>600</v>
      </c>
      <c r="E63" s="28">
        <v>365</v>
      </c>
      <c r="F63" s="317">
        <f t="shared" si="0"/>
        <v>235</v>
      </c>
      <c r="G63" s="36">
        <v>400</v>
      </c>
      <c r="H63" s="184">
        <v>357</v>
      </c>
      <c r="I63" s="317">
        <f t="shared" si="1"/>
        <v>43</v>
      </c>
    </row>
    <row r="64" spans="1:9">
      <c r="A64" s="34">
        <v>433014</v>
      </c>
      <c r="B64" s="35" t="s">
        <v>66</v>
      </c>
      <c r="C64" s="35" t="s">
        <v>53</v>
      </c>
      <c r="D64" s="36">
        <v>711</v>
      </c>
      <c r="E64" s="28">
        <v>365</v>
      </c>
      <c r="F64" s="317">
        <f t="shared" si="0"/>
        <v>346</v>
      </c>
      <c r="G64" s="36">
        <v>400</v>
      </c>
      <c r="H64" s="184">
        <v>357</v>
      </c>
      <c r="I64" s="317">
        <f t="shared" si="1"/>
        <v>43</v>
      </c>
    </row>
    <row r="65" spans="1:9">
      <c r="A65" s="25">
        <v>436003</v>
      </c>
      <c r="B65" s="26" t="s">
        <v>114</v>
      </c>
      <c r="C65" s="26" t="s">
        <v>112</v>
      </c>
      <c r="D65" s="36">
        <v>140</v>
      </c>
      <c r="E65" s="28">
        <v>365</v>
      </c>
      <c r="F65" s="316">
        <f t="shared" ref="F65:F128" si="2">D65-E65</f>
        <v>-225</v>
      </c>
      <c r="G65" s="36">
        <v>330</v>
      </c>
      <c r="H65" s="184">
        <v>357</v>
      </c>
      <c r="I65" s="316">
        <f t="shared" ref="I65:I128" si="3">G65-H65</f>
        <v>-27</v>
      </c>
    </row>
    <row r="66" spans="1:9">
      <c r="A66" s="25">
        <v>434002</v>
      </c>
      <c r="B66" s="26" t="s">
        <v>69</v>
      </c>
      <c r="C66" s="26" t="s">
        <v>68</v>
      </c>
      <c r="D66" s="36">
        <v>450</v>
      </c>
      <c r="E66" s="28">
        <v>365</v>
      </c>
      <c r="F66" s="317">
        <f t="shared" si="2"/>
        <v>85</v>
      </c>
      <c r="G66" s="36">
        <v>357</v>
      </c>
      <c r="H66" s="184">
        <v>357</v>
      </c>
      <c r="I66" s="182">
        <f t="shared" si="3"/>
        <v>0</v>
      </c>
    </row>
    <row r="67" spans="1:9">
      <c r="A67" s="25">
        <v>434003</v>
      </c>
      <c r="B67" s="26" t="s">
        <v>70</v>
      </c>
      <c r="C67" s="26" t="s">
        <v>68</v>
      </c>
      <c r="D67" s="36">
        <v>535</v>
      </c>
      <c r="E67" s="28">
        <v>365</v>
      </c>
      <c r="F67" s="317">
        <f t="shared" si="2"/>
        <v>170</v>
      </c>
      <c r="G67" s="36">
        <v>380</v>
      </c>
      <c r="H67" s="184">
        <v>357</v>
      </c>
      <c r="I67" s="317">
        <f t="shared" si="3"/>
        <v>23</v>
      </c>
    </row>
    <row r="68" spans="1:9">
      <c r="A68" s="25">
        <v>434004</v>
      </c>
      <c r="B68" s="26" t="s">
        <v>71</v>
      </c>
      <c r="C68" s="26" t="s">
        <v>68</v>
      </c>
      <c r="D68" s="36">
        <v>490</v>
      </c>
      <c r="E68" s="28">
        <v>365</v>
      </c>
      <c r="F68" s="317">
        <f t="shared" si="2"/>
        <v>125</v>
      </c>
      <c r="G68" s="36">
        <v>370</v>
      </c>
      <c r="H68" s="184">
        <v>357</v>
      </c>
      <c r="I68" s="317">
        <f t="shared" si="3"/>
        <v>13</v>
      </c>
    </row>
    <row r="69" spans="1:9">
      <c r="A69" s="25">
        <v>434005</v>
      </c>
      <c r="B69" s="26" t="s">
        <v>72</v>
      </c>
      <c r="C69" s="26" t="s">
        <v>68</v>
      </c>
      <c r="D69" s="36">
        <v>540</v>
      </c>
      <c r="E69" s="28">
        <v>365</v>
      </c>
      <c r="F69" s="317">
        <f t="shared" si="2"/>
        <v>175</v>
      </c>
      <c r="G69" s="36">
        <v>380</v>
      </c>
      <c r="H69" s="184">
        <v>357</v>
      </c>
      <c r="I69" s="317">
        <f t="shared" si="3"/>
        <v>23</v>
      </c>
    </row>
    <row r="70" spans="1:9">
      <c r="A70" s="25">
        <v>434006</v>
      </c>
      <c r="B70" s="26" t="s">
        <v>73</v>
      </c>
      <c r="C70" s="26" t="s">
        <v>68</v>
      </c>
      <c r="D70" s="36">
        <v>470</v>
      </c>
      <c r="E70" s="28">
        <v>365</v>
      </c>
      <c r="F70" s="317">
        <f t="shared" si="2"/>
        <v>105</v>
      </c>
      <c r="G70" s="36">
        <v>357</v>
      </c>
      <c r="H70" s="184">
        <v>357</v>
      </c>
      <c r="I70" s="182">
        <f t="shared" si="3"/>
        <v>0</v>
      </c>
    </row>
    <row r="71" spans="1:9">
      <c r="A71" s="25">
        <v>434007</v>
      </c>
      <c r="B71" s="26" t="s">
        <v>74</v>
      </c>
      <c r="C71" s="26" t="s">
        <v>68</v>
      </c>
      <c r="D71" s="36">
        <v>678</v>
      </c>
      <c r="E71" s="28">
        <v>365</v>
      </c>
      <c r="F71" s="317">
        <f t="shared" si="2"/>
        <v>313</v>
      </c>
      <c r="G71" s="36">
        <v>380</v>
      </c>
      <c r="H71" s="184">
        <v>357</v>
      </c>
      <c r="I71" s="317">
        <f t="shared" si="3"/>
        <v>23</v>
      </c>
    </row>
    <row r="72" spans="1:9">
      <c r="A72" s="25">
        <v>434008</v>
      </c>
      <c r="B72" s="26" t="s">
        <v>75</v>
      </c>
      <c r="C72" s="26" t="s">
        <v>68</v>
      </c>
      <c r="D72" s="36">
        <v>750</v>
      </c>
      <c r="E72" s="28">
        <v>365</v>
      </c>
      <c r="F72" s="317">
        <f t="shared" si="2"/>
        <v>385</v>
      </c>
      <c r="G72" s="36">
        <v>410</v>
      </c>
      <c r="H72" s="184">
        <v>357</v>
      </c>
      <c r="I72" s="317">
        <f t="shared" si="3"/>
        <v>53</v>
      </c>
    </row>
    <row r="73" spans="1:9">
      <c r="A73" s="34">
        <v>434009</v>
      </c>
      <c r="B73" s="35" t="s">
        <v>76</v>
      </c>
      <c r="C73" s="35" t="s">
        <v>68</v>
      </c>
      <c r="D73" s="36">
        <v>660</v>
      </c>
      <c r="E73" s="28">
        <v>365</v>
      </c>
      <c r="F73" s="317">
        <f t="shared" si="2"/>
        <v>295</v>
      </c>
      <c r="G73" s="36">
        <v>360</v>
      </c>
      <c r="H73" s="184">
        <v>357</v>
      </c>
      <c r="I73" s="317">
        <f t="shared" si="3"/>
        <v>3</v>
      </c>
    </row>
    <row r="74" spans="1:9">
      <c r="A74" s="32">
        <v>434010</v>
      </c>
      <c r="B74" s="33" t="s">
        <v>77</v>
      </c>
      <c r="C74" s="33" t="s">
        <v>68</v>
      </c>
      <c r="D74" s="36">
        <v>650</v>
      </c>
      <c r="E74" s="28">
        <v>365</v>
      </c>
      <c r="F74" s="317">
        <f t="shared" si="2"/>
        <v>285</v>
      </c>
      <c r="G74" s="36">
        <v>370</v>
      </c>
      <c r="H74" s="184">
        <v>357</v>
      </c>
      <c r="I74" s="317">
        <f t="shared" si="3"/>
        <v>13</v>
      </c>
    </row>
    <row r="75" spans="1:9">
      <c r="A75" s="25">
        <v>434011</v>
      </c>
      <c r="B75" s="26" t="s">
        <v>78</v>
      </c>
      <c r="C75" s="26" t="s">
        <v>68</v>
      </c>
      <c r="D75" s="36">
        <v>415</v>
      </c>
      <c r="E75" s="28">
        <v>365</v>
      </c>
      <c r="F75" s="317">
        <f t="shared" si="2"/>
        <v>50</v>
      </c>
      <c r="G75" s="36">
        <v>357</v>
      </c>
      <c r="H75" s="184">
        <v>357</v>
      </c>
      <c r="I75" s="182">
        <f t="shared" si="3"/>
        <v>0</v>
      </c>
    </row>
    <row r="76" spans="1:9">
      <c r="A76" s="25">
        <v>434012</v>
      </c>
      <c r="B76" s="26" t="s">
        <v>79</v>
      </c>
      <c r="C76" s="26" t="s">
        <v>68</v>
      </c>
      <c r="D76" s="36">
        <v>365</v>
      </c>
      <c r="E76" s="28">
        <v>365</v>
      </c>
      <c r="F76" s="182">
        <f t="shared" si="2"/>
        <v>0</v>
      </c>
      <c r="G76" s="36">
        <v>357</v>
      </c>
      <c r="H76" s="184">
        <v>357</v>
      </c>
      <c r="I76" s="182">
        <f t="shared" si="3"/>
        <v>0</v>
      </c>
    </row>
    <row r="77" spans="1:9">
      <c r="A77" s="32">
        <v>434013</v>
      </c>
      <c r="B77" s="33" t="s">
        <v>80</v>
      </c>
      <c r="C77" s="33" t="s">
        <v>68</v>
      </c>
      <c r="D77" s="36">
        <v>450</v>
      </c>
      <c r="E77" s="28">
        <v>365</v>
      </c>
      <c r="F77" s="317">
        <f t="shared" si="2"/>
        <v>85</v>
      </c>
      <c r="G77" s="36">
        <v>360</v>
      </c>
      <c r="H77" s="184">
        <v>357</v>
      </c>
      <c r="I77" s="317">
        <f t="shared" si="3"/>
        <v>3</v>
      </c>
    </row>
    <row r="78" spans="1:9">
      <c r="A78" s="32">
        <v>435001</v>
      </c>
      <c r="B78" s="33" t="s">
        <v>81</v>
      </c>
      <c r="C78" s="33" t="s">
        <v>82</v>
      </c>
      <c r="D78" s="36">
        <v>450</v>
      </c>
      <c r="E78" s="28">
        <v>365</v>
      </c>
      <c r="F78" s="317">
        <f t="shared" si="2"/>
        <v>85</v>
      </c>
      <c r="G78" s="36">
        <v>375</v>
      </c>
      <c r="H78" s="184">
        <v>357</v>
      </c>
      <c r="I78" s="317">
        <f t="shared" si="3"/>
        <v>18</v>
      </c>
    </row>
    <row r="79" spans="1:9">
      <c r="A79" s="25">
        <v>435002</v>
      </c>
      <c r="B79" s="26" t="s">
        <v>83</v>
      </c>
      <c r="C79" s="26" t="s">
        <v>82</v>
      </c>
      <c r="D79" s="36">
        <v>390</v>
      </c>
      <c r="E79" s="28">
        <v>365</v>
      </c>
      <c r="F79" s="317">
        <f t="shared" si="2"/>
        <v>25</v>
      </c>
      <c r="G79" s="36">
        <v>357</v>
      </c>
      <c r="H79" s="184">
        <v>357</v>
      </c>
      <c r="I79" s="182">
        <f t="shared" si="3"/>
        <v>0</v>
      </c>
    </row>
    <row r="80" spans="1:9">
      <c r="A80" s="25">
        <v>435012</v>
      </c>
      <c r="B80" s="26" t="s">
        <v>93</v>
      </c>
      <c r="C80" s="26" t="s">
        <v>82</v>
      </c>
      <c r="D80" s="36">
        <v>200</v>
      </c>
      <c r="E80" s="28">
        <v>365</v>
      </c>
      <c r="F80" s="316">
        <f t="shared" si="2"/>
        <v>-165</v>
      </c>
      <c r="G80" s="36">
        <v>300</v>
      </c>
      <c r="H80" s="184">
        <v>357</v>
      </c>
      <c r="I80" s="316">
        <f t="shared" si="3"/>
        <v>-57</v>
      </c>
    </row>
    <row r="81" spans="1:9">
      <c r="A81" s="25">
        <v>435004</v>
      </c>
      <c r="B81" s="26" t="s">
        <v>85</v>
      </c>
      <c r="C81" s="26" t="s">
        <v>82</v>
      </c>
      <c r="D81" s="36">
        <v>490</v>
      </c>
      <c r="E81" s="28">
        <v>365</v>
      </c>
      <c r="F81" s="317">
        <f t="shared" si="2"/>
        <v>125</v>
      </c>
      <c r="G81" s="36">
        <v>365</v>
      </c>
      <c r="H81" s="184">
        <v>357</v>
      </c>
      <c r="I81" s="317">
        <f t="shared" si="3"/>
        <v>8</v>
      </c>
    </row>
    <row r="82" spans="1:9">
      <c r="A82" s="32">
        <v>435005</v>
      </c>
      <c r="B82" s="33" t="s">
        <v>86</v>
      </c>
      <c r="C82" s="33" t="s">
        <v>82</v>
      </c>
      <c r="D82" s="36">
        <v>540</v>
      </c>
      <c r="E82" s="28">
        <v>365</v>
      </c>
      <c r="F82" s="317">
        <f t="shared" si="2"/>
        <v>175</v>
      </c>
      <c r="G82" s="36">
        <v>385</v>
      </c>
      <c r="H82" s="184">
        <v>357</v>
      </c>
      <c r="I82" s="317">
        <f t="shared" si="3"/>
        <v>28</v>
      </c>
    </row>
    <row r="83" spans="1:9">
      <c r="A83" s="25">
        <v>435006</v>
      </c>
      <c r="B83" s="26" t="s">
        <v>87</v>
      </c>
      <c r="C83" s="26" t="s">
        <v>82</v>
      </c>
      <c r="D83" s="36">
        <v>490</v>
      </c>
      <c r="E83" s="28">
        <v>365</v>
      </c>
      <c r="F83" s="317">
        <f t="shared" si="2"/>
        <v>125</v>
      </c>
      <c r="G83" s="36">
        <v>390</v>
      </c>
      <c r="H83" s="184">
        <v>357</v>
      </c>
      <c r="I83" s="317">
        <f t="shared" si="3"/>
        <v>33</v>
      </c>
    </row>
    <row r="84" spans="1:9">
      <c r="A84" s="25">
        <v>435007</v>
      </c>
      <c r="B84" s="26" t="s">
        <v>88</v>
      </c>
      <c r="C84" s="26" t="s">
        <v>82</v>
      </c>
      <c r="D84" s="36">
        <v>510</v>
      </c>
      <c r="E84" s="28">
        <v>365</v>
      </c>
      <c r="F84" s="317">
        <f t="shared" si="2"/>
        <v>145</v>
      </c>
      <c r="G84" s="36">
        <v>400</v>
      </c>
      <c r="H84" s="184">
        <v>357</v>
      </c>
      <c r="I84" s="317">
        <f t="shared" si="3"/>
        <v>43</v>
      </c>
    </row>
    <row r="85" spans="1:9">
      <c r="A85" s="25">
        <v>435003</v>
      </c>
      <c r="B85" s="26" t="s">
        <v>84</v>
      </c>
      <c r="C85" s="26" t="s">
        <v>82</v>
      </c>
      <c r="D85" s="36">
        <v>220</v>
      </c>
      <c r="E85" s="28">
        <v>365</v>
      </c>
      <c r="F85" s="316">
        <f t="shared" si="2"/>
        <v>-145</v>
      </c>
      <c r="G85" s="36">
        <v>330</v>
      </c>
      <c r="H85" s="184">
        <v>357</v>
      </c>
      <c r="I85" s="316">
        <f t="shared" si="3"/>
        <v>-27</v>
      </c>
    </row>
    <row r="86" spans="1:9">
      <c r="A86" s="25">
        <v>435009</v>
      </c>
      <c r="B86" s="26" t="s">
        <v>90</v>
      </c>
      <c r="C86" s="26" t="s">
        <v>82</v>
      </c>
      <c r="D86" s="201">
        <v>495</v>
      </c>
      <c r="E86" s="28">
        <v>365</v>
      </c>
      <c r="F86" s="317">
        <f t="shared" si="2"/>
        <v>130</v>
      </c>
      <c r="G86" s="36">
        <v>357</v>
      </c>
      <c r="H86" s="184">
        <v>357</v>
      </c>
      <c r="I86" s="317">
        <f t="shared" si="3"/>
        <v>0</v>
      </c>
    </row>
    <row r="87" spans="1:9">
      <c r="A87" s="32">
        <v>435010</v>
      </c>
      <c r="B87" s="33" t="s">
        <v>91</v>
      </c>
      <c r="C87" s="33" t="s">
        <v>82</v>
      </c>
      <c r="D87" s="36">
        <v>450</v>
      </c>
      <c r="E87" s="28">
        <v>365</v>
      </c>
      <c r="F87" s="317">
        <f t="shared" si="2"/>
        <v>85</v>
      </c>
      <c r="G87" s="36">
        <v>380</v>
      </c>
      <c r="H87" s="184">
        <v>357</v>
      </c>
      <c r="I87" s="317">
        <f t="shared" si="3"/>
        <v>23</v>
      </c>
    </row>
    <row r="88" spans="1:9">
      <c r="A88" s="25">
        <v>435011</v>
      </c>
      <c r="B88" s="26" t="s">
        <v>92</v>
      </c>
      <c r="C88" s="26" t="s">
        <v>82</v>
      </c>
      <c r="D88" s="36">
        <v>690</v>
      </c>
      <c r="E88" s="28">
        <v>365</v>
      </c>
      <c r="F88" s="317">
        <f t="shared" si="2"/>
        <v>325</v>
      </c>
      <c r="G88" s="36">
        <v>430</v>
      </c>
      <c r="H88" s="184">
        <v>357</v>
      </c>
      <c r="I88" s="317">
        <f t="shared" si="3"/>
        <v>73</v>
      </c>
    </row>
    <row r="89" spans="1:9">
      <c r="A89" s="25">
        <v>533005</v>
      </c>
      <c r="B89" s="26" t="s">
        <v>246</v>
      </c>
      <c r="C89" s="26" t="s">
        <v>242</v>
      </c>
      <c r="D89" s="36">
        <v>230</v>
      </c>
      <c r="E89" s="28">
        <v>365</v>
      </c>
      <c r="F89" s="316">
        <f t="shared" si="2"/>
        <v>-135</v>
      </c>
      <c r="G89" s="36">
        <v>380</v>
      </c>
      <c r="H89" s="184">
        <v>357</v>
      </c>
      <c r="I89" s="317">
        <f t="shared" si="3"/>
        <v>23</v>
      </c>
    </row>
    <row r="90" spans="1:9">
      <c r="A90" s="25">
        <v>435013</v>
      </c>
      <c r="B90" s="26" t="s">
        <v>94</v>
      </c>
      <c r="C90" s="26" t="s">
        <v>82</v>
      </c>
      <c r="D90" s="36">
        <v>500</v>
      </c>
      <c r="E90" s="28">
        <v>365</v>
      </c>
      <c r="F90" s="317">
        <f t="shared" si="2"/>
        <v>135</v>
      </c>
      <c r="G90" s="36">
        <v>400</v>
      </c>
      <c r="H90" s="184">
        <v>357</v>
      </c>
      <c r="I90" s="317">
        <f t="shared" si="3"/>
        <v>43</v>
      </c>
    </row>
    <row r="91" spans="1:9">
      <c r="A91" s="32">
        <v>435014</v>
      </c>
      <c r="B91" s="33" t="s">
        <v>95</v>
      </c>
      <c r="C91" s="33" t="s">
        <v>82</v>
      </c>
      <c r="D91" s="36">
        <v>595</v>
      </c>
      <c r="E91" s="28">
        <v>365</v>
      </c>
      <c r="F91" s="317">
        <f t="shared" si="2"/>
        <v>230</v>
      </c>
      <c r="G91" s="36">
        <v>430</v>
      </c>
      <c r="H91" s="184">
        <v>357</v>
      </c>
      <c r="I91" s="317">
        <f t="shared" si="3"/>
        <v>73</v>
      </c>
    </row>
    <row r="92" spans="1:9">
      <c r="A92" s="25">
        <v>435015</v>
      </c>
      <c r="B92" s="26" t="s">
        <v>96</v>
      </c>
      <c r="C92" s="26" t="s">
        <v>82</v>
      </c>
      <c r="D92" s="36">
        <v>400</v>
      </c>
      <c r="E92" s="28">
        <v>365</v>
      </c>
      <c r="F92" s="317">
        <f t="shared" si="2"/>
        <v>35</v>
      </c>
      <c r="G92" s="36">
        <v>420</v>
      </c>
      <c r="H92" s="184">
        <v>357</v>
      </c>
      <c r="I92" s="317">
        <f t="shared" si="3"/>
        <v>63</v>
      </c>
    </row>
    <row r="93" spans="1:9">
      <c r="A93" s="25">
        <v>435016</v>
      </c>
      <c r="B93" s="26" t="s">
        <v>97</v>
      </c>
      <c r="C93" s="26" t="s">
        <v>82</v>
      </c>
      <c r="D93" s="36">
        <v>365</v>
      </c>
      <c r="E93" s="28">
        <v>365</v>
      </c>
      <c r="F93" s="182">
        <f t="shared" si="2"/>
        <v>0</v>
      </c>
      <c r="G93" s="36">
        <v>357</v>
      </c>
      <c r="H93" s="184">
        <v>357</v>
      </c>
      <c r="I93" s="182">
        <f t="shared" si="3"/>
        <v>0</v>
      </c>
    </row>
    <row r="94" spans="1:9">
      <c r="A94" s="32">
        <v>435017</v>
      </c>
      <c r="B94" s="33" t="s">
        <v>98</v>
      </c>
      <c r="C94" s="33" t="s">
        <v>82</v>
      </c>
      <c r="D94" s="36">
        <v>530</v>
      </c>
      <c r="E94" s="28">
        <v>365</v>
      </c>
      <c r="F94" s="317">
        <f t="shared" si="2"/>
        <v>165</v>
      </c>
      <c r="G94" s="36">
        <v>420</v>
      </c>
      <c r="H94" s="184">
        <v>357</v>
      </c>
      <c r="I94" s="317">
        <f t="shared" si="3"/>
        <v>63</v>
      </c>
    </row>
    <row r="95" spans="1:9">
      <c r="A95" s="25">
        <v>435018</v>
      </c>
      <c r="B95" s="26" t="s">
        <v>99</v>
      </c>
      <c r="C95" s="26" t="s">
        <v>82</v>
      </c>
      <c r="D95" s="36">
        <v>495</v>
      </c>
      <c r="E95" s="28">
        <v>365</v>
      </c>
      <c r="F95" s="317">
        <f t="shared" si="2"/>
        <v>130</v>
      </c>
      <c r="G95" s="36">
        <v>390</v>
      </c>
      <c r="H95" s="184">
        <v>357</v>
      </c>
      <c r="I95" s="317">
        <f t="shared" si="3"/>
        <v>33</v>
      </c>
    </row>
    <row r="96" spans="1:9">
      <c r="A96" s="25">
        <v>435019</v>
      </c>
      <c r="B96" s="26" t="s">
        <v>100</v>
      </c>
      <c r="C96" s="26" t="s">
        <v>82</v>
      </c>
      <c r="D96" s="36">
        <v>495</v>
      </c>
      <c r="E96" s="28">
        <v>365</v>
      </c>
      <c r="F96" s="317">
        <f t="shared" si="2"/>
        <v>130</v>
      </c>
      <c r="G96" s="36">
        <v>410</v>
      </c>
      <c r="H96" s="184">
        <v>357</v>
      </c>
      <c r="I96" s="317">
        <f t="shared" si="3"/>
        <v>53</v>
      </c>
    </row>
    <row r="97" spans="1:9">
      <c r="A97" s="34">
        <v>435020</v>
      </c>
      <c r="B97" s="35" t="s">
        <v>101</v>
      </c>
      <c r="C97" s="35" t="s">
        <v>82</v>
      </c>
      <c r="D97" s="36">
        <v>550</v>
      </c>
      <c r="E97" s="28">
        <v>365</v>
      </c>
      <c r="F97" s="317">
        <f t="shared" si="2"/>
        <v>185</v>
      </c>
      <c r="G97" s="36">
        <v>400</v>
      </c>
      <c r="H97" s="184">
        <v>357</v>
      </c>
      <c r="I97" s="317">
        <f t="shared" si="3"/>
        <v>43</v>
      </c>
    </row>
    <row r="98" spans="1:9">
      <c r="A98" s="25">
        <v>435021</v>
      </c>
      <c r="B98" s="26" t="s">
        <v>102</v>
      </c>
      <c r="C98" s="26" t="s">
        <v>82</v>
      </c>
      <c r="D98" s="36">
        <v>690</v>
      </c>
      <c r="E98" s="28">
        <v>365</v>
      </c>
      <c r="F98" s="317">
        <f t="shared" si="2"/>
        <v>325</v>
      </c>
      <c r="G98" s="36">
        <v>390</v>
      </c>
      <c r="H98" s="184">
        <v>357</v>
      </c>
      <c r="I98" s="317">
        <f t="shared" si="3"/>
        <v>33</v>
      </c>
    </row>
    <row r="99" spans="1:9">
      <c r="A99" s="25">
        <v>435022</v>
      </c>
      <c r="B99" s="26" t="s">
        <v>103</v>
      </c>
      <c r="C99" s="26" t="s">
        <v>82</v>
      </c>
      <c r="D99" s="36">
        <v>550</v>
      </c>
      <c r="E99" s="28">
        <v>365</v>
      </c>
      <c r="F99" s="317">
        <f t="shared" si="2"/>
        <v>185</v>
      </c>
      <c r="G99" s="36">
        <v>380</v>
      </c>
      <c r="H99" s="184">
        <v>357</v>
      </c>
      <c r="I99" s="317">
        <f t="shared" si="3"/>
        <v>23</v>
      </c>
    </row>
    <row r="100" spans="1:9">
      <c r="A100" s="25">
        <v>435023</v>
      </c>
      <c r="B100" s="26" t="s">
        <v>104</v>
      </c>
      <c r="C100" s="26" t="s">
        <v>82</v>
      </c>
      <c r="D100" s="36">
        <v>455</v>
      </c>
      <c r="E100" s="28">
        <v>365</v>
      </c>
      <c r="F100" s="317">
        <f t="shared" si="2"/>
        <v>90</v>
      </c>
      <c r="G100" s="36">
        <v>390</v>
      </c>
      <c r="H100" s="184">
        <v>357</v>
      </c>
      <c r="I100" s="317">
        <f t="shared" si="3"/>
        <v>33</v>
      </c>
    </row>
    <row r="101" spans="1:9">
      <c r="A101" s="25">
        <v>435024</v>
      </c>
      <c r="B101" s="26" t="s">
        <v>105</v>
      </c>
      <c r="C101" s="26" t="s">
        <v>82</v>
      </c>
      <c r="D101" s="36">
        <v>490</v>
      </c>
      <c r="E101" s="28">
        <v>365</v>
      </c>
      <c r="F101" s="317">
        <f t="shared" si="2"/>
        <v>125</v>
      </c>
      <c r="G101" s="36">
        <v>395</v>
      </c>
      <c r="H101" s="184">
        <v>357</v>
      </c>
      <c r="I101" s="317">
        <f t="shared" si="3"/>
        <v>38</v>
      </c>
    </row>
    <row r="102" spans="1:9">
      <c r="A102" s="25">
        <v>435025</v>
      </c>
      <c r="B102" s="26" t="s">
        <v>106</v>
      </c>
      <c r="C102" s="26" t="s">
        <v>82</v>
      </c>
      <c r="D102" s="36">
        <v>400</v>
      </c>
      <c r="E102" s="28">
        <v>365</v>
      </c>
      <c r="F102" s="317">
        <f t="shared" si="2"/>
        <v>35</v>
      </c>
      <c r="G102" s="36">
        <v>370</v>
      </c>
      <c r="H102" s="184">
        <v>357</v>
      </c>
      <c r="I102" s="317">
        <f t="shared" si="3"/>
        <v>13</v>
      </c>
    </row>
    <row r="103" spans="1:9">
      <c r="A103" s="25">
        <v>435026</v>
      </c>
      <c r="B103" s="26" t="s">
        <v>107</v>
      </c>
      <c r="C103" s="26" t="s">
        <v>82</v>
      </c>
      <c r="D103" s="36">
        <v>590</v>
      </c>
      <c r="E103" s="28">
        <v>365</v>
      </c>
      <c r="F103" s="317">
        <f t="shared" si="2"/>
        <v>225</v>
      </c>
      <c r="G103" s="36">
        <v>360</v>
      </c>
      <c r="H103" s="184">
        <v>357</v>
      </c>
      <c r="I103" s="317">
        <f t="shared" si="3"/>
        <v>3</v>
      </c>
    </row>
    <row r="104" spans="1:9">
      <c r="A104" s="25">
        <v>533011</v>
      </c>
      <c r="B104" s="26" t="s">
        <v>252</v>
      </c>
      <c r="C104" s="26" t="s">
        <v>242</v>
      </c>
      <c r="D104" s="36">
        <v>240</v>
      </c>
      <c r="E104" s="28">
        <v>365</v>
      </c>
      <c r="F104" s="316">
        <f t="shared" si="2"/>
        <v>-125</v>
      </c>
      <c r="G104" s="36">
        <v>310</v>
      </c>
      <c r="H104" s="184">
        <v>357</v>
      </c>
      <c r="I104" s="316">
        <f t="shared" si="3"/>
        <v>-47</v>
      </c>
    </row>
    <row r="105" spans="1:9">
      <c r="A105" s="32">
        <v>435028</v>
      </c>
      <c r="B105" s="33" t="s">
        <v>109</v>
      </c>
      <c r="C105" s="33" t="s">
        <v>82</v>
      </c>
      <c r="D105" s="36">
        <v>455</v>
      </c>
      <c r="E105" s="28">
        <v>365</v>
      </c>
      <c r="F105" s="317">
        <f t="shared" si="2"/>
        <v>90</v>
      </c>
      <c r="G105" s="36">
        <v>415</v>
      </c>
      <c r="H105" s="184">
        <v>357</v>
      </c>
      <c r="I105" s="317">
        <f t="shared" si="3"/>
        <v>58</v>
      </c>
    </row>
    <row r="106" spans="1:9">
      <c r="A106" s="25">
        <v>435029</v>
      </c>
      <c r="B106" s="26" t="s">
        <v>110</v>
      </c>
      <c r="C106" s="26" t="s">
        <v>82</v>
      </c>
      <c r="D106" s="36">
        <v>396</v>
      </c>
      <c r="E106" s="28">
        <v>365</v>
      </c>
      <c r="F106" s="317">
        <f t="shared" si="2"/>
        <v>31</v>
      </c>
      <c r="G106" s="36">
        <v>380</v>
      </c>
      <c r="H106" s="184">
        <v>357</v>
      </c>
      <c r="I106" s="317">
        <f t="shared" si="3"/>
        <v>23</v>
      </c>
    </row>
    <row r="107" spans="1:9">
      <c r="A107" s="25">
        <v>436001</v>
      </c>
      <c r="B107" s="26" t="s">
        <v>111</v>
      </c>
      <c r="C107" s="26" t="s">
        <v>112</v>
      </c>
      <c r="D107" s="36">
        <v>632</v>
      </c>
      <c r="E107" s="28">
        <v>365</v>
      </c>
      <c r="F107" s="317">
        <f t="shared" si="2"/>
        <v>267</v>
      </c>
      <c r="G107" s="36">
        <v>357</v>
      </c>
      <c r="H107" s="184">
        <v>357</v>
      </c>
      <c r="I107" s="182">
        <f t="shared" si="3"/>
        <v>0</v>
      </c>
    </row>
    <row r="108" spans="1:9">
      <c r="A108" s="25">
        <v>436002</v>
      </c>
      <c r="B108" s="26" t="s">
        <v>113</v>
      </c>
      <c r="C108" s="26" t="s">
        <v>112</v>
      </c>
      <c r="D108" s="36">
        <v>630</v>
      </c>
      <c r="E108" s="28">
        <v>365</v>
      </c>
      <c r="F108" s="317">
        <f t="shared" si="2"/>
        <v>265</v>
      </c>
      <c r="G108" s="36">
        <v>360</v>
      </c>
      <c r="H108" s="184">
        <v>357</v>
      </c>
      <c r="I108" s="317">
        <f t="shared" si="3"/>
        <v>3</v>
      </c>
    </row>
    <row r="109" spans="1:9">
      <c r="A109" s="25">
        <v>436011</v>
      </c>
      <c r="B109" s="26" t="s">
        <v>122</v>
      </c>
      <c r="C109" s="26" t="s">
        <v>112</v>
      </c>
      <c r="D109" s="36">
        <v>250</v>
      </c>
      <c r="E109" s="28">
        <v>365</v>
      </c>
      <c r="F109" s="316">
        <f t="shared" si="2"/>
        <v>-115</v>
      </c>
      <c r="G109" s="36">
        <v>350</v>
      </c>
      <c r="H109" s="184">
        <v>357</v>
      </c>
      <c r="I109" s="316">
        <f t="shared" si="3"/>
        <v>-7</v>
      </c>
    </row>
    <row r="110" spans="1:9">
      <c r="A110" s="25">
        <v>436004</v>
      </c>
      <c r="B110" s="26" t="s">
        <v>115</v>
      </c>
      <c r="C110" s="26" t="s">
        <v>112</v>
      </c>
      <c r="D110" s="36">
        <v>550</v>
      </c>
      <c r="E110" s="28">
        <v>365</v>
      </c>
      <c r="F110" s="317">
        <f t="shared" si="2"/>
        <v>185</v>
      </c>
      <c r="G110" s="36">
        <v>395</v>
      </c>
      <c r="H110" s="184">
        <v>357</v>
      </c>
      <c r="I110" s="317">
        <f t="shared" si="3"/>
        <v>38</v>
      </c>
    </row>
    <row r="111" spans="1:9">
      <c r="A111" s="32">
        <v>436005</v>
      </c>
      <c r="B111" s="33" t="s">
        <v>116</v>
      </c>
      <c r="C111" s="33" t="s">
        <v>112</v>
      </c>
      <c r="D111" s="36">
        <v>550</v>
      </c>
      <c r="E111" s="28">
        <v>365</v>
      </c>
      <c r="F111" s="317">
        <f t="shared" si="2"/>
        <v>185</v>
      </c>
      <c r="G111" s="36">
        <v>370</v>
      </c>
      <c r="H111" s="184">
        <v>357</v>
      </c>
      <c r="I111" s="317">
        <f t="shared" si="3"/>
        <v>13</v>
      </c>
    </row>
    <row r="112" spans="1:9">
      <c r="A112" s="25">
        <v>436006</v>
      </c>
      <c r="B112" s="26" t="s">
        <v>117</v>
      </c>
      <c r="C112" s="26" t="s">
        <v>112</v>
      </c>
      <c r="D112" s="36">
        <v>405</v>
      </c>
      <c r="E112" s="28">
        <v>365</v>
      </c>
      <c r="F112" s="317">
        <f t="shared" si="2"/>
        <v>40</v>
      </c>
      <c r="G112" s="36">
        <v>350</v>
      </c>
      <c r="H112" s="184">
        <v>357</v>
      </c>
      <c r="I112" s="316">
        <f t="shared" si="3"/>
        <v>-7</v>
      </c>
    </row>
    <row r="113" spans="1:9">
      <c r="A113" s="25">
        <v>436007</v>
      </c>
      <c r="B113" s="26" t="s">
        <v>118</v>
      </c>
      <c r="C113" s="26" t="s">
        <v>112</v>
      </c>
      <c r="D113" s="36">
        <v>510</v>
      </c>
      <c r="E113" s="28">
        <v>365</v>
      </c>
      <c r="F113" s="317">
        <f t="shared" si="2"/>
        <v>145</v>
      </c>
      <c r="G113" s="36">
        <v>370</v>
      </c>
      <c r="H113" s="184">
        <v>357</v>
      </c>
      <c r="I113" s="317">
        <f t="shared" si="3"/>
        <v>13</v>
      </c>
    </row>
    <row r="114" spans="1:9">
      <c r="A114" s="25">
        <v>436008</v>
      </c>
      <c r="B114" s="26" t="s">
        <v>119</v>
      </c>
      <c r="C114" s="26" t="s">
        <v>112</v>
      </c>
      <c r="D114" s="36">
        <v>470</v>
      </c>
      <c r="E114" s="28">
        <v>365</v>
      </c>
      <c r="F114" s="317">
        <f t="shared" si="2"/>
        <v>105</v>
      </c>
      <c r="G114" s="36">
        <v>360</v>
      </c>
      <c r="H114" s="184">
        <v>357</v>
      </c>
      <c r="I114" s="317">
        <f t="shared" si="3"/>
        <v>3</v>
      </c>
    </row>
    <row r="115" spans="1:9">
      <c r="A115" s="25">
        <v>436009</v>
      </c>
      <c r="B115" s="26" t="s">
        <v>120</v>
      </c>
      <c r="C115" s="26" t="s">
        <v>112</v>
      </c>
      <c r="D115" s="36">
        <v>550</v>
      </c>
      <c r="E115" s="28">
        <v>365</v>
      </c>
      <c r="F115" s="317">
        <f t="shared" si="2"/>
        <v>185</v>
      </c>
      <c r="G115" s="36">
        <v>360</v>
      </c>
      <c r="H115" s="184">
        <v>357</v>
      </c>
      <c r="I115" s="317">
        <f t="shared" si="3"/>
        <v>3</v>
      </c>
    </row>
    <row r="116" spans="1:9">
      <c r="A116" s="25">
        <v>436010</v>
      </c>
      <c r="B116" s="26" t="s">
        <v>121</v>
      </c>
      <c r="C116" s="26" t="s">
        <v>112</v>
      </c>
      <c r="D116" s="36">
        <v>450</v>
      </c>
      <c r="E116" s="28">
        <v>365</v>
      </c>
      <c r="F116" s="317">
        <f t="shared" si="2"/>
        <v>85</v>
      </c>
      <c r="G116" s="36">
        <v>370</v>
      </c>
      <c r="H116" s="184">
        <v>357</v>
      </c>
      <c r="I116" s="317">
        <f t="shared" si="3"/>
        <v>13</v>
      </c>
    </row>
    <row r="117" spans="1:9">
      <c r="A117" s="25">
        <v>534001</v>
      </c>
      <c r="B117" s="26" t="s">
        <v>261</v>
      </c>
      <c r="C117" s="26" t="s">
        <v>262</v>
      </c>
      <c r="D117" s="36">
        <v>270</v>
      </c>
      <c r="E117" s="28">
        <v>365</v>
      </c>
      <c r="F117" s="316">
        <f t="shared" si="2"/>
        <v>-95</v>
      </c>
      <c r="G117" s="36">
        <v>333</v>
      </c>
      <c r="H117" s="184">
        <v>357</v>
      </c>
      <c r="I117" s="316">
        <f t="shared" si="3"/>
        <v>-24</v>
      </c>
    </row>
    <row r="118" spans="1:9">
      <c r="A118" s="25">
        <v>436012</v>
      </c>
      <c r="B118" s="26" t="s">
        <v>123</v>
      </c>
      <c r="C118" s="26" t="s">
        <v>112</v>
      </c>
      <c r="D118" s="36">
        <v>365</v>
      </c>
      <c r="E118" s="28">
        <v>365</v>
      </c>
      <c r="F118" s="182">
        <f t="shared" si="2"/>
        <v>0</v>
      </c>
      <c r="G118" s="36">
        <v>360</v>
      </c>
      <c r="H118" s="184">
        <v>357</v>
      </c>
      <c r="I118" s="317">
        <f t="shared" si="3"/>
        <v>3</v>
      </c>
    </row>
    <row r="119" spans="1:9">
      <c r="A119" s="25">
        <v>437001</v>
      </c>
      <c r="B119" s="26" t="s">
        <v>124</v>
      </c>
      <c r="C119" s="26" t="s">
        <v>125</v>
      </c>
      <c r="D119" s="36">
        <v>580</v>
      </c>
      <c r="E119" s="28">
        <v>365</v>
      </c>
      <c r="F119" s="317">
        <f t="shared" si="2"/>
        <v>215</v>
      </c>
      <c r="G119" s="36">
        <v>395</v>
      </c>
      <c r="H119" s="184">
        <v>357</v>
      </c>
      <c r="I119" s="317">
        <f t="shared" si="3"/>
        <v>38</v>
      </c>
    </row>
    <row r="120" spans="1:9">
      <c r="A120" s="25">
        <v>437003</v>
      </c>
      <c r="B120" s="26" t="s">
        <v>127</v>
      </c>
      <c r="C120" s="26" t="s">
        <v>125</v>
      </c>
      <c r="D120" s="36">
        <v>495</v>
      </c>
      <c r="E120" s="28">
        <v>365</v>
      </c>
      <c r="F120" s="317">
        <f t="shared" si="2"/>
        <v>130</v>
      </c>
      <c r="G120" s="36">
        <v>385</v>
      </c>
      <c r="H120" s="184">
        <v>357</v>
      </c>
      <c r="I120" s="317">
        <f t="shared" si="3"/>
        <v>28</v>
      </c>
    </row>
    <row r="121" spans="1:9">
      <c r="A121" s="25">
        <v>437004</v>
      </c>
      <c r="B121" s="26" t="s">
        <v>128</v>
      </c>
      <c r="C121" s="26" t="s">
        <v>125</v>
      </c>
      <c r="D121" s="36">
        <v>420</v>
      </c>
      <c r="E121" s="28">
        <v>365</v>
      </c>
      <c r="F121" s="317">
        <f t="shared" si="2"/>
        <v>55</v>
      </c>
      <c r="G121" s="36">
        <v>370</v>
      </c>
      <c r="H121" s="184">
        <v>357</v>
      </c>
      <c r="I121" s="317">
        <f t="shared" si="3"/>
        <v>13</v>
      </c>
    </row>
    <row r="122" spans="1:9">
      <c r="A122" s="25">
        <v>437005</v>
      </c>
      <c r="B122" s="26" t="s">
        <v>129</v>
      </c>
      <c r="C122" s="26" t="s">
        <v>125</v>
      </c>
      <c r="D122" s="36">
        <v>425</v>
      </c>
      <c r="E122" s="28">
        <v>365</v>
      </c>
      <c r="F122" s="316">
        <f t="shared" si="2"/>
        <v>60</v>
      </c>
      <c r="G122" s="36">
        <v>360</v>
      </c>
      <c r="H122" s="184">
        <v>357</v>
      </c>
      <c r="I122" s="316">
        <f t="shared" si="3"/>
        <v>3</v>
      </c>
    </row>
    <row r="123" spans="1:9">
      <c r="A123" s="32">
        <v>437006</v>
      </c>
      <c r="B123" s="33" t="s">
        <v>130</v>
      </c>
      <c r="C123" s="33" t="s">
        <v>125</v>
      </c>
      <c r="D123" s="36">
        <v>430</v>
      </c>
      <c r="E123" s="28">
        <v>365</v>
      </c>
      <c r="F123" s="317">
        <f t="shared" si="2"/>
        <v>65</v>
      </c>
      <c r="G123" s="36">
        <v>400</v>
      </c>
      <c r="H123" s="184">
        <v>357</v>
      </c>
      <c r="I123" s="317">
        <f t="shared" si="3"/>
        <v>43</v>
      </c>
    </row>
    <row r="124" spans="1:9">
      <c r="A124" s="25">
        <v>437007</v>
      </c>
      <c r="B124" s="26" t="s">
        <v>131</v>
      </c>
      <c r="C124" s="26" t="s">
        <v>125</v>
      </c>
      <c r="D124" s="36">
        <v>550</v>
      </c>
      <c r="E124" s="28">
        <v>365</v>
      </c>
      <c r="F124" s="317">
        <f t="shared" si="2"/>
        <v>185</v>
      </c>
      <c r="G124" s="36">
        <v>395</v>
      </c>
      <c r="H124" s="184">
        <v>357</v>
      </c>
      <c r="I124" s="317">
        <f t="shared" si="3"/>
        <v>38</v>
      </c>
    </row>
    <row r="125" spans="1:9">
      <c r="A125" s="25">
        <v>437009</v>
      </c>
      <c r="B125" s="26" t="s">
        <v>133</v>
      </c>
      <c r="C125" s="26" t="s">
        <v>125</v>
      </c>
      <c r="D125" s="36">
        <v>450</v>
      </c>
      <c r="E125" s="28">
        <v>365</v>
      </c>
      <c r="F125" s="317">
        <f t="shared" si="2"/>
        <v>85</v>
      </c>
      <c r="G125" s="36">
        <v>380</v>
      </c>
      <c r="H125" s="184">
        <v>357</v>
      </c>
      <c r="I125" s="317">
        <f t="shared" si="3"/>
        <v>23</v>
      </c>
    </row>
    <row r="126" spans="1:9">
      <c r="A126" s="25">
        <v>437010</v>
      </c>
      <c r="B126" s="26" t="s">
        <v>134</v>
      </c>
      <c r="C126" s="26" t="s">
        <v>125</v>
      </c>
      <c r="D126" s="36">
        <v>435</v>
      </c>
      <c r="E126" s="28">
        <v>365</v>
      </c>
      <c r="F126" s="317">
        <f t="shared" si="2"/>
        <v>70</v>
      </c>
      <c r="G126" s="36">
        <v>380</v>
      </c>
      <c r="H126" s="184">
        <v>357</v>
      </c>
      <c r="I126" s="317">
        <f t="shared" si="3"/>
        <v>23</v>
      </c>
    </row>
    <row r="127" spans="1:9">
      <c r="A127" s="25">
        <v>437011</v>
      </c>
      <c r="B127" s="26" t="s">
        <v>135</v>
      </c>
      <c r="C127" s="26" t="s">
        <v>125</v>
      </c>
      <c r="D127" s="36">
        <v>400</v>
      </c>
      <c r="E127" s="28">
        <v>365</v>
      </c>
      <c r="F127" s="317">
        <f t="shared" si="2"/>
        <v>35</v>
      </c>
      <c r="G127" s="36">
        <v>370</v>
      </c>
      <c r="H127" s="184">
        <v>357</v>
      </c>
      <c r="I127" s="317">
        <f t="shared" si="3"/>
        <v>13</v>
      </c>
    </row>
    <row r="128" spans="1:9">
      <c r="A128" s="25">
        <v>437012</v>
      </c>
      <c r="B128" s="26" t="s">
        <v>136</v>
      </c>
      <c r="C128" s="26" t="s">
        <v>125</v>
      </c>
      <c r="D128" s="36">
        <v>365</v>
      </c>
      <c r="E128" s="28">
        <v>365</v>
      </c>
      <c r="F128" s="182">
        <f t="shared" si="2"/>
        <v>0</v>
      </c>
      <c r="G128" s="36">
        <v>357</v>
      </c>
      <c r="H128" s="184">
        <v>357</v>
      </c>
      <c r="I128" s="182">
        <f t="shared" si="3"/>
        <v>0</v>
      </c>
    </row>
    <row r="129" spans="1:9">
      <c r="A129" s="25">
        <v>437013</v>
      </c>
      <c r="B129" s="26" t="s">
        <v>137</v>
      </c>
      <c r="C129" s="26" t="s">
        <v>125</v>
      </c>
      <c r="D129" s="36">
        <v>470</v>
      </c>
      <c r="E129" s="28">
        <v>365</v>
      </c>
      <c r="F129" s="316">
        <f t="shared" ref="F129:F192" si="4">D129-E129</f>
        <v>105</v>
      </c>
      <c r="G129" s="36">
        <v>380</v>
      </c>
      <c r="H129" s="184">
        <v>357</v>
      </c>
      <c r="I129" s="317">
        <f t="shared" ref="I129:I192" si="5">G129-H129</f>
        <v>23</v>
      </c>
    </row>
    <row r="130" spans="1:9">
      <c r="A130" s="334">
        <v>437016</v>
      </c>
      <c r="B130" s="333" t="s">
        <v>655</v>
      </c>
      <c r="C130" s="235" t="s">
        <v>125</v>
      </c>
      <c r="D130" s="36">
        <v>365</v>
      </c>
      <c r="E130" s="28">
        <v>365</v>
      </c>
      <c r="F130" s="182">
        <f t="shared" si="4"/>
        <v>0</v>
      </c>
      <c r="G130" s="36">
        <v>380</v>
      </c>
      <c r="H130" s="184">
        <v>357</v>
      </c>
      <c r="I130" s="317">
        <f t="shared" si="5"/>
        <v>23</v>
      </c>
    </row>
    <row r="131" spans="1:9">
      <c r="A131" s="32">
        <v>438001</v>
      </c>
      <c r="B131" s="33" t="s">
        <v>140</v>
      </c>
      <c r="C131" s="33" t="s">
        <v>141</v>
      </c>
      <c r="D131" s="36">
        <v>600</v>
      </c>
      <c r="E131" s="28">
        <v>365</v>
      </c>
      <c r="F131" s="317">
        <f t="shared" si="4"/>
        <v>235</v>
      </c>
      <c r="G131" s="36">
        <v>395</v>
      </c>
      <c r="H131" s="184">
        <v>357</v>
      </c>
      <c r="I131" s="317">
        <f t="shared" si="5"/>
        <v>38</v>
      </c>
    </row>
    <row r="132" spans="1:9">
      <c r="A132" s="32">
        <v>438002</v>
      </c>
      <c r="B132" s="33" t="s">
        <v>142</v>
      </c>
      <c r="C132" s="33" t="s">
        <v>141</v>
      </c>
      <c r="D132" s="36">
        <v>500</v>
      </c>
      <c r="E132" s="28">
        <v>365</v>
      </c>
      <c r="F132" s="317">
        <f t="shared" si="4"/>
        <v>135</v>
      </c>
      <c r="G132" s="36">
        <v>370</v>
      </c>
      <c r="H132" s="184">
        <v>357</v>
      </c>
      <c r="I132" s="317">
        <f t="shared" si="5"/>
        <v>13</v>
      </c>
    </row>
    <row r="133" spans="1:9">
      <c r="A133" s="32">
        <v>438003</v>
      </c>
      <c r="B133" s="33" t="s">
        <v>143</v>
      </c>
      <c r="C133" s="33" t="s">
        <v>141</v>
      </c>
      <c r="D133" s="36">
        <v>815</v>
      </c>
      <c r="E133" s="28">
        <v>365</v>
      </c>
      <c r="F133" s="317">
        <f t="shared" si="4"/>
        <v>450</v>
      </c>
      <c r="G133" s="36">
        <v>380</v>
      </c>
      <c r="H133" s="184">
        <v>357</v>
      </c>
      <c r="I133" s="317">
        <f t="shared" si="5"/>
        <v>23</v>
      </c>
    </row>
    <row r="134" spans="1:9">
      <c r="A134" s="25">
        <v>438004</v>
      </c>
      <c r="B134" s="26" t="s">
        <v>144</v>
      </c>
      <c r="C134" s="26" t="s">
        <v>141</v>
      </c>
      <c r="D134" s="36">
        <v>396</v>
      </c>
      <c r="E134" s="28">
        <v>365</v>
      </c>
      <c r="F134" s="317">
        <f t="shared" si="4"/>
        <v>31</v>
      </c>
      <c r="G134" s="36">
        <v>360</v>
      </c>
      <c r="H134" s="184">
        <v>357</v>
      </c>
      <c r="I134" s="317">
        <f t="shared" si="5"/>
        <v>3</v>
      </c>
    </row>
    <row r="135" spans="1:9">
      <c r="A135" s="25">
        <v>438005</v>
      </c>
      <c r="B135" s="26" t="s">
        <v>145</v>
      </c>
      <c r="C135" s="26" t="s">
        <v>141</v>
      </c>
      <c r="D135" s="36">
        <v>450</v>
      </c>
      <c r="E135" s="28">
        <v>365</v>
      </c>
      <c r="F135" s="317">
        <f t="shared" si="4"/>
        <v>85</v>
      </c>
      <c r="G135" s="36">
        <v>360</v>
      </c>
      <c r="H135" s="184">
        <v>357</v>
      </c>
      <c r="I135" s="317">
        <f t="shared" si="5"/>
        <v>3</v>
      </c>
    </row>
    <row r="136" spans="1:9">
      <c r="A136" s="25">
        <v>438006</v>
      </c>
      <c r="B136" s="26" t="s">
        <v>146</v>
      </c>
      <c r="C136" s="26" t="s">
        <v>141</v>
      </c>
      <c r="D136" s="36">
        <v>675</v>
      </c>
      <c r="E136" s="28">
        <v>365</v>
      </c>
      <c r="F136" s="317">
        <f t="shared" si="4"/>
        <v>310</v>
      </c>
      <c r="G136" s="36">
        <v>380</v>
      </c>
      <c r="H136" s="184">
        <v>357</v>
      </c>
      <c r="I136" s="317">
        <f t="shared" si="5"/>
        <v>23</v>
      </c>
    </row>
    <row r="137" spans="1:9">
      <c r="A137" s="25">
        <v>438007</v>
      </c>
      <c r="B137" s="26" t="s">
        <v>147</v>
      </c>
      <c r="C137" s="26" t="s">
        <v>141</v>
      </c>
      <c r="D137" s="36">
        <v>394</v>
      </c>
      <c r="E137" s="28">
        <v>365</v>
      </c>
      <c r="F137" s="317">
        <f t="shared" si="4"/>
        <v>29</v>
      </c>
      <c r="G137" s="36">
        <v>357</v>
      </c>
      <c r="H137" s="184">
        <v>357</v>
      </c>
      <c r="I137" s="182">
        <f t="shared" si="5"/>
        <v>0</v>
      </c>
    </row>
    <row r="138" spans="1:9">
      <c r="A138" s="25">
        <v>438008</v>
      </c>
      <c r="B138" s="26" t="s">
        <v>148</v>
      </c>
      <c r="C138" s="26" t="s">
        <v>141</v>
      </c>
      <c r="D138" s="36">
        <v>650</v>
      </c>
      <c r="E138" s="28">
        <v>365</v>
      </c>
      <c r="F138" s="317">
        <f t="shared" si="4"/>
        <v>285</v>
      </c>
      <c r="G138" s="36">
        <v>380</v>
      </c>
      <c r="H138" s="184">
        <v>357</v>
      </c>
      <c r="I138" s="317">
        <f t="shared" si="5"/>
        <v>23</v>
      </c>
    </row>
    <row r="139" spans="1:9">
      <c r="A139" s="25">
        <v>533001</v>
      </c>
      <c r="B139" s="26" t="s">
        <v>241</v>
      </c>
      <c r="C139" s="26" t="s">
        <v>242</v>
      </c>
      <c r="D139" s="36">
        <v>280</v>
      </c>
      <c r="E139" s="28">
        <v>365</v>
      </c>
      <c r="F139" s="316">
        <f t="shared" si="4"/>
        <v>-85</v>
      </c>
      <c r="G139" s="36">
        <v>305</v>
      </c>
      <c r="H139" s="184">
        <v>357</v>
      </c>
      <c r="I139" s="316">
        <f t="shared" si="5"/>
        <v>-52</v>
      </c>
    </row>
    <row r="140" spans="1:9">
      <c r="A140" s="25">
        <v>438010</v>
      </c>
      <c r="B140" s="26" t="s">
        <v>150</v>
      </c>
      <c r="C140" s="26" t="s">
        <v>141</v>
      </c>
      <c r="D140" s="36">
        <v>431</v>
      </c>
      <c r="E140" s="28">
        <v>365</v>
      </c>
      <c r="F140" s="317">
        <f t="shared" si="4"/>
        <v>66</v>
      </c>
      <c r="G140" s="36">
        <v>372</v>
      </c>
      <c r="H140" s="184">
        <v>357</v>
      </c>
      <c r="I140" s="317">
        <f t="shared" si="5"/>
        <v>15</v>
      </c>
    </row>
    <row r="141" spans="1:9">
      <c r="A141" s="25">
        <v>438011</v>
      </c>
      <c r="B141" s="26" t="s">
        <v>151</v>
      </c>
      <c r="C141" s="26" t="s">
        <v>141</v>
      </c>
      <c r="D141" s="36">
        <v>450</v>
      </c>
      <c r="E141" s="28">
        <v>365</v>
      </c>
      <c r="F141" s="317">
        <f t="shared" si="4"/>
        <v>85</v>
      </c>
      <c r="G141" s="36">
        <v>380</v>
      </c>
      <c r="H141" s="184">
        <v>357</v>
      </c>
      <c r="I141" s="317">
        <f t="shared" si="5"/>
        <v>23</v>
      </c>
    </row>
    <row r="142" spans="1:9">
      <c r="A142" s="32">
        <v>438012</v>
      </c>
      <c r="B142" s="33" t="s">
        <v>152</v>
      </c>
      <c r="C142" s="33" t="s">
        <v>141</v>
      </c>
      <c r="D142" s="36">
        <v>715</v>
      </c>
      <c r="E142" s="28">
        <v>365</v>
      </c>
      <c r="F142" s="317">
        <f t="shared" si="4"/>
        <v>350</v>
      </c>
      <c r="G142" s="36">
        <v>380</v>
      </c>
      <c r="H142" s="184">
        <v>357</v>
      </c>
      <c r="I142" s="317">
        <f t="shared" si="5"/>
        <v>23</v>
      </c>
    </row>
    <row r="143" spans="1:9">
      <c r="A143" s="25">
        <v>438013</v>
      </c>
      <c r="B143" s="26" t="s">
        <v>153</v>
      </c>
      <c r="C143" s="26" t="s">
        <v>141</v>
      </c>
      <c r="D143" s="36">
        <v>431</v>
      </c>
      <c r="E143" s="28">
        <v>365</v>
      </c>
      <c r="F143" s="317">
        <f t="shared" si="4"/>
        <v>66</v>
      </c>
      <c r="G143" s="36">
        <v>357</v>
      </c>
      <c r="H143" s="184">
        <v>357</v>
      </c>
      <c r="I143" s="182">
        <f t="shared" si="5"/>
        <v>0</v>
      </c>
    </row>
    <row r="144" spans="1:9">
      <c r="A144" s="25">
        <v>439001</v>
      </c>
      <c r="B144" s="26" t="s">
        <v>154</v>
      </c>
      <c r="C144" s="26" t="s">
        <v>155</v>
      </c>
      <c r="D144" s="36">
        <v>450</v>
      </c>
      <c r="E144" s="28">
        <v>365</v>
      </c>
      <c r="F144" s="317">
        <f t="shared" si="4"/>
        <v>85</v>
      </c>
      <c r="G144" s="36">
        <v>400</v>
      </c>
      <c r="H144" s="184">
        <v>357</v>
      </c>
      <c r="I144" s="317">
        <f t="shared" si="5"/>
        <v>43</v>
      </c>
    </row>
    <row r="145" spans="1:9">
      <c r="A145" s="32">
        <v>439002</v>
      </c>
      <c r="B145" s="33" t="s">
        <v>156</v>
      </c>
      <c r="C145" s="33" t="s">
        <v>155</v>
      </c>
      <c r="D145" s="36">
        <v>760</v>
      </c>
      <c r="E145" s="28">
        <v>365</v>
      </c>
      <c r="F145" s="317">
        <f t="shared" si="4"/>
        <v>395</v>
      </c>
      <c r="G145" s="36">
        <v>387</v>
      </c>
      <c r="H145" s="184">
        <v>357</v>
      </c>
      <c r="I145" s="317">
        <f t="shared" si="5"/>
        <v>30</v>
      </c>
    </row>
    <row r="146" spans="1:9">
      <c r="A146" s="32">
        <v>439003</v>
      </c>
      <c r="B146" s="33" t="s">
        <v>157</v>
      </c>
      <c r="C146" s="33" t="s">
        <v>155</v>
      </c>
      <c r="D146" s="36">
        <v>520</v>
      </c>
      <c r="E146" s="28">
        <v>365</v>
      </c>
      <c r="F146" s="317">
        <f t="shared" si="4"/>
        <v>155</v>
      </c>
      <c r="G146" s="36">
        <v>390</v>
      </c>
      <c r="H146" s="184">
        <v>357</v>
      </c>
      <c r="I146" s="317">
        <f t="shared" si="5"/>
        <v>33</v>
      </c>
    </row>
    <row r="147" spans="1:9">
      <c r="A147" s="25">
        <v>439004</v>
      </c>
      <c r="B147" s="26" t="s">
        <v>158</v>
      </c>
      <c r="C147" s="26" t="s">
        <v>155</v>
      </c>
      <c r="D147" s="36">
        <v>480</v>
      </c>
      <c r="E147" s="28">
        <v>365</v>
      </c>
      <c r="F147" s="317">
        <f t="shared" si="4"/>
        <v>115</v>
      </c>
      <c r="G147" s="36">
        <v>380</v>
      </c>
      <c r="H147" s="184">
        <v>357</v>
      </c>
      <c r="I147" s="317">
        <f t="shared" si="5"/>
        <v>23</v>
      </c>
    </row>
    <row r="148" spans="1:9">
      <c r="A148" s="32">
        <v>439005</v>
      </c>
      <c r="B148" s="33" t="s">
        <v>159</v>
      </c>
      <c r="C148" s="33" t="s">
        <v>155</v>
      </c>
      <c r="D148" s="36">
        <v>365</v>
      </c>
      <c r="E148" s="28">
        <v>365</v>
      </c>
      <c r="F148" s="317">
        <f t="shared" si="4"/>
        <v>0</v>
      </c>
      <c r="G148" s="36">
        <v>390</v>
      </c>
      <c r="H148" s="184">
        <v>357</v>
      </c>
      <c r="I148" s="317">
        <f t="shared" si="5"/>
        <v>33</v>
      </c>
    </row>
    <row r="149" spans="1:9">
      <c r="A149" s="25">
        <v>439006</v>
      </c>
      <c r="B149" s="26" t="s">
        <v>160</v>
      </c>
      <c r="C149" s="26" t="s">
        <v>155</v>
      </c>
      <c r="D149" s="36">
        <v>475</v>
      </c>
      <c r="E149" s="28">
        <v>365</v>
      </c>
      <c r="F149" s="317">
        <f t="shared" si="4"/>
        <v>110</v>
      </c>
      <c r="G149" s="36">
        <v>369</v>
      </c>
      <c r="H149" s="184">
        <v>357</v>
      </c>
      <c r="I149" s="317">
        <f t="shared" si="5"/>
        <v>12</v>
      </c>
    </row>
    <row r="150" spans="1:9">
      <c r="A150" s="25">
        <v>439007</v>
      </c>
      <c r="B150" s="26" t="s">
        <v>161</v>
      </c>
      <c r="C150" s="26" t="s">
        <v>155</v>
      </c>
      <c r="D150" s="36">
        <v>495</v>
      </c>
      <c r="E150" s="28">
        <v>365</v>
      </c>
      <c r="F150" s="317">
        <f t="shared" si="4"/>
        <v>130</v>
      </c>
      <c r="G150" s="36">
        <v>380</v>
      </c>
      <c r="H150" s="184">
        <v>357</v>
      </c>
      <c r="I150" s="317">
        <f t="shared" si="5"/>
        <v>23</v>
      </c>
    </row>
    <row r="151" spans="1:9">
      <c r="A151" s="25">
        <v>439008</v>
      </c>
      <c r="B151" s="26" t="s">
        <v>162</v>
      </c>
      <c r="C151" s="26" t="s">
        <v>155</v>
      </c>
      <c r="D151" s="36">
        <v>450</v>
      </c>
      <c r="E151" s="28">
        <v>365</v>
      </c>
      <c r="F151" s="317">
        <f t="shared" si="4"/>
        <v>85</v>
      </c>
      <c r="G151" s="36">
        <v>420</v>
      </c>
      <c r="H151" s="184">
        <v>357</v>
      </c>
      <c r="I151" s="317">
        <f t="shared" si="5"/>
        <v>63</v>
      </c>
    </row>
    <row r="152" spans="1:9">
      <c r="A152" s="32">
        <v>439009</v>
      </c>
      <c r="B152" s="33" t="s">
        <v>163</v>
      </c>
      <c r="C152" s="33" t="s">
        <v>155</v>
      </c>
      <c r="D152" s="36">
        <v>650</v>
      </c>
      <c r="E152" s="28">
        <v>365</v>
      </c>
      <c r="F152" s="317">
        <f t="shared" si="4"/>
        <v>285</v>
      </c>
      <c r="G152" s="36">
        <v>410</v>
      </c>
      <c r="H152" s="184">
        <v>357</v>
      </c>
      <c r="I152" s="317">
        <f t="shared" si="5"/>
        <v>53</v>
      </c>
    </row>
    <row r="153" spans="1:9">
      <c r="A153" s="32">
        <v>439010</v>
      </c>
      <c r="B153" s="33" t="s">
        <v>164</v>
      </c>
      <c r="C153" s="33" t="s">
        <v>155</v>
      </c>
      <c r="D153" s="36">
        <v>685</v>
      </c>
      <c r="E153" s="28">
        <v>365</v>
      </c>
      <c r="F153" s="317">
        <f t="shared" si="4"/>
        <v>320</v>
      </c>
      <c r="G153" s="36">
        <v>450</v>
      </c>
      <c r="H153" s="184">
        <v>357</v>
      </c>
      <c r="I153" s="317">
        <f t="shared" si="5"/>
        <v>93</v>
      </c>
    </row>
    <row r="154" spans="1:9">
      <c r="A154" s="25">
        <v>439011</v>
      </c>
      <c r="B154" s="26" t="s">
        <v>165</v>
      </c>
      <c r="C154" s="26" t="s">
        <v>155</v>
      </c>
      <c r="D154" s="36">
        <v>560</v>
      </c>
      <c r="E154" s="28">
        <v>365</v>
      </c>
      <c r="F154" s="317">
        <f t="shared" si="4"/>
        <v>195</v>
      </c>
      <c r="G154" s="36">
        <v>410</v>
      </c>
      <c r="H154" s="184">
        <v>357</v>
      </c>
      <c r="I154" s="317">
        <f t="shared" si="5"/>
        <v>53</v>
      </c>
    </row>
    <row r="155" spans="1:9">
      <c r="A155" s="32">
        <v>439012</v>
      </c>
      <c r="B155" s="33" t="s">
        <v>166</v>
      </c>
      <c r="C155" s="33" t="s">
        <v>155</v>
      </c>
      <c r="D155" s="36">
        <v>590</v>
      </c>
      <c r="E155" s="28">
        <v>365</v>
      </c>
      <c r="F155" s="317">
        <f t="shared" si="4"/>
        <v>225</v>
      </c>
      <c r="G155" s="36">
        <v>390</v>
      </c>
      <c r="H155" s="184">
        <v>357</v>
      </c>
      <c r="I155" s="317">
        <f t="shared" si="5"/>
        <v>33</v>
      </c>
    </row>
    <row r="156" spans="1:9">
      <c r="A156" s="32">
        <v>439013</v>
      </c>
      <c r="B156" s="33" t="s">
        <v>167</v>
      </c>
      <c r="C156" s="33" t="s">
        <v>155</v>
      </c>
      <c r="D156" s="36">
        <v>480</v>
      </c>
      <c r="E156" s="28">
        <v>365</v>
      </c>
      <c r="F156" s="317">
        <f t="shared" si="4"/>
        <v>115</v>
      </c>
      <c r="G156" s="36">
        <v>370</v>
      </c>
      <c r="H156" s="184">
        <v>357</v>
      </c>
      <c r="I156" s="317">
        <f t="shared" si="5"/>
        <v>13</v>
      </c>
    </row>
    <row r="157" spans="1:9">
      <c r="A157" s="32">
        <v>439014</v>
      </c>
      <c r="B157" s="33" t="s">
        <v>168</v>
      </c>
      <c r="C157" s="33" t="s">
        <v>155</v>
      </c>
      <c r="D157" s="36">
        <v>592</v>
      </c>
      <c r="E157" s="28">
        <v>365</v>
      </c>
      <c r="F157" s="317">
        <f t="shared" si="4"/>
        <v>227</v>
      </c>
      <c r="G157" s="36">
        <v>390</v>
      </c>
      <c r="H157" s="184">
        <v>357</v>
      </c>
      <c r="I157" s="317">
        <f t="shared" si="5"/>
        <v>33</v>
      </c>
    </row>
    <row r="158" spans="1:9">
      <c r="A158" s="25">
        <v>439015</v>
      </c>
      <c r="B158" s="26" t="s">
        <v>169</v>
      </c>
      <c r="C158" s="26" t="s">
        <v>155</v>
      </c>
      <c r="D158" s="36">
        <v>505</v>
      </c>
      <c r="E158" s="28">
        <v>365</v>
      </c>
      <c r="F158" s="317">
        <f t="shared" si="4"/>
        <v>140</v>
      </c>
      <c r="G158" s="36">
        <v>380</v>
      </c>
      <c r="H158" s="184">
        <v>357</v>
      </c>
      <c r="I158" s="317">
        <f t="shared" si="5"/>
        <v>23</v>
      </c>
    </row>
    <row r="159" spans="1:9">
      <c r="A159" s="25">
        <v>439016</v>
      </c>
      <c r="B159" s="26" t="s">
        <v>170</v>
      </c>
      <c r="C159" s="26" t="s">
        <v>155</v>
      </c>
      <c r="D159" s="36">
        <v>380</v>
      </c>
      <c r="E159" s="28">
        <v>365</v>
      </c>
      <c r="F159" s="317">
        <f t="shared" si="4"/>
        <v>15</v>
      </c>
      <c r="G159" s="36">
        <v>380</v>
      </c>
      <c r="H159" s="184">
        <v>357</v>
      </c>
      <c r="I159" s="317">
        <f t="shared" si="5"/>
        <v>23</v>
      </c>
    </row>
    <row r="160" spans="1:9">
      <c r="A160" s="25">
        <v>439017</v>
      </c>
      <c r="B160" s="26" t="s">
        <v>171</v>
      </c>
      <c r="C160" s="26" t="s">
        <v>155</v>
      </c>
      <c r="D160" s="36">
        <v>365</v>
      </c>
      <c r="E160" s="28">
        <v>365</v>
      </c>
      <c r="F160" s="182">
        <f t="shared" si="4"/>
        <v>0</v>
      </c>
      <c r="G160" s="36">
        <v>357</v>
      </c>
      <c r="H160" s="184">
        <v>357</v>
      </c>
      <c r="I160" s="182">
        <f t="shared" si="5"/>
        <v>0</v>
      </c>
    </row>
    <row r="161" spans="1:9">
      <c r="A161" s="25">
        <v>440001</v>
      </c>
      <c r="B161" s="26" t="s">
        <v>172</v>
      </c>
      <c r="C161" s="26" t="s">
        <v>173</v>
      </c>
      <c r="D161" s="36">
        <v>395</v>
      </c>
      <c r="E161" s="28">
        <v>365</v>
      </c>
      <c r="F161" s="182">
        <f t="shared" si="4"/>
        <v>30</v>
      </c>
      <c r="G161" s="36">
        <v>370</v>
      </c>
      <c r="H161" s="184">
        <v>357</v>
      </c>
      <c r="I161" s="317">
        <f t="shared" si="5"/>
        <v>13</v>
      </c>
    </row>
    <row r="162" spans="1:9">
      <c r="A162" s="25">
        <v>440002</v>
      </c>
      <c r="B162" s="26" t="s">
        <v>174</v>
      </c>
      <c r="C162" s="26" t="s">
        <v>173</v>
      </c>
      <c r="D162" s="36">
        <v>560</v>
      </c>
      <c r="E162" s="28">
        <v>365</v>
      </c>
      <c r="F162" s="317">
        <f t="shared" si="4"/>
        <v>195</v>
      </c>
      <c r="G162" s="36">
        <v>380</v>
      </c>
      <c r="H162" s="184">
        <v>357</v>
      </c>
      <c r="I162" s="317">
        <f t="shared" si="5"/>
        <v>23</v>
      </c>
    </row>
    <row r="163" spans="1:9">
      <c r="A163" s="25">
        <v>440003</v>
      </c>
      <c r="B163" s="26" t="s">
        <v>175</v>
      </c>
      <c r="C163" s="26" t="s">
        <v>173</v>
      </c>
      <c r="D163" s="36">
        <v>450</v>
      </c>
      <c r="E163" s="28">
        <v>365</v>
      </c>
      <c r="F163" s="317">
        <f t="shared" si="4"/>
        <v>85</v>
      </c>
      <c r="G163" s="36">
        <v>357</v>
      </c>
      <c r="H163" s="184">
        <v>357</v>
      </c>
      <c r="I163" s="182">
        <f t="shared" si="5"/>
        <v>0</v>
      </c>
    </row>
    <row r="164" spans="1:9">
      <c r="A164" s="25">
        <v>440004</v>
      </c>
      <c r="B164" s="26" t="s">
        <v>176</v>
      </c>
      <c r="C164" s="26" t="s">
        <v>173</v>
      </c>
      <c r="D164" s="36">
        <v>431</v>
      </c>
      <c r="E164" s="28">
        <v>365</v>
      </c>
      <c r="F164" s="317">
        <f t="shared" si="4"/>
        <v>66</v>
      </c>
      <c r="G164" s="36">
        <v>380</v>
      </c>
      <c r="H164" s="184">
        <v>357</v>
      </c>
      <c r="I164" s="317">
        <f t="shared" si="5"/>
        <v>23</v>
      </c>
    </row>
    <row r="165" spans="1:9">
      <c r="A165" s="25">
        <v>440005</v>
      </c>
      <c r="B165" s="26" t="s">
        <v>177</v>
      </c>
      <c r="C165" s="26" t="s">
        <v>173</v>
      </c>
      <c r="D165" s="36">
        <v>510</v>
      </c>
      <c r="E165" s="28">
        <v>365</v>
      </c>
      <c r="F165" s="317">
        <f t="shared" si="4"/>
        <v>145</v>
      </c>
      <c r="G165" s="36">
        <v>370</v>
      </c>
      <c r="H165" s="184">
        <v>357</v>
      </c>
      <c r="I165" s="317">
        <f t="shared" si="5"/>
        <v>13</v>
      </c>
    </row>
    <row r="166" spans="1:9">
      <c r="A166" s="25">
        <v>440006</v>
      </c>
      <c r="B166" s="26" t="s">
        <v>178</v>
      </c>
      <c r="C166" s="26" t="s">
        <v>173</v>
      </c>
      <c r="D166" s="36">
        <v>530</v>
      </c>
      <c r="E166" s="28">
        <v>365</v>
      </c>
      <c r="F166" s="317">
        <f t="shared" si="4"/>
        <v>165</v>
      </c>
      <c r="G166" s="36">
        <v>370</v>
      </c>
      <c r="H166" s="184">
        <v>357</v>
      </c>
      <c r="I166" s="317">
        <f t="shared" si="5"/>
        <v>13</v>
      </c>
    </row>
    <row r="167" spans="1:9">
      <c r="A167" s="34">
        <v>440007</v>
      </c>
      <c r="B167" s="35" t="s">
        <v>179</v>
      </c>
      <c r="C167" s="35" t="s">
        <v>173</v>
      </c>
      <c r="D167" s="36">
        <v>480</v>
      </c>
      <c r="E167" s="28">
        <v>365</v>
      </c>
      <c r="F167" s="317">
        <f t="shared" si="4"/>
        <v>115</v>
      </c>
      <c r="G167" s="36">
        <v>410</v>
      </c>
      <c r="H167" s="184">
        <v>357</v>
      </c>
      <c r="I167" s="317">
        <f t="shared" si="5"/>
        <v>53</v>
      </c>
    </row>
    <row r="168" spans="1:9">
      <c r="A168" s="25">
        <v>440008</v>
      </c>
      <c r="B168" s="26" t="s">
        <v>180</v>
      </c>
      <c r="C168" s="26" t="s">
        <v>173</v>
      </c>
      <c r="D168" s="36">
        <v>590</v>
      </c>
      <c r="E168" s="28">
        <v>365</v>
      </c>
      <c r="F168" s="317">
        <f t="shared" si="4"/>
        <v>225</v>
      </c>
      <c r="G168" s="36">
        <v>400</v>
      </c>
      <c r="H168" s="184">
        <v>357</v>
      </c>
      <c r="I168" s="317">
        <f t="shared" si="5"/>
        <v>43</v>
      </c>
    </row>
    <row r="169" spans="1:9">
      <c r="A169" s="32">
        <v>440009</v>
      </c>
      <c r="B169" s="33" t="s">
        <v>181</v>
      </c>
      <c r="C169" s="33" t="s">
        <v>173</v>
      </c>
      <c r="D169" s="36">
        <v>520</v>
      </c>
      <c r="E169" s="28">
        <v>365</v>
      </c>
      <c r="F169" s="317">
        <f t="shared" si="4"/>
        <v>155</v>
      </c>
      <c r="G169" s="36">
        <v>400</v>
      </c>
      <c r="H169" s="184">
        <v>357</v>
      </c>
      <c r="I169" s="317">
        <f t="shared" si="5"/>
        <v>43</v>
      </c>
    </row>
    <row r="170" spans="1:9">
      <c r="A170" s="32">
        <v>440010</v>
      </c>
      <c r="B170" s="33" t="s">
        <v>182</v>
      </c>
      <c r="C170" s="33" t="s">
        <v>173</v>
      </c>
      <c r="D170" s="36">
        <v>600</v>
      </c>
      <c r="E170" s="28">
        <v>365</v>
      </c>
      <c r="F170" s="317">
        <f t="shared" si="4"/>
        <v>235</v>
      </c>
      <c r="G170" s="36">
        <v>400</v>
      </c>
      <c r="H170" s="184">
        <v>357</v>
      </c>
      <c r="I170" s="317">
        <f t="shared" si="5"/>
        <v>43</v>
      </c>
    </row>
    <row r="171" spans="1:9">
      <c r="A171" s="32">
        <v>440011</v>
      </c>
      <c r="B171" s="33" t="s">
        <v>183</v>
      </c>
      <c r="C171" s="33" t="s">
        <v>173</v>
      </c>
      <c r="D171" s="36">
        <v>840</v>
      </c>
      <c r="E171" s="28">
        <v>365</v>
      </c>
      <c r="F171" s="317">
        <f t="shared" si="4"/>
        <v>475</v>
      </c>
      <c r="G171" s="36">
        <v>390</v>
      </c>
      <c r="H171" s="184">
        <v>357</v>
      </c>
      <c r="I171" s="317">
        <f t="shared" si="5"/>
        <v>33</v>
      </c>
    </row>
    <row r="172" spans="1:9">
      <c r="A172" s="32">
        <v>440012</v>
      </c>
      <c r="B172" s="33" t="s">
        <v>184</v>
      </c>
      <c r="C172" s="33" t="s">
        <v>173</v>
      </c>
      <c r="D172" s="36">
        <v>440</v>
      </c>
      <c r="E172" s="28">
        <v>365</v>
      </c>
      <c r="F172" s="317">
        <f t="shared" si="4"/>
        <v>75</v>
      </c>
      <c r="G172" s="36">
        <v>357</v>
      </c>
      <c r="H172" s="184">
        <v>357</v>
      </c>
      <c r="I172" s="182">
        <f t="shared" si="5"/>
        <v>0</v>
      </c>
    </row>
    <row r="173" spans="1:9">
      <c r="A173" s="25">
        <v>440013</v>
      </c>
      <c r="B173" s="26" t="s">
        <v>185</v>
      </c>
      <c r="C173" s="26" t="s">
        <v>173</v>
      </c>
      <c r="D173" s="36">
        <v>453</v>
      </c>
      <c r="E173" s="28">
        <v>365</v>
      </c>
      <c r="F173" s="317">
        <f t="shared" si="4"/>
        <v>88</v>
      </c>
      <c r="G173" s="36">
        <v>357</v>
      </c>
      <c r="H173" s="184">
        <v>357</v>
      </c>
      <c r="I173" s="182">
        <f t="shared" si="5"/>
        <v>0</v>
      </c>
    </row>
    <row r="174" spans="1:9">
      <c r="A174" s="25">
        <v>440014</v>
      </c>
      <c r="B174" s="26" t="s">
        <v>186</v>
      </c>
      <c r="C174" s="26" t="s">
        <v>173</v>
      </c>
      <c r="D174" s="36">
        <v>420</v>
      </c>
      <c r="E174" s="28">
        <v>365</v>
      </c>
      <c r="F174" s="317">
        <f t="shared" si="4"/>
        <v>55</v>
      </c>
      <c r="G174" s="36">
        <v>400</v>
      </c>
      <c r="H174" s="184">
        <v>357</v>
      </c>
      <c r="I174" s="317">
        <f t="shared" si="5"/>
        <v>43</v>
      </c>
    </row>
    <row r="175" spans="1:9">
      <c r="A175" s="25">
        <v>531009</v>
      </c>
      <c r="B175" s="26" t="s">
        <v>207</v>
      </c>
      <c r="C175" s="26" t="s">
        <v>199</v>
      </c>
      <c r="D175" s="36">
        <v>300</v>
      </c>
      <c r="E175" s="28">
        <v>365</v>
      </c>
      <c r="F175" s="316">
        <f t="shared" si="4"/>
        <v>-65</v>
      </c>
      <c r="G175" s="36">
        <v>350</v>
      </c>
      <c r="H175" s="184">
        <v>357</v>
      </c>
      <c r="I175" s="316">
        <f t="shared" si="5"/>
        <v>-7</v>
      </c>
    </row>
    <row r="176" spans="1:9">
      <c r="A176" s="25">
        <v>440016</v>
      </c>
      <c r="B176" s="26" t="s">
        <v>188</v>
      </c>
      <c r="C176" s="26" t="s">
        <v>173</v>
      </c>
      <c r="D176" s="36">
        <v>570</v>
      </c>
      <c r="E176" s="28">
        <v>365</v>
      </c>
      <c r="F176" s="317">
        <f t="shared" si="4"/>
        <v>205</v>
      </c>
      <c r="G176" s="36">
        <v>440</v>
      </c>
      <c r="H176" s="184">
        <v>357</v>
      </c>
      <c r="I176" s="317">
        <f t="shared" si="5"/>
        <v>83</v>
      </c>
    </row>
    <row r="177" spans="1:9">
      <c r="A177" s="25">
        <v>440017</v>
      </c>
      <c r="B177" s="26" t="s">
        <v>189</v>
      </c>
      <c r="C177" s="26" t="s">
        <v>173</v>
      </c>
      <c r="D177" s="36">
        <v>542</v>
      </c>
      <c r="E177" s="28">
        <v>365</v>
      </c>
      <c r="F177" s="317">
        <f t="shared" si="4"/>
        <v>177</v>
      </c>
      <c r="G177" s="36">
        <v>380</v>
      </c>
      <c r="H177" s="184">
        <v>357</v>
      </c>
      <c r="I177" s="317">
        <f t="shared" si="5"/>
        <v>23</v>
      </c>
    </row>
    <row r="178" spans="1:9">
      <c r="A178" s="25">
        <v>531014</v>
      </c>
      <c r="B178" s="26" t="s">
        <v>212</v>
      </c>
      <c r="C178" s="26" t="s">
        <v>199</v>
      </c>
      <c r="D178" s="36">
        <v>300</v>
      </c>
      <c r="E178" s="28">
        <v>365</v>
      </c>
      <c r="F178" s="316">
        <f t="shared" si="4"/>
        <v>-65</v>
      </c>
      <c r="G178" s="36">
        <v>380</v>
      </c>
      <c r="H178" s="184">
        <v>357</v>
      </c>
      <c r="I178" s="317">
        <f t="shared" si="5"/>
        <v>23</v>
      </c>
    </row>
    <row r="179" spans="1:9">
      <c r="A179" s="25">
        <v>440019</v>
      </c>
      <c r="B179" s="26" t="s">
        <v>191</v>
      </c>
      <c r="C179" s="26" t="s">
        <v>173</v>
      </c>
      <c r="D179" s="36">
        <v>660</v>
      </c>
      <c r="E179" s="28">
        <v>365</v>
      </c>
      <c r="F179" s="317">
        <f t="shared" si="4"/>
        <v>295</v>
      </c>
      <c r="G179" s="36">
        <v>380</v>
      </c>
      <c r="H179" s="184">
        <v>357</v>
      </c>
      <c r="I179" s="317">
        <f t="shared" si="5"/>
        <v>23</v>
      </c>
    </row>
    <row r="180" spans="1:9">
      <c r="A180" s="25">
        <v>440020</v>
      </c>
      <c r="B180" s="26" t="s">
        <v>192</v>
      </c>
      <c r="C180" s="26" t="s">
        <v>173</v>
      </c>
      <c r="D180" s="36">
        <v>395</v>
      </c>
      <c r="E180" s="28">
        <v>365</v>
      </c>
      <c r="F180" s="317">
        <f t="shared" si="4"/>
        <v>30</v>
      </c>
      <c r="G180" s="36">
        <v>390</v>
      </c>
      <c r="H180" s="184">
        <v>357</v>
      </c>
      <c r="I180" s="317">
        <f t="shared" si="5"/>
        <v>33</v>
      </c>
    </row>
    <row r="181" spans="1:9">
      <c r="A181" s="25">
        <v>440021</v>
      </c>
      <c r="B181" s="26" t="s">
        <v>193</v>
      </c>
      <c r="C181" s="26" t="s">
        <v>173</v>
      </c>
      <c r="D181" s="36">
        <v>420</v>
      </c>
      <c r="E181" s="28">
        <v>365</v>
      </c>
      <c r="F181" s="317">
        <f t="shared" si="4"/>
        <v>55</v>
      </c>
      <c r="G181" s="36">
        <v>380</v>
      </c>
      <c r="H181" s="184">
        <v>357</v>
      </c>
      <c r="I181" s="317">
        <f t="shared" si="5"/>
        <v>23</v>
      </c>
    </row>
    <row r="182" spans="1:9">
      <c r="A182" s="25">
        <v>533004</v>
      </c>
      <c r="B182" s="26" t="s">
        <v>245</v>
      </c>
      <c r="C182" s="26" t="s">
        <v>242</v>
      </c>
      <c r="D182" s="36">
        <v>300</v>
      </c>
      <c r="E182" s="28">
        <v>365</v>
      </c>
      <c r="F182" s="316">
        <f t="shared" si="4"/>
        <v>-65</v>
      </c>
      <c r="G182" s="36">
        <v>350</v>
      </c>
      <c r="H182" s="184">
        <v>357</v>
      </c>
      <c r="I182" s="316">
        <f t="shared" si="5"/>
        <v>-7</v>
      </c>
    </row>
    <row r="183" spans="1:9">
      <c r="A183" s="25">
        <v>440023</v>
      </c>
      <c r="B183" s="26" t="s">
        <v>195</v>
      </c>
      <c r="C183" s="26" t="s">
        <v>173</v>
      </c>
      <c r="D183" s="36">
        <v>453</v>
      </c>
      <c r="E183" s="28">
        <v>365</v>
      </c>
      <c r="F183" s="317">
        <f t="shared" si="4"/>
        <v>88</v>
      </c>
      <c r="G183" s="36">
        <v>400</v>
      </c>
      <c r="H183" s="184">
        <v>357</v>
      </c>
      <c r="I183" s="317">
        <f t="shared" si="5"/>
        <v>43</v>
      </c>
    </row>
    <row r="184" spans="1:9">
      <c r="A184" s="25">
        <v>631015</v>
      </c>
      <c r="B184" s="26" t="s">
        <v>320</v>
      </c>
      <c r="C184" s="26" t="s">
        <v>306</v>
      </c>
      <c r="D184" s="36">
        <v>300</v>
      </c>
      <c r="E184" s="28">
        <v>365</v>
      </c>
      <c r="F184" s="316">
        <f t="shared" si="4"/>
        <v>-65</v>
      </c>
      <c r="G184" s="36">
        <v>370</v>
      </c>
      <c r="H184" s="184">
        <v>357</v>
      </c>
      <c r="I184" s="317">
        <f t="shared" si="5"/>
        <v>13</v>
      </c>
    </row>
    <row r="185" spans="1:9">
      <c r="A185" s="25">
        <v>440025</v>
      </c>
      <c r="B185" s="26" t="s">
        <v>197</v>
      </c>
      <c r="C185" s="26" t="s">
        <v>173</v>
      </c>
      <c r="D185" s="36">
        <v>365</v>
      </c>
      <c r="E185" s="28">
        <v>365</v>
      </c>
      <c r="F185" s="182">
        <f t="shared" si="4"/>
        <v>0</v>
      </c>
      <c r="G185" s="36">
        <v>357</v>
      </c>
      <c r="H185" s="184">
        <v>357</v>
      </c>
      <c r="I185" s="182">
        <f t="shared" si="5"/>
        <v>0</v>
      </c>
    </row>
    <row r="186" spans="1:9">
      <c r="A186" s="32">
        <v>531001</v>
      </c>
      <c r="B186" s="33" t="s">
        <v>198</v>
      </c>
      <c r="C186" s="33" t="s">
        <v>199</v>
      </c>
      <c r="D186" s="36">
        <v>575</v>
      </c>
      <c r="E186" s="28">
        <v>365</v>
      </c>
      <c r="F186" s="317">
        <f t="shared" si="4"/>
        <v>210</v>
      </c>
      <c r="G186" s="36">
        <v>400</v>
      </c>
      <c r="H186" s="184">
        <v>357</v>
      </c>
      <c r="I186" s="317">
        <f t="shared" si="5"/>
        <v>43</v>
      </c>
    </row>
    <row r="187" spans="1:9">
      <c r="A187" s="25">
        <v>531002</v>
      </c>
      <c r="B187" s="26" t="s">
        <v>200</v>
      </c>
      <c r="C187" s="26" t="s">
        <v>199</v>
      </c>
      <c r="D187" s="36">
        <v>600</v>
      </c>
      <c r="E187" s="28">
        <v>365</v>
      </c>
      <c r="F187" s="317">
        <f t="shared" si="4"/>
        <v>235</v>
      </c>
      <c r="G187" s="36">
        <v>390</v>
      </c>
      <c r="H187" s="184">
        <v>357</v>
      </c>
      <c r="I187" s="317">
        <f t="shared" si="5"/>
        <v>33</v>
      </c>
    </row>
    <row r="188" spans="1:9">
      <c r="A188" s="25">
        <v>531003</v>
      </c>
      <c r="B188" s="26" t="s">
        <v>201</v>
      </c>
      <c r="C188" s="26" t="s">
        <v>199</v>
      </c>
      <c r="D188" s="36">
        <v>380</v>
      </c>
      <c r="E188" s="28">
        <v>365</v>
      </c>
      <c r="F188" s="317">
        <f t="shared" si="4"/>
        <v>15</v>
      </c>
      <c r="G188" s="36">
        <v>380</v>
      </c>
      <c r="H188" s="184">
        <v>357</v>
      </c>
      <c r="I188" s="317">
        <f t="shared" si="5"/>
        <v>23</v>
      </c>
    </row>
    <row r="189" spans="1:9">
      <c r="A189" s="25">
        <v>531004</v>
      </c>
      <c r="B189" s="26" t="s">
        <v>202</v>
      </c>
      <c r="C189" s="26" t="s">
        <v>199</v>
      </c>
      <c r="D189" s="36">
        <v>470</v>
      </c>
      <c r="E189" s="28">
        <v>365</v>
      </c>
      <c r="F189" s="317">
        <f t="shared" si="4"/>
        <v>105</v>
      </c>
      <c r="G189" s="36">
        <v>430</v>
      </c>
      <c r="H189" s="184">
        <v>357</v>
      </c>
      <c r="I189" s="317">
        <f t="shared" si="5"/>
        <v>73</v>
      </c>
    </row>
    <row r="190" spans="1:9">
      <c r="A190" s="32">
        <v>531005</v>
      </c>
      <c r="B190" s="33" t="s">
        <v>203</v>
      </c>
      <c r="C190" s="33" t="s">
        <v>199</v>
      </c>
      <c r="D190" s="36">
        <v>600</v>
      </c>
      <c r="E190" s="28">
        <v>365</v>
      </c>
      <c r="F190" s="317">
        <f t="shared" si="4"/>
        <v>235</v>
      </c>
      <c r="G190" s="36">
        <v>420</v>
      </c>
      <c r="H190" s="184">
        <v>357</v>
      </c>
      <c r="I190" s="317">
        <f t="shared" si="5"/>
        <v>63</v>
      </c>
    </row>
    <row r="191" spans="1:9">
      <c r="A191" s="25">
        <v>531006</v>
      </c>
      <c r="B191" s="26" t="s">
        <v>204</v>
      </c>
      <c r="C191" s="26" t="s">
        <v>199</v>
      </c>
      <c r="D191" s="36">
        <v>396</v>
      </c>
      <c r="E191" s="28">
        <v>365</v>
      </c>
      <c r="F191" s="317">
        <f t="shared" si="4"/>
        <v>31</v>
      </c>
      <c r="G191" s="36">
        <v>380</v>
      </c>
      <c r="H191" s="184">
        <v>357</v>
      </c>
      <c r="I191" s="317">
        <f t="shared" si="5"/>
        <v>23</v>
      </c>
    </row>
    <row r="192" spans="1:9">
      <c r="A192" s="25">
        <v>531007</v>
      </c>
      <c r="B192" s="26" t="s">
        <v>205</v>
      </c>
      <c r="C192" s="26" t="s">
        <v>199</v>
      </c>
      <c r="D192" s="36">
        <v>365</v>
      </c>
      <c r="E192" s="28">
        <v>365</v>
      </c>
      <c r="F192" s="182">
        <f t="shared" si="4"/>
        <v>0</v>
      </c>
      <c r="G192" s="36">
        <v>370</v>
      </c>
      <c r="H192" s="184">
        <v>357</v>
      </c>
      <c r="I192" s="317">
        <f t="shared" si="5"/>
        <v>13</v>
      </c>
    </row>
    <row r="193" spans="1:9">
      <c r="A193" s="32">
        <v>531008</v>
      </c>
      <c r="B193" s="33" t="s">
        <v>206</v>
      </c>
      <c r="C193" s="33" t="s">
        <v>199</v>
      </c>
      <c r="D193" s="36">
        <v>490</v>
      </c>
      <c r="E193" s="28">
        <v>365</v>
      </c>
      <c r="F193" s="317">
        <f t="shared" ref="F193:F256" si="6">D193-E193</f>
        <v>125</v>
      </c>
      <c r="G193" s="36">
        <v>440</v>
      </c>
      <c r="H193" s="184">
        <v>357</v>
      </c>
      <c r="I193" s="317">
        <f t="shared" ref="I193:I256" si="7">G193-H193</f>
        <v>83</v>
      </c>
    </row>
    <row r="194" spans="1:9">
      <c r="A194" s="25">
        <v>440015</v>
      </c>
      <c r="B194" s="26" t="s">
        <v>187</v>
      </c>
      <c r="C194" s="26" t="s">
        <v>173</v>
      </c>
      <c r="D194" s="36">
        <v>310</v>
      </c>
      <c r="E194" s="28">
        <v>365</v>
      </c>
      <c r="F194" s="316">
        <f t="shared" si="6"/>
        <v>-55</v>
      </c>
      <c r="G194" s="36">
        <v>350</v>
      </c>
      <c r="H194" s="184">
        <v>357</v>
      </c>
      <c r="I194" s="316">
        <f t="shared" si="7"/>
        <v>-7</v>
      </c>
    </row>
    <row r="195" spans="1:9">
      <c r="A195" s="32">
        <v>531010</v>
      </c>
      <c r="B195" s="33" t="s">
        <v>208</v>
      </c>
      <c r="C195" s="33" t="s">
        <v>199</v>
      </c>
      <c r="D195" s="36">
        <v>500</v>
      </c>
      <c r="E195" s="28">
        <v>365</v>
      </c>
      <c r="F195" s="317">
        <f t="shared" si="6"/>
        <v>135</v>
      </c>
      <c r="G195" s="36">
        <v>420</v>
      </c>
      <c r="H195" s="184">
        <v>357</v>
      </c>
      <c r="I195" s="317">
        <f t="shared" si="7"/>
        <v>63</v>
      </c>
    </row>
    <row r="196" spans="1:9">
      <c r="A196" s="25">
        <v>531011</v>
      </c>
      <c r="B196" s="26" t="s">
        <v>209</v>
      </c>
      <c r="C196" s="26" t="s">
        <v>199</v>
      </c>
      <c r="D196" s="36">
        <v>450</v>
      </c>
      <c r="E196" s="28">
        <v>365</v>
      </c>
      <c r="F196" s="317">
        <f t="shared" si="6"/>
        <v>85</v>
      </c>
      <c r="G196" s="36">
        <v>360</v>
      </c>
      <c r="H196" s="184">
        <v>357</v>
      </c>
      <c r="I196" s="317">
        <f t="shared" si="7"/>
        <v>3</v>
      </c>
    </row>
    <row r="197" spans="1:9">
      <c r="A197" s="25">
        <v>531012</v>
      </c>
      <c r="B197" s="26" t="s">
        <v>210</v>
      </c>
      <c r="C197" s="26" t="s">
        <v>199</v>
      </c>
      <c r="D197" s="36">
        <v>365</v>
      </c>
      <c r="E197" s="28">
        <v>365</v>
      </c>
      <c r="F197" s="182">
        <f t="shared" si="6"/>
        <v>0</v>
      </c>
      <c r="G197" s="36">
        <v>380</v>
      </c>
      <c r="H197" s="184">
        <v>357</v>
      </c>
      <c r="I197" s="317">
        <f t="shared" si="7"/>
        <v>23</v>
      </c>
    </row>
    <row r="198" spans="1:9">
      <c r="A198" s="25">
        <v>531013</v>
      </c>
      <c r="B198" s="26" t="s">
        <v>211</v>
      </c>
      <c r="C198" s="26" t="s">
        <v>199</v>
      </c>
      <c r="D198" s="36">
        <v>470</v>
      </c>
      <c r="E198" s="28">
        <v>365</v>
      </c>
      <c r="F198" s="317">
        <f t="shared" si="6"/>
        <v>105</v>
      </c>
      <c r="G198" s="36">
        <v>400</v>
      </c>
      <c r="H198" s="184">
        <v>357</v>
      </c>
      <c r="I198" s="317">
        <f t="shared" si="7"/>
        <v>43</v>
      </c>
    </row>
    <row r="199" spans="1:9">
      <c r="A199" s="25">
        <v>440018</v>
      </c>
      <c r="B199" s="26" t="s">
        <v>190</v>
      </c>
      <c r="C199" s="26" t="s">
        <v>173</v>
      </c>
      <c r="D199" s="36">
        <v>310</v>
      </c>
      <c r="E199" s="28">
        <v>365</v>
      </c>
      <c r="F199" s="316">
        <f t="shared" si="6"/>
        <v>-55</v>
      </c>
      <c r="G199" s="36">
        <v>360</v>
      </c>
      <c r="H199" s="184">
        <v>357</v>
      </c>
      <c r="I199" s="317">
        <f t="shared" si="7"/>
        <v>3</v>
      </c>
    </row>
    <row r="200" spans="1:9">
      <c r="A200" s="25">
        <v>531015</v>
      </c>
      <c r="B200" s="26" t="s">
        <v>213</v>
      </c>
      <c r="C200" s="26" t="s">
        <v>199</v>
      </c>
      <c r="D200" s="36">
        <v>690</v>
      </c>
      <c r="E200" s="28">
        <v>365</v>
      </c>
      <c r="F200" s="317">
        <f t="shared" si="6"/>
        <v>325</v>
      </c>
      <c r="G200" s="36">
        <v>410</v>
      </c>
      <c r="H200" s="184">
        <v>357</v>
      </c>
      <c r="I200" s="317">
        <f t="shared" si="7"/>
        <v>53</v>
      </c>
    </row>
    <row r="201" spans="1:9">
      <c r="A201" s="25">
        <v>531016</v>
      </c>
      <c r="B201" s="26" t="s">
        <v>214</v>
      </c>
      <c r="C201" s="26" t="s">
        <v>199</v>
      </c>
      <c r="D201" s="36">
        <v>440</v>
      </c>
      <c r="E201" s="28">
        <v>365</v>
      </c>
      <c r="F201" s="317">
        <f t="shared" si="6"/>
        <v>75</v>
      </c>
      <c r="G201" s="36">
        <v>425</v>
      </c>
      <c r="H201" s="184">
        <v>357</v>
      </c>
      <c r="I201" s="317">
        <f t="shared" si="7"/>
        <v>68</v>
      </c>
    </row>
    <row r="202" spans="1:9">
      <c r="A202" s="32">
        <v>531017</v>
      </c>
      <c r="B202" s="33" t="s">
        <v>215</v>
      </c>
      <c r="C202" s="33" t="s">
        <v>199</v>
      </c>
      <c r="D202" s="36">
        <v>500</v>
      </c>
      <c r="E202" s="28">
        <v>365</v>
      </c>
      <c r="F202" s="317">
        <f t="shared" si="6"/>
        <v>135</v>
      </c>
      <c r="G202" s="36">
        <v>400</v>
      </c>
      <c r="H202" s="184">
        <v>357</v>
      </c>
      <c r="I202" s="317">
        <f t="shared" si="7"/>
        <v>43</v>
      </c>
    </row>
    <row r="203" spans="1:9">
      <c r="A203" s="25">
        <v>531018</v>
      </c>
      <c r="B203" s="26" t="s">
        <v>216</v>
      </c>
      <c r="C203" s="26" t="s">
        <v>199</v>
      </c>
      <c r="D203" s="36">
        <v>380</v>
      </c>
      <c r="E203" s="28">
        <v>365</v>
      </c>
      <c r="F203" s="317">
        <f t="shared" si="6"/>
        <v>15</v>
      </c>
      <c r="G203" s="36">
        <v>380</v>
      </c>
      <c r="H203" s="184">
        <v>357</v>
      </c>
      <c r="I203" s="317">
        <f t="shared" si="7"/>
        <v>23</v>
      </c>
    </row>
    <row r="204" spans="1:9">
      <c r="A204" s="25">
        <v>532001</v>
      </c>
      <c r="B204" s="26" t="s">
        <v>217</v>
      </c>
      <c r="C204" s="26" t="s">
        <v>218</v>
      </c>
      <c r="D204" s="36">
        <v>380</v>
      </c>
      <c r="E204" s="28">
        <v>365</v>
      </c>
      <c r="F204" s="317">
        <f t="shared" si="6"/>
        <v>15</v>
      </c>
      <c r="G204" s="36">
        <v>375</v>
      </c>
      <c r="H204" s="184">
        <v>357</v>
      </c>
      <c r="I204" s="317">
        <f t="shared" si="7"/>
        <v>18</v>
      </c>
    </row>
    <row r="205" spans="1:9">
      <c r="A205" s="25">
        <v>532002</v>
      </c>
      <c r="B205" s="26" t="s">
        <v>219</v>
      </c>
      <c r="C205" s="26" t="s">
        <v>218</v>
      </c>
      <c r="D205" s="36">
        <v>365</v>
      </c>
      <c r="E205" s="28">
        <v>365</v>
      </c>
      <c r="F205" s="182">
        <f t="shared" si="6"/>
        <v>0</v>
      </c>
      <c r="G205" s="36">
        <v>360</v>
      </c>
      <c r="H205" s="184">
        <v>357</v>
      </c>
      <c r="I205" s="316">
        <f t="shared" si="7"/>
        <v>3</v>
      </c>
    </row>
    <row r="206" spans="1:9">
      <c r="A206" s="25">
        <v>532003</v>
      </c>
      <c r="B206" s="26" t="s">
        <v>220</v>
      </c>
      <c r="C206" s="26" t="s">
        <v>218</v>
      </c>
      <c r="D206" s="36">
        <v>450</v>
      </c>
      <c r="E206" s="28">
        <v>365</v>
      </c>
      <c r="F206" s="317">
        <f t="shared" si="6"/>
        <v>85</v>
      </c>
      <c r="G206" s="36">
        <v>380</v>
      </c>
      <c r="H206" s="184">
        <v>357</v>
      </c>
      <c r="I206" s="317">
        <f t="shared" si="7"/>
        <v>23</v>
      </c>
    </row>
    <row r="207" spans="1:9">
      <c r="A207" s="25">
        <v>532004</v>
      </c>
      <c r="B207" s="26" t="s">
        <v>221</v>
      </c>
      <c r="C207" s="26" t="s">
        <v>218</v>
      </c>
      <c r="D207" s="36">
        <v>370</v>
      </c>
      <c r="E207" s="28">
        <v>365</v>
      </c>
      <c r="F207" s="316">
        <f t="shared" si="6"/>
        <v>5</v>
      </c>
      <c r="G207" s="36">
        <v>370</v>
      </c>
      <c r="H207" s="184">
        <v>357</v>
      </c>
      <c r="I207" s="317">
        <f t="shared" si="7"/>
        <v>13</v>
      </c>
    </row>
    <row r="208" spans="1:9">
      <c r="A208" s="25">
        <v>532005</v>
      </c>
      <c r="B208" s="26" t="s">
        <v>222</v>
      </c>
      <c r="C208" s="26" t="s">
        <v>218</v>
      </c>
      <c r="D208" s="36">
        <v>365</v>
      </c>
      <c r="E208" s="28">
        <v>365</v>
      </c>
      <c r="F208" s="182">
        <f t="shared" si="6"/>
        <v>0</v>
      </c>
      <c r="G208" s="36">
        <v>365</v>
      </c>
      <c r="H208" s="184">
        <v>357</v>
      </c>
      <c r="I208" s="317">
        <f t="shared" si="7"/>
        <v>8</v>
      </c>
    </row>
    <row r="209" spans="1:9">
      <c r="A209" s="32">
        <v>532006</v>
      </c>
      <c r="B209" s="33" t="s">
        <v>223</v>
      </c>
      <c r="C209" s="33" t="s">
        <v>218</v>
      </c>
      <c r="D209" s="36">
        <v>460</v>
      </c>
      <c r="E209" s="28">
        <v>365</v>
      </c>
      <c r="F209" s="317">
        <f t="shared" si="6"/>
        <v>95</v>
      </c>
      <c r="G209" s="36">
        <v>366</v>
      </c>
      <c r="H209" s="184">
        <v>357</v>
      </c>
      <c r="I209" s="317">
        <f t="shared" si="7"/>
        <v>9</v>
      </c>
    </row>
    <row r="210" spans="1:9">
      <c r="A210" s="25">
        <v>440024</v>
      </c>
      <c r="B210" s="26" t="s">
        <v>196</v>
      </c>
      <c r="C210" s="26" t="s">
        <v>173</v>
      </c>
      <c r="D210" s="36">
        <v>310</v>
      </c>
      <c r="E210" s="28">
        <v>365</v>
      </c>
      <c r="F210" s="316">
        <f t="shared" si="6"/>
        <v>-55</v>
      </c>
      <c r="G210" s="36">
        <v>395</v>
      </c>
      <c r="H210" s="184">
        <v>357</v>
      </c>
      <c r="I210" s="317">
        <f t="shared" si="7"/>
        <v>38</v>
      </c>
    </row>
    <row r="211" spans="1:9">
      <c r="A211" s="25">
        <v>532008</v>
      </c>
      <c r="B211" s="26" t="s">
        <v>225</v>
      </c>
      <c r="C211" s="26" t="s">
        <v>218</v>
      </c>
      <c r="D211" s="36">
        <v>420</v>
      </c>
      <c r="E211" s="28">
        <v>365</v>
      </c>
      <c r="F211" s="182">
        <f t="shared" si="6"/>
        <v>55</v>
      </c>
      <c r="G211" s="36">
        <v>380</v>
      </c>
      <c r="H211" s="184">
        <v>357</v>
      </c>
      <c r="I211" s="317">
        <f t="shared" si="7"/>
        <v>23</v>
      </c>
    </row>
    <row r="212" spans="1:9">
      <c r="A212" s="25">
        <v>532009</v>
      </c>
      <c r="B212" s="26" t="s">
        <v>226</v>
      </c>
      <c r="C212" s="26" t="s">
        <v>218</v>
      </c>
      <c r="D212" s="36">
        <v>400</v>
      </c>
      <c r="E212" s="28">
        <v>365</v>
      </c>
      <c r="F212" s="317">
        <f t="shared" si="6"/>
        <v>35</v>
      </c>
      <c r="G212" s="36">
        <v>380</v>
      </c>
      <c r="H212" s="184">
        <v>357</v>
      </c>
      <c r="I212" s="317">
        <f t="shared" si="7"/>
        <v>23</v>
      </c>
    </row>
    <row r="213" spans="1:9">
      <c r="A213" s="25">
        <v>532010</v>
      </c>
      <c r="B213" s="26" t="s">
        <v>227</v>
      </c>
      <c r="C213" s="26" t="s">
        <v>218</v>
      </c>
      <c r="D213" s="36">
        <v>365</v>
      </c>
      <c r="E213" s="28">
        <v>365</v>
      </c>
      <c r="F213" s="182">
        <f t="shared" si="6"/>
        <v>0</v>
      </c>
      <c r="G213" s="36">
        <v>340</v>
      </c>
      <c r="H213" s="184">
        <v>357</v>
      </c>
      <c r="I213" s="316">
        <f t="shared" si="7"/>
        <v>-17</v>
      </c>
    </row>
    <row r="214" spans="1:9">
      <c r="A214" s="25">
        <v>532011</v>
      </c>
      <c r="B214" s="26" t="s">
        <v>228</v>
      </c>
      <c r="C214" s="26" t="s">
        <v>218</v>
      </c>
      <c r="D214" s="36">
        <v>365</v>
      </c>
      <c r="E214" s="28">
        <v>365</v>
      </c>
      <c r="F214" s="182">
        <f t="shared" si="6"/>
        <v>0</v>
      </c>
      <c r="G214" s="36">
        <v>355</v>
      </c>
      <c r="H214" s="184">
        <v>357</v>
      </c>
      <c r="I214" s="316">
        <f t="shared" si="7"/>
        <v>-2</v>
      </c>
    </row>
    <row r="215" spans="1:9">
      <c r="A215" s="25">
        <v>532012</v>
      </c>
      <c r="B215" s="26" t="s">
        <v>229</v>
      </c>
      <c r="C215" s="26" t="s">
        <v>218</v>
      </c>
      <c r="D215" s="36">
        <v>365</v>
      </c>
      <c r="E215" s="28">
        <v>365</v>
      </c>
      <c r="F215" s="182">
        <f t="shared" si="6"/>
        <v>0</v>
      </c>
      <c r="G215" s="36">
        <v>366</v>
      </c>
      <c r="H215" s="184">
        <v>357</v>
      </c>
      <c r="I215" s="317">
        <f t="shared" si="7"/>
        <v>9</v>
      </c>
    </row>
    <row r="216" spans="1:9">
      <c r="A216" s="25">
        <v>532013</v>
      </c>
      <c r="B216" s="26" t="s">
        <v>230</v>
      </c>
      <c r="C216" s="26" t="s">
        <v>218</v>
      </c>
      <c r="D216" s="36">
        <v>365</v>
      </c>
      <c r="E216" s="28">
        <v>365</v>
      </c>
      <c r="F216" s="182">
        <f t="shared" si="6"/>
        <v>0</v>
      </c>
      <c r="G216" s="36">
        <v>380</v>
      </c>
      <c r="H216" s="184">
        <v>357</v>
      </c>
      <c r="I216" s="317">
        <f t="shared" si="7"/>
        <v>23</v>
      </c>
    </row>
    <row r="217" spans="1:9">
      <c r="A217" s="25">
        <v>532014</v>
      </c>
      <c r="B217" s="26" t="s">
        <v>231</v>
      </c>
      <c r="C217" s="26" t="s">
        <v>218</v>
      </c>
      <c r="D217" s="36">
        <v>500</v>
      </c>
      <c r="E217" s="28">
        <v>365</v>
      </c>
      <c r="F217" s="317">
        <f t="shared" si="6"/>
        <v>135</v>
      </c>
      <c r="G217" s="36">
        <v>400</v>
      </c>
      <c r="H217" s="184">
        <v>357</v>
      </c>
      <c r="I217" s="182">
        <f t="shared" si="7"/>
        <v>43</v>
      </c>
    </row>
    <row r="218" spans="1:9">
      <c r="A218" s="25">
        <v>532015</v>
      </c>
      <c r="B218" s="26" t="s">
        <v>232</v>
      </c>
      <c r="C218" s="26" t="s">
        <v>218</v>
      </c>
      <c r="D218" s="36">
        <v>365</v>
      </c>
      <c r="E218" s="28">
        <v>365</v>
      </c>
      <c r="F218" s="182">
        <f t="shared" si="6"/>
        <v>0</v>
      </c>
      <c r="G218" s="36">
        <v>357</v>
      </c>
      <c r="H218" s="184">
        <v>357</v>
      </c>
      <c r="I218" s="182">
        <f t="shared" si="7"/>
        <v>0</v>
      </c>
    </row>
    <row r="219" spans="1:9">
      <c r="A219" s="25">
        <v>532016</v>
      </c>
      <c r="B219" s="26" t="s">
        <v>233</v>
      </c>
      <c r="C219" s="26" t="s">
        <v>218</v>
      </c>
      <c r="D219" s="36">
        <v>425</v>
      </c>
      <c r="E219" s="28">
        <v>365</v>
      </c>
      <c r="F219" s="317">
        <f t="shared" si="6"/>
        <v>60</v>
      </c>
      <c r="G219" s="36">
        <v>427</v>
      </c>
      <c r="H219" s="184">
        <v>357</v>
      </c>
      <c r="I219" s="317">
        <f t="shared" si="7"/>
        <v>70</v>
      </c>
    </row>
    <row r="220" spans="1:9">
      <c r="A220" s="25">
        <v>532017</v>
      </c>
      <c r="B220" s="26" t="s">
        <v>234</v>
      </c>
      <c r="C220" s="26" t="s">
        <v>218</v>
      </c>
      <c r="D220" s="36">
        <v>365</v>
      </c>
      <c r="E220" s="28">
        <v>365</v>
      </c>
      <c r="F220" s="182">
        <f t="shared" si="6"/>
        <v>0</v>
      </c>
      <c r="G220" s="36">
        <v>380</v>
      </c>
      <c r="H220" s="184">
        <v>357</v>
      </c>
      <c r="I220" s="317">
        <f t="shared" si="7"/>
        <v>23</v>
      </c>
    </row>
    <row r="221" spans="1:9">
      <c r="A221" s="25">
        <v>532018</v>
      </c>
      <c r="B221" s="26" t="s">
        <v>235</v>
      </c>
      <c r="C221" s="26" t="s">
        <v>218</v>
      </c>
      <c r="D221" s="36">
        <v>520</v>
      </c>
      <c r="E221" s="28">
        <v>365</v>
      </c>
      <c r="F221" s="317">
        <f t="shared" si="6"/>
        <v>155</v>
      </c>
      <c r="G221" s="36">
        <v>365</v>
      </c>
      <c r="H221" s="184">
        <v>357</v>
      </c>
      <c r="I221" s="317">
        <f t="shared" si="7"/>
        <v>8</v>
      </c>
    </row>
    <row r="222" spans="1:9">
      <c r="A222" s="25">
        <v>532019</v>
      </c>
      <c r="B222" s="26" t="s">
        <v>236</v>
      </c>
      <c r="C222" s="26" t="s">
        <v>218</v>
      </c>
      <c r="D222" s="36">
        <v>420</v>
      </c>
      <c r="E222" s="28">
        <v>365</v>
      </c>
      <c r="F222" s="317">
        <f t="shared" si="6"/>
        <v>55</v>
      </c>
      <c r="G222" s="36">
        <v>380</v>
      </c>
      <c r="H222" s="184">
        <v>357</v>
      </c>
      <c r="I222" s="317">
        <f t="shared" si="7"/>
        <v>23</v>
      </c>
    </row>
    <row r="223" spans="1:9">
      <c r="A223" s="32">
        <v>532020</v>
      </c>
      <c r="B223" s="33" t="s">
        <v>237</v>
      </c>
      <c r="C223" s="33" t="s">
        <v>218</v>
      </c>
      <c r="D223" s="36">
        <v>400</v>
      </c>
      <c r="E223" s="28">
        <v>365</v>
      </c>
      <c r="F223" s="317">
        <f t="shared" si="6"/>
        <v>35</v>
      </c>
      <c r="G223" s="36">
        <v>380</v>
      </c>
      <c r="H223" s="184">
        <v>357</v>
      </c>
      <c r="I223" s="317">
        <f t="shared" si="7"/>
        <v>23</v>
      </c>
    </row>
    <row r="224" spans="1:9">
      <c r="A224" s="25">
        <v>532021</v>
      </c>
      <c r="B224" s="26" t="s">
        <v>238</v>
      </c>
      <c r="C224" s="26" t="s">
        <v>218</v>
      </c>
      <c r="D224" s="36">
        <v>400</v>
      </c>
      <c r="E224" s="28">
        <v>365</v>
      </c>
      <c r="F224" s="317">
        <f t="shared" si="6"/>
        <v>35</v>
      </c>
      <c r="G224" s="36">
        <v>380</v>
      </c>
      <c r="H224" s="184">
        <v>357</v>
      </c>
      <c r="I224" s="317">
        <f t="shared" si="7"/>
        <v>23</v>
      </c>
    </row>
    <row r="225" spans="1:9">
      <c r="A225" s="25">
        <v>532022</v>
      </c>
      <c r="B225" s="26" t="s">
        <v>239</v>
      </c>
      <c r="C225" s="26" t="s">
        <v>218</v>
      </c>
      <c r="D225" s="36">
        <v>365</v>
      </c>
      <c r="E225" s="28">
        <v>365</v>
      </c>
      <c r="F225" s="182">
        <f t="shared" si="6"/>
        <v>0</v>
      </c>
      <c r="G225" s="36">
        <v>357</v>
      </c>
      <c r="H225" s="184">
        <v>357</v>
      </c>
      <c r="I225" s="182">
        <f t="shared" si="7"/>
        <v>0</v>
      </c>
    </row>
    <row r="226" spans="1:9">
      <c r="A226" s="25">
        <v>532023</v>
      </c>
      <c r="B226" s="26" t="s">
        <v>240</v>
      </c>
      <c r="C226" s="26" t="s">
        <v>218</v>
      </c>
      <c r="D226" s="36">
        <v>780</v>
      </c>
      <c r="E226" s="28">
        <v>365</v>
      </c>
      <c r="F226" s="317">
        <f t="shared" si="6"/>
        <v>415</v>
      </c>
      <c r="G226" s="36">
        <v>390</v>
      </c>
      <c r="H226" s="184">
        <v>357</v>
      </c>
      <c r="I226" s="317">
        <f t="shared" si="7"/>
        <v>33</v>
      </c>
    </row>
    <row r="227" spans="1:9">
      <c r="A227" s="25">
        <v>534008</v>
      </c>
      <c r="B227" s="26" t="s">
        <v>269</v>
      </c>
      <c r="C227" s="26" t="s">
        <v>262</v>
      </c>
      <c r="D227" s="36">
        <v>325</v>
      </c>
      <c r="E227" s="28">
        <v>365</v>
      </c>
      <c r="F227" s="316">
        <f t="shared" si="6"/>
        <v>-40</v>
      </c>
      <c r="G227" s="36">
        <v>368</v>
      </c>
      <c r="H227" s="184">
        <v>357</v>
      </c>
      <c r="I227" s="317">
        <f t="shared" si="7"/>
        <v>11</v>
      </c>
    </row>
    <row r="228" spans="1:9">
      <c r="A228" s="25">
        <v>533002</v>
      </c>
      <c r="B228" s="26" t="s">
        <v>243</v>
      </c>
      <c r="C228" s="26" t="s">
        <v>242</v>
      </c>
      <c r="D228" s="36">
        <v>365</v>
      </c>
      <c r="E228" s="28">
        <v>365</v>
      </c>
      <c r="F228" s="182">
        <f t="shared" si="6"/>
        <v>0</v>
      </c>
      <c r="G228" s="36">
        <v>357</v>
      </c>
      <c r="H228" s="184">
        <v>357</v>
      </c>
      <c r="I228" s="182">
        <f t="shared" si="7"/>
        <v>0</v>
      </c>
    </row>
    <row r="229" spans="1:9">
      <c r="A229" s="25">
        <v>533003</v>
      </c>
      <c r="B229" s="26" t="s">
        <v>244</v>
      </c>
      <c r="C229" s="26" t="s">
        <v>242</v>
      </c>
      <c r="D229" s="36">
        <v>365</v>
      </c>
      <c r="E229" s="28">
        <v>365</v>
      </c>
      <c r="F229" s="182">
        <f t="shared" si="6"/>
        <v>0</v>
      </c>
      <c r="G229" s="36">
        <v>380</v>
      </c>
      <c r="H229" s="184">
        <v>357</v>
      </c>
      <c r="I229" s="317">
        <f t="shared" si="7"/>
        <v>23</v>
      </c>
    </row>
    <row r="230" spans="1:9">
      <c r="A230" s="25">
        <v>631017</v>
      </c>
      <c r="B230" s="26" t="s">
        <v>322</v>
      </c>
      <c r="C230" s="26" t="s">
        <v>306</v>
      </c>
      <c r="D230" s="36">
        <v>330</v>
      </c>
      <c r="E230" s="28">
        <v>365</v>
      </c>
      <c r="F230" s="316">
        <f t="shared" si="6"/>
        <v>-35</v>
      </c>
      <c r="G230" s="36">
        <v>380</v>
      </c>
      <c r="H230" s="184">
        <v>357</v>
      </c>
      <c r="I230" s="316">
        <f t="shared" si="7"/>
        <v>23</v>
      </c>
    </row>
    <row r="231" spans="1:9">
      <c r="A231" s="25">
        <v>634025</v>
      </c>
      <c r="B231" s="26" t="s">
        <v>405</v>
      </c>
      <c r="C231" s="26" t="s">
        <v>381</v>
      </c>
      <c r="D231" s="36">
        <v>330</v>
      </c>
      <c r="E231" s="28">
        <v>365</v>
      </c>
      <c r="F231" s="316">
        <f t="shared" si="6"/>
        <v>-35</v>
      </c>
      <c r="G231" s="36">
        <v>380</v>
      </c>
      <c r="H231" s="184">
        <v>357</v>
      </c>
      <c r="I231" s="317">
        <f t="shared" si="7"/>
        <v>23</v>
      </c>
    </row>
    <row r="232" spans="1:9">
      <c r="A232" s="25">
        <v>533006</v>
      </c>
      <c r="B232" s="26" t="s">
        <v>247</v>
      </c>
      <c r="C232" s="26" t="s">
        <v>242</v>
      </c>
      <c r="D232" s="36">
        <v>365</v>
      </c>
      <c r="E232" s="28">
        <v>365</v>
      </c>
      <c r="F232" s="182">
        <f t="shared" si="6"/>
        <v>0</v>
      </c>
      <c r="G232" s="36">
        <v>357</v>
      </c>
      <c r="H232" s="184">
        <v>357</v>
      </c>
      <c r="I232" s="182">
        <f t="shared" si="7"/>
        <v>0</v>
      </c>
    </row>
    <row r="233" spans="1:9">
      <c r="A233" s="25">
        <v>533007</v>
      </c>
      <c r="B233" s="26" t="s">
        <v>248</v>
      </c>
      <c r="C233" s="26" t="s">
        <v>242</v>
      </c>
      <c r="D233" s="36">
        <v>430</v>
      </c>
      <c r="E233" s="28">
        <v>365</v>
      </c>
      <c r="F233" s="317">
        <f t="shared" si="6"/>
        <v>65</v>
      </c>
      <c r="G233" s="36">
        <v>380</v>
      </c>
      <c r="H233" s="184">
        <v>357</v>
      </c>
      <c r="I233" s="317">
        <f t="shared" si="7"/>
        <v>23</v>
      </c>
    </row>
    <row r="234" spans="1:9">
      <c r="A234" s="25">
        <v>533008</v>
      </c>
      <c r="B234" s="26" t="s">
        <v>249</v>
      </c>
      <c r="C234" s="26" t="s">
        <v>242</v>
      </c>
      <c r="D234" s="36">
        <v>365</v>
      </c>
      <c r="E234" s="28">
        <v>365</v>
      </c>
      <c r="F234" s="182">
        <f t="shared" si="6"/>
        <v>0</v>
      </c>
      <c r="G234" s="36">
        <v>380</v>
      </c>
      <c r="H234" s="184">
        <v>357</v>
      </c>
      <c r="I234" s="317">
        <f t="shared" si="7"/>
        <v>23</v>
      </c>
    </row>
    <row r="235" spans="1:9">
      <c r="A235" s="25">
        <v>533009</v>
      </c>
      <c r="B235" s="26" t="s">
        <v>250</v>
      </c>
      <c r="C235" s="26" t="s">
        <v>242</v>
      </c>
      <c r="D235" s="36">
        <v>365</v>
      </c>
      <c r="E235" s="28">
        <v>365</v>
      </c>
      <c r="F235" s="182">
        <f t="shared" si="6"/>
        <v>0</v>
      </c>
      <c r="G235" s="36">
        <v>370</v>
      </c>
      <c r="H235" s="184">
        <v>357</v>
      </c>
      <c r="I235" s="317">
        <f t="shared" si="7"/>
        <v>13</v>
      </c>
    </row>
    <row r="236" spans="1:9">
      <c r="A236" s="32">
        <v>533010</v>
      </c>
      <c r="B236" s="33" t="s">
        <v>251</v>
      </c>
      <c r="C236" s="33" t="s">
        <v>242</v>
      </c>
      <c r="D236" s="36">
        <v>394</v>
      </c>
      <c r="E236" s="28">
        <v>365</v>
      </c>
      <c r="F236" s="317">
        <f t="shared" si="6"/>
        <v>29</v>
      </c>
      <c r="G236" s="36">
        <v>430</v>
      </c>
      <c r="H236" s="184">
        <v>357</v>
      </c>
      <c r="I236" s="317">
        <f t="shared" si="7"/>
        <v>73</v>
      </c>
    </row>
    <row r="237" spans="1:9">
      <c r="A237" s="25">
        <v>635018</v>
      </c>
      <c r="B237" s="26" t="s">
        <v>426</v>
      </c>
      <c r="C237" s="26" t="s">
        <v>409</v>
      </c>
      <c r="D237" s="36">
        <v>330</v>
      </c>
      <c r="E237" s="28">
        <v>365</v>
      </c>
      <c r="F237" s="316">
        <f t="shared" si="6"/>
        <v>-35</v>
      </c>
      <c r="G237" s="36">
        <v>380</v>
      </c>
      <c r="H237" s="184">
        <v>357</v>
      </c>
      <c r="I237" s="317">
        <f t="shared" si="7"/>
        <v>23</v>
      </c>
    </row>
    <row r="238" spans="1:9">
      <c r="A238" s="32">
        <v>533012</v>
      </c>
      <c r="B238" s="33" t="s">
        <v>253</v>
      </c>
      <c r="C238" s="33" t="s">
        <v>242</v>
      </c>
      <c r="D238" s="36">
        <v>570</v>
      </c>
      <c r="E238" s="28">
        <v>365</v>
      </c>
      <c r="F238" s="317">
        <f t="shared" si="6"/>
        <v>205</v>
      </c>
      <c r="G238" s="36">
        <v>370</v>
      </c>
      <c r="H238" s="184">
        <v>357</v>
      </c>
      <c r="I238" s="317">
        <f t="shared" si="7"/>
        <v>13</v>
      </c>
    </row>
    <row r="239" spans="1:9">
      <c r="A239" s="25">
        <v>533013</v>
      </c>
      <c r="B239" s="26" t="s">
        <v>254</v>
      </c>
      <c r="C239" s="26" t="s">
        <v>242</v>
      </c>
      <c r="D239" s="36">
        <v>590</v>
      </c>
      <c r="E239" s="28">
        <v>365</v>
      </c>
      <c r="F239" s="317">
        <f t="shared" si="6"/>
        <v>225</v>
      </c>
      <c r="G239" s="36">
        <v>390</v>
      </c>
      <c r="H239" s="184">
        <v>357</v>
      </c>
      <c r="I239" s="317">
        <f t="shared" si="7"/>
        <v>33</v>
      </c>
    </row>
    <row r="240" spans="1:9">
      <c r="A240" s="25">
        <v>533014</v>
      </c>
      <c r="B240" s="26" t="s">
        <v>255</v>
      </c>
      <c r="C240" s="26" t="s">
        <v>242</v>
      </c>
      <c r="D240" s="36">
        <v>365</v>
      </c>
      <c r="E240" s="28">
        <v>365</v>
      </c>
      <c r="F240" s="182">
        <f t="shared" si="6"/>
        <v>0</v>
      </c>
      <c r="G240" s="36">
        <v>380</v>
      </c>
      <c r="H240" s="184">
        <v>357</v>
      </c>
      <c r="I240" s="317">
        <f t="shared" si="7"/>
        <v>23</v>
      </c>
    </row>
    <row r="241" spans="1:9">
      <c r="A241" s="25">
        <v>533015</v>
      </c>
      <c r="B241" s="26" t="s">
        <v>256</v>
      </c>
      <c r="C241" s="26" t="s">
        <v>242</v>
      </c>
      <c r="D241" s="36">
        <v>420</v>
      </c>
      <c r="E241" s="28">
        <v>365</v>
      </c>
      <c r="F241" s="317">
        <f t="shared" si="6"/>
        <v>55</v>
      </c>
      <c r="G241" s="36">
        <v>400</v>
      </c>
      <c r="H241" s="184">
        <v>357</v>
      </c>
      <c r="I241" s="317">
        <f t="shared" si="7"/>
        <v>43</v>
      </c>
    </row>
    <row r="242" spans="1:9">
      <c r="A242" s="25">
        <v>533016</v>
      </c>
      <c r="B242" s="26" t="s">
        <v>257</v>
      </c>
      <c r="C242" s="26" t="s">
        <v>242</v>
      </c>
      <c r="D242" s="36">
        <v>365</v>
      </c>
      <c r="E242" s="28">
        <v>365</v>
      </c>
      <c r="F242" s="182">
        <f t="shared" si="6"/>
        <v>0</v>
      </c>
      <c r="G242" s="36">
        <v>380</v>
      </c>
      <c r="H242" s="184">
        <v>357</v>
      </c>
      <c r="I242" s="317">
        <f t="shared" si="7"/>
        <v>23</v>
      </c>
    </row>
    <row r="243" spans="1:9">
      <c r="A243" s="32">
        <v>533017</v>
      </c>
      <c r="B243" s="33" t="s">
        <v>258</v>
      </c>
      <c r="C243" s="33" t="s">
        <v>242</v>
      </c>
      <c r="D243" s="36">
        <v>390</v>
      </c>
      <c r="E243" s="28">
        <v>365</v>
      </c>
      <c r="F243" s="317">
        <f t="shared" si="6"/>
        <v>25</v>
      </c>
      <c r="G243" s="36">
        <v>380</v>
      </c>
      <c r="H243" s="184">
        <v>357</v>
      </c>
      <c r="I243" s="317">
        <f t="shared" si="7"/>
        <v>23</v>
      </c>
    </row>
    <row r="244" spans="1:9">
      <c r="A244" s="25">
        <v>533018</v>
      </c>
      <c r="B244" s="26" t="s">
        <v>259</v>
      </c>
      <c r="C244" s="26" t="s">
        <v>242</v>
      </c>
      <c r="D244" s="36">
        <v>365</v>
      </c>
      <c r="E244" s="28">
        <v>365</v>
      </c>
      <c r="F244" s="182">
        <f t="shared" si="6"/>
        <v>0</v>
      </c>
      <c r="G244" s="36">
        <v>380</v>
      </c>
      <c r="H244" s="184">
        <v>357</v>
      </c>
      <c r="I244" s="317">
        <f t="shared" si="7"/>
        <v>23</v>
      </c>
    </row>
    <row r="245" spans="1:9">
      <c r="A245" s="25">
        <v>533019</v>
      </c>
      <c r="B245" s="26" t="s">
        <v>260</v>
      </c>
      <c r="C245" s="26" t="s">
        <v>242</v>
      </c>
      <c r="D245" s="36">
        <v>440</v>
      </c>
      <c r="E245" s="28">
        <v>365</v>
      </c>
      <c r="F245" s="317">
        <f t="shared" si="6"/>
        <v>75</v>
      </c>
      <c r="G245" s="36">
        <v>390</v>
      </c>
      <c r="H245" s="184">
        <v>357</v>
      </c>
      <c r="I245" s="317">
        <f t="shared" si="7"/>
        <v>33</v>
      </c>
    </row>
    <row r="246" spans="1:9">
      <c r="A246" s="25">
        <v>631009</v>
      </c>
      <c r="B246" s="26" t="s">
        <v>314</v>
      </c>
      <c r="C246" s="26" t="s">
        <v>306</v>
      </c>
      <c r="D246" s="36">
        <v>340</v>
      </c>
      <c r="E246" s="28">
        <v>365</v>
      </c>
      <c r="F246" s="316">
        <f t="shared" si="6"/>
        <v>-25</v>
      </c>
      <c r="G246" s="36">
        <v>380</v>
      </c>
      <c r="H246" s="184">
        <v>357</v>
      </c>
      <c r="I246" s="317">
        <f t="shared" si="7"/>
        <v>23</v>
      </c>
    </row>
    <row r="247" spans="1:9">
      <c r="A247" s="25">
        <v>534002</v>
      </c>
      <c r="B247" s="26" t="s">
        <v>263</v>
      </c>
      <c r="C247" s="26" t="s">
        <v>262</v>
      </c>
      <c r="D247" s="36">
        <v>410</v>
      </c>
      <c r="E247" s="28">
        <v>365</v>
      </c>
      <c r="F247" s="317">
        <f t="shared" si="6"/>
        <v>45</v>
      </c>
      <c r="G247" s="36">
        <v>400</v>
      </c>
      <c r="H247" s="184">
        <v>357</v>
      </c>
      <c r="I247" s="317">
        <f t="shared" si="7"/>
        <v>43</v>
      </c>
    </row>
    <row r="248" spans="1:9">
      <c r="A248" s="25">
        <v>534003</v>
      </c>
      <c r="B248" s="26" t="s">
        <v>264</v>
      </c>
      <c r="C248" s="26" t="s">
        <v>262</v>
      </c>
      <c r="D248" s="36">
        <v>370</v>
      </c>
      <c r="E248" s="28">
        <v>365</v>
      </c>
      <c r="F248" s="317">
        <f t="shared" si="6"/>
        <v>5</v>
      </c>
      <c r="G248" s="36">
        <v>380</v>
      </c>
      <c r="H248" s="184">
        <v>357</v>
      </c>
      <c r="I248" s="317">
        <f t="shared" si="7"/>
        <v>23</v>
      </c>
    </row>
    <row r="249" spans="1:9">
      <c r="A249" s="25">
        <v>434001</v>
      </c>
      <c r="B249" s="26" t="s">
        <v>67</v>
      </c>
      <c r="C249" s="26" t="s">
        <v>68</v>
      </c>
      <c r="D249" s="36">
        <v>345</v>
      </c>
      <c r="E249" s="28">
        <v>365</v>
      </c>
      <c r="F249" s="316">
        <f t="shared" si="6"/>
        <v>-20</v>
      </c>
      <c r="G249" s="36">
        <v>385</v>
      </c>
      <c r="H249" s="184">
        <v>357</v>
      </c>
      <c r="I249" s="317">
        <f t="shared" si="7"/>
        <v>28</v>
      </c>
    </row>
    <row r="250" spans="1:9">
      <c r="A250" s="25">
        <v>534005</v>
      </c>
      <c r="B250" s="26" t="s">
        <v>266</v>
      </c>
      <c r="C250" s="26" t="s">
        <v>262</v>
      </c>
      <c r="D250" s="36">
        <v>365</v>
      </c>
      <c r="E250" s="28">
        <v>365</v>
      </c>
      <c r="F250" s="182">
        <f t="shared" si="6"/>
        <v>0</v>
      </c>
      <c r="G250" s="36">
        <v>357</v>
      </c>
      <c r="H250" s="184">
        <v>357</v>
      </c>
      <c r="I250" s="182">
        <f t="shared" si="7"/>
        <v>0</v>
      </c>
    </row>
    <row r="251" spans="1:9">
      <c r="A251" s="25">
        <v>534006</v>
      </c>
      <c r="B251" s="26" t="s">
        <v>267</v>
      </c>
      <c r="C251" s="26" t="s">
        <v>262</v>
      </c>
      <c r="D251" s="36">
        <v>365</v>
      </c>
      <c r="E251" s="28">
        <v>365</v>
      </c>
      <c r="F251" s="182">
        <f t="shared" si="6"/>
        <v>0</v>
      </c>
      <c r="G251" s="36">
        <v>380</v>
      </c>
      <c r="H251" s="184">
        <v>357</v>
      </c>
      <c r="I251" s="317">
        <f t="shared" si="7"/>
        <v>23</v>
      </c>
    </row>
    <row r="252" spans="1:9">
      <c r="A252" s="25">
        <v>532007</v>
      </c>
      <c r="B252" s="26" t="s">
        <v>224</v>
      </c>
      <c r="C252" s="26" t="s">
        <v>218</v>
      </c>
      <c r="D252" s="36">
        <v>345</v>
      </c>
      <c r="E252" s="28">
        <v>365</v>
      </c>
      <c r="F252" s="316">
        <f t="shared" si="6"/>
        <v>-20</v>
      </c>
      <c r="G252" s="36">
        <v>360</v>
      </c>
      <c r="H252" s="184">
        <v>357</v>
      </c>
      <c r="I252" s="317">
        <f t="shared" si="7"/>
        <v>3</v>
      </c>
    </row>
    <row r="253" spans="1:9">
      <c r="A253" s="25">
        <v>635017</v>
      </c>
      <c r="B253" s="26" t="s">
        <v>425</v>
      </c>
      <c r="C253" s="26" t="s">
        <v>409</v>
      </c>
      <c r="D253" s="36">
        <v>345</v>
      </c>
      <c r="E253" s="28">
        <v>365</v>
      </c>
      <c r="F253" s="316">
        <f t="shared" si="6"/>
        <v>-20</v>
      </c>
      <c r="G253" s="36">
        <v>360</v>
      </c>
      <c r="H253" s="184">
        <v>357</v>
      </c>
      <c r="I253" s="317">
        <f t="shared" si="7"/>
        <v>3</v>
      </c>
    </row>
    <row r="254" spans="1:9">
      <c r="A254" s="25">
        <v>534009</v>
      </c>
      <c r="B254" s="26" t="s">
        <v>270</v>
      </c>
      <c r="C254" s="26" t="s">
        <v>262</v>
      </c>
      <c r="D254" s="36">
        <v>390</v>
      </c>
      <c r="E254" s="28">
        <v>365</v>
      </c>
      <c r="F254" s="317">
        <f t="shared" si="6"/>
        <v>25</v>
      </c>
      <c r="G254" s="36">
        <v>380</v>
      </c>
      <c r="H254" s="184">
        <v>357</v>
      </c>
      <c r="I254" s="317">
        <f t="shared" si="7"/>
        <v>23</v>
      </c>
    </row>
    <row r="255" spans="1:9">
      <c r="A255" s="32">
        <v>534010</v>
      </c>
      <c r="B255" s="33" t="s">
        <v>271</v>
      </c>
      <c r="C255" s="33" t="s">
        <v>262</v>
      </c>
      <c r="D255" s="36">
        <v>475</v>
      </c>
      <c r="E255" s="28">
        <v>365</v>
      </c>
      <c r="F255" s="317">
        <f t="shared" si="6"/>
        <v>110</v>
      </c>
      <c r="G255" s="36">
        <v>400</v>
      </c>
      <c r="H255" s="184">
        <v>357</v>
      </c>
      <c r="I255" s="317">
        <f t="shared" si="7"/>
        <v>43</v>
      </c>
    </row>
    <row r="256" spans="1:9">
      <c r="A256" s="32">
        <v>534011</v>
      </c>
      <c r="B256" s="33" t="s">
        <v>272</v>
      </c>
      <c r="C256" s="33" t="s">
        <v>262</v>
      </c>
      <c r="D256" s="36">
        <v>430</v>
      </c>
      <c r="E256" s="28">
        <v>365</v>
      </c>
      <c r="F256" s="317">
        <f t="shared" si="6"/>
        <v>65</v>
      </c>
      <c r="G256" s="36">
        <v>380</v>
      </c>
      <c r="H256" s="184">
        <v>357</v>
      </c>
      <c r="I256" s="317">
        <f t="shared" si="7"/>
        <v>23</v>
      </c>
    </row>
    <row r="257" spans="1:9">
      <c r="A257" s="25">
        <v>534012</v>
      </c>
      <c r="B257" s="26" t="s">
        <v>273</v>
      </c>
      <c r="C257" s="26" t="s">
        <v>262</v>
      </c>
      <c r="D257" s="36">
        <v>420</v>
      </c>
      <c r="E257" s="28">
        <v>365</v>
      </c>
      <c r="F257" s="317">
        <f t="shared" ref="F257:F320" si="8">D257-E257</f>
        <v>55</v>
      </c>
      <c r="G257" s="36">
        <v>380</v>
      </c>
      <c r="H257" s="184">
        <v>357</v>
      </c>
      <c r="I257" s="317">
        <f t="shared" ref="I257:I320" si="9">G257-H257</f>
        <v>23</v>
      </c>
    </row>
    <row r="258" spans="1:9">
      <c r="A258" s="25">
        <v>534013</v>
      </c>
      <c r="B258" s="26" t="s">
        <v>274</v>
      </c>
      <c r="C258" s="26" t="s">
        <v>262</v>
      </c>
      <c r="D258" s="36">
        <v>440</v>
      </c>
      <c r="E258" s="28">
        <v>365</v>
      </c>
      <c r="F258" s="317">
        <f t="shared" si="8"/>
        <v>75</v>
      </c>
      <c r="G258" s="36">
        <v>400</v>
      </c>
      <c r="H258" s="184">
        <v>357</v>
      </c>
      <c r="I258" s="317">
        <f t="shared" si="9"/>
        <v>43</v>
      </c>
    </row>
    <row r="259" spans="1:9">
      <c r="A259" s="25">
        <v>534014</v>
      </c>
      <c r="B259" s="26" t="s">
        <v>275</v>
      </c>
      <c r="C259" s="26" t="s">
        <v>262</v>
      </c>
      <c r="D259" s="36">
        <v>390</v>
      </c>
      <c r="E259" s="28">
        <v>365</v>
      </c>
      <c r="F259" s="317">
        <f t="shared" si="8"/>
        <v>25</v>
      </c>
      <c r="G259" s="36">
        <v>400</v>
      </c>
      <c r="H259" s="184">
        <v>357</v>
      </c>
      <c r="I259" s="317">
        <f t="shared" si="9"/>
        <v>43</v>
      </c>
    </row>
    <row r="260" spans="1:9">
      <c r="A260" s="25">
        <v>534015</v>
      </c>
      <c r="B260" s="26" t="s">
        <v>276</v>
      </c>
      <c r="C260" s="26" t="s">
        <v>262</v>
      </c>
      <c r="D260" s="36">
        <v>630</v>
      </c>
      <c r="E260" s="28">
        <v>365</v>
      </c>
      <c r="F260" s="317">
        <f t="shared" si="8"/>
        <v>265</v>
      </c>
      <c r="G260" s="36">
        <v>380</v>
      </c>
      <c r="H260" s="184">
        <v>357</v>
      </c>
      <c r="I260" s="317">
        <f t="shared" si="9"/>
        <v>23</v>
      </c>
    </row>
    <row r="261" spans="1:9">
      <c r="A261" s="25">
        <v>534016</v>
      </c>
      <c r="B261" s="26" t="s">
        <v>277</v>
      </c>
      <c r="C261" s="26" t="s">
        <v>262</v>
      </c>
      <c r="D261" s="36">
        <v>365</v>
      </c>
      <c r="E261" s="28">
        <v>365</v>
      </c>
      <c r="F261" s="182">
        <f t="shared" si="8"/>
        <v>0</v>
      </c>
      <c r="G261" s="36">
        <v>380</v>
      </c>
      <c r="H261" s="184">
        <v>357</v>
      </c>
      <c r="I261" s="317">
        <f t="shared" si="9"/>
        <v>23</v>
      </c>
    </row>
    <row r="262" spans="1:9">
      <c r="A262" s="25">
        <v>534017</v>
      </c>
      <c r="B262" s="26" t="s">
        <v>278</v>
      </c>
      <c r="C262" s="26" t="s">
        <v>262</v>
      </c>
      <c r="D262" s="36">
        <v>550</v>
      </c>
      <c r="E262" s="28">
        <v>365</v>
      </c>
      <c r="F262" s="317">
        <f t="shared" si="8"/>
        <v>185</v>
      </c>
      <c r="G262" s="36">
        <v>380</v>
      </c>
      <c r="H262" s="184">
        <v>357</v>
      </c>
      <c r="I262" s="317">
        <f t="shared" si="9"/>
        <v>23</v>
      </c>
    </row>
    <row r="263" spans="1:9">
      <c r="A263" s="25">
        <v>534018</v>
      </c>
      <c r="B263" s="26" t="s">
        <v>279</v>
      </c>
      <c r="C263" s="26" t="s">
        <v>262</v>
      </c>
      <c r="D263" s="36">
        <v>365</v>
      </c>
      <c r="E263" s="28">
        <v>365</v>
      </c>
      <c r="F263" s="182">
        <f t="shared" si="8"/>
        <v>0</v>
      </c>
      <c r="G263" s="36">
        <v>357</v>
      </c>
      <c r="H263" s="184">
        <v>357</v>
      </c>
      <c r="I263" s="182">
        <f t="shared" si="9"/>
        <v>0</v>
      </c>
    </row>
    <row r="264" spans="1:9">
      <c r="A264" s="25">
        <v>534019</v>
      </c>
      <c r="B264" s="26" t="s">
        <v>280</v>
      </c>
      <c r="C264" s="26" t="s">
        <v>262</v>
      </c>
      <c r="D264" s="36">
        <v>400</v>
      </c>
      <c r="E264" s="28">
        <v>365</v>
      </c>
      <c r="F264" s="317">
        <f t="shared" si="8"/>
        <v>35</v>
      </c>
      <c r="G264" s="36">
        <v>400</v>
      </c>
      <c r="H264" s="184">
        <v>357</v>
      </c>
      <c r="I264" s="317">
        <f t="shared" si="9"/>
        <v>43</v>
      </c>
    </row>
    <row r="265" spans="1:9">
      <c r="A265" s="25">
        <v>534020</v>
      </c>
      <c r="B265" s="26" t="s">
        <v>281</v>
      </c>
      <c r="C265" s="26" t="s">
        <v>262</v>
      </c>
      <c r="D265" s="36">
        <v>420</v>
      </c>
      <c r="E265" s="28">
        <v>365</v>
      </c>
      <c r="F265" s="317">
        <f t="shared" si="8"/>
        <v>55</v>
      </c>
      <c r="G265" s="36">
        <v>380</v>
      </c>
      <c r="H265" s="184">
        <v>357</v>
      </c>
      <c r="I265" s="317">
        <f t="shared" si="9"/>
        <v>23</v>
      </c>
    </row>
    <row r="266" spans="1:9">
      <c r="A266" s="25">
        <v>534021</v>
      </c>
      <c r="B266" s="26" t="s">
        <v>282</v>
      </c>
      <c r="C266" s="26" t="s">
        <v>262</v>
      </c>
      <c r="D266" s="36">
        <v>395</v>
      </c>
      <c r="E266" s="28">
        <v>365</v>
      </c>
      <c r="F266" s="317">
        <f t="shared" si="8"/>
        <v>30</v>
      </c>
      <c r="G266" s="36">
        <v>380</v>
      </c>
      <c r="H266" s="184">
        <v>357</v>
      </c>
      <c r="I266" s="317">
        <f t="shared" si="9"/>
        <v>23</v>
      </c>
    </row>
    <row r="267" spans="1:9">
      <c r="A267" s="25">
        <v>534022</v>
      </c>
      <c r="B267" s="26" t="s">
        <v>283</v>
      </c>
      <c r="C267" s="26" t="s">
        <v>262</v>
      </c>
      <c r="D267" s="36">
        <v>580</v>
      </c>
      <c r="E267" s="28">
        <v>365</v>
      </c>
      <c r="F267" s="317">
        <f t="shared" si="8"/>
        <v>215</v>
      </c>
      <c r="G267" s="36">
        <v>400</v>
      </c>
      <c r="H267" s="184">
        <v>357</v>
      </c>
      <c r="I267" s="317">
        <f t="shared" si="9"/>
        <v>43</v>
      </c>
    </row>
    <row r="268" spans="1:9">
      <c r="A268" s="32">
        <v>535001</v>
      </c>
      <c r="B268" s="33" t="s">
        <v>284</v>
      </c>
      <c r="C268" s="33" t="s">
        <v>285</v>
      </c>
      <c r="D268" s="36">
        <v>485</v>
      </c>
      <c r="E268" s="28">
        <v>365</v>
      </c>
      <c r="F268" s="317">
        <f t="shared" si="8"/>
        <v>120</v>
      </c>
      <c r="G268" s="36">
        <v>425</v>
      </c>
      <c r="H268" s="184">
        <v>357</v>
      </c>
      <c r="I268" s="317">
        <f t="shared" si="9"/>
        <v>68</v>
      </c>
    </row>
    <row r="269" spans="1:9">
      <c r="A269" s="32">
        <v>535002</v>
      </c>
      <c r="B269" s="33" t="s">
        <v>286</v>
      </c>
      <c r="C269" s="33" t="s">
        <v>285</v>
      </c>
      <c r="D269" s="36">
        <v>420</v>
      </c>
      <c r="E269" s="28">
        <v>365</v>
      </c>
      <c r="F269" s="317">
        <f t="shared" si="8"/>
        <v>55</v>
      </c>
      <c r="G269" s="36">
        <v>380</v>
      </c>
      <c r="H269" s="184">
        <v>357</v>
      </c>
      <c r="I269" s="317">
        <f t="shared" si="9"/>
        <v>23</v>
      </c>
    </row>
    <row r="270" spans="1:9">
      <c r="A270" s="25">
        <v>535003</v>
      </c>
      <c r="B270" s="26" t="s">
        <v>287</v>
      </c>
      <c r="C270" s="26" t="s">
        <v>285</v>
      </c>
      <c r="D270" s="36">
        <v>420</v>
      </c>
      <c r="E270" s="28">
        <v>365</v>
      </c>
      <c r="F270" s="317">
        <f t="shared" si="8"/>
        <v>55</v>
      </c>
      <c r="G270" s="36">
        <v>395</v>
      </c>
      <c r="H270" s="184">
        <v>357</v>
      </c>
      <c r="I270" s="317">
        <f t="shared" si="9"/>
        <v>38</v>
      </c>
    </row>
    <row r="271" spans="1:9">
      <c r="A271" s="25">
        <v>535004</v>
      </c>
      <c r="B271" s="26" t="s">
        <v>288</v>
      </c>
      <c r="C271" s="26" t="s">
        <v>285</v>
      </c>
      <c r="D271" s="36">
        <v>365</v>
      </c>
      <c r="E271" s="28">
        <v>365</v>
      </c>
      <c r="F271" s="182">
        <f t="shared" si="8"/>
        <v>0</v>
      </c>
      <c r="G271" s="36">
        <v>357</v>
      </c>
      <c r="H271" s="184">
        <v>357</v>
      </c>
      <c r="I271" s="182">
        <f t="shared" si="9"/>
        <v>0</v>
      </c>
    </row>
    <row r="272" spans="1:9">
      <c r="A272" s="25">
        <v>535005</v>
      </c>
      <c r="B272" s="26" t="s">
        <v>289</v>
      </c>
      <c r="C272" s="26" t="s">
        <v>285</v>
      </c>
      <c r="D272" s="36">
        <v>365</v>
      </c>
      <c r="E272" s="28">
        <v>365</v>
      </c>
      <c r="F272" s="182">
        <f t="shared" si="8"/>
        <v>0</v>
      </c>
      <c r="G272" s="36">
        <v>380</v>
      </c>
      <c r="H272" s="184">
        <v>357</v>
      </c>
      <c r="I272" s="317">
        <f t="shared" si="9"/>
        <v>23</v>
      </c>
    </row>
    <row r="273" spans="1:9">
      <c r="A273" s="25">
        <v>535006</v>
      </c>
      <c r="B273" s="26" t="s">
        <v>290</v>
      </c>
      <c r="C273" s="26" t="s">
        <v>285</v>
      </c>
      <c r="D273" s="36">
        <v>365</v>
      </c>
      <c r="E273" s="28">
        <v>365</v>
      </c>
      <c r="F273" s="182">
        <f t="shared" si="8"/>
        <v>0</v>
      </c>
      <c r="G273" s="36">
        <v>380</v>
      </c>
      <c r="H273" s="184">
        <v>357</v>
      </c>
      <c r="I273" s="317">
        <f t="shared" si="9"/>
        <v>23</v>
      </c>
    </row>
    <row r="274" spans="1:9">
      <c r="A274" s="25">
        <v>438009</v>
      </c>
      <c r="B274" s="26" t="s">
        <v>149</v>
      </c>
      <c r="C274" s="26" t="s">
        <v>141</v>
      </c>
      <c r="D274" s="36">
        <v>350</v>
      </c>
      <c r="E274" s="28">
        <v>365</v>
      </c>
      <c r="F274" s="316">
        <f t="shared" si="8"/>
        <v>-15</v>
      </c>
      <c r="G274" s="36">
        <v>345</v>
      </c>
      <c r="H274" s="184">
        <v>357</v>
      </c>
      <c r="I274" s="316">
        <f t="shared" si="9"/>
        <v>-12</v>
      </c>
    </row>
    <row r="275" spans="1:9">
      <c r="A275" s="25">
        <v>535008</v>
      </c>
      <c r="B275" s="26" t="s">
        <v>292</v>
      </c>
      <c r="C275" s="26" t="s">
        <v>285</v>
      </c>
      <c r="D275" s="36">
        <v>365</v>
      </c>
      <c r="E275" s="28">
        <v>365</v>
      </c>
      <c r="F275" s="182">
        <f t="shared" si="8"/>
        <v>0</v>
      </c>
      <c r="G275" s="36">
        <v>380</v>
      </c>
      <c r="H275" s="184">
        <v>357</v>
      </c>
      <c r="I275" s="317">
        <f t="shared" si="9"/>
        <v>23</v>
      </c>
    </row>
    <row r="276" spans="1:9">
      <c r="A276" s="25">
        <v>535009</v>
      </c>
      <c r="B276" s="26" t="s">
        <v>293</v>
      </c>
      <c r="C276" s="26" t="s">
        <v>285</v>
      </c>
      <c r="D276" s="36">
        <v>420</v>
      </c>
      <c r="E276" s="28">
        <v>365</v>
      </c>
      <c r="F276" s="317">
        <f t="shared" si="8"/>
        <v>55</v>
      </c>
      <c r="G276" s="36">
        <v>400</v>
      </c>
      <c r="H276" s="184">
        <v>357</v>
      </c>
      <c r="I276" s="317">
        <f t="shared" si="9"/>
        <v>43</v>
      </c>
    </row>
    <row r="277" spans="1:9">
      <c r="A277" s="25">
        <v>535010</v>
      </c>
      <c r="B277" s="26" t="s">
        <v>294</v>
      </c>
      <c r="C277" s="26" t="s">
        <v>285</v>
      </c>
      <c r="D277" s="36">
        <v>365</v>
      </c>
      <c r="E277" s="28">
        <v>365</v>
      </c>
      <c r="F277" s="182">
        <f t="shared" si="8"/>
        <v>0</v>
      </c>
      <c r="G277" s="36">
        <v>380</v>
      </c>
      <c r="H277" s="184">
        <v>357</v>
      </c>
      <c r="I277" s="317">
        <f t="shared" si="9"/>
        <v>23</v>
      </c>
    </row>
    <row r="278" spans="1:9">
      <c r="A278" s="32">
        <v>535011</v>
      </c>
      <c r="B278" s="33" t="s">
        <v>295</v>
      </c>
      <c r="C278" s="33" t="s">
        <v>285</v>
      </c>
      <c r="D278" s="36">
        <v>550</v>
      </c>
      <c r="E278" s="28">
        <v>365</v>
      </c>
      <c r="F278" s="317">
        <f t="shared" si="8"/>
        <v>185</v>
      </c>
      <c r="G278" s="36">
        <v>400</v>
      </c>
      <c r="H278" s="184">
        <v>357</v>
      </c>
      <c r="I278" s="317">
        <f t="shared" si="9"/>
        <v>43</v>
      </c>
    </row>
    <row r="279" spans="1:9">
      <c r="A279" s="25">
        <v>535012</v>
      </c>
      <c r="B279" s="26" t="s">
        <v>296</v>
      </c>
      <c r="C279" s="26" t="s">
        <v>285</v>
      </c>
      <c r="D279" s="36">
        <v>365</v>
      </c>
      <c r="E279" s="28">
        <v>365</v>
      </c>
      <c r="F279" s="182">
        <f t="shared" si="8"/>
        <v>0</v>
      </c>
      <c r="G279" s="36">
        <v>380</v>
      </c>
      <c r="H279" s="184">
        <v>357</v>
      </c>
      <c r="I279" s="317">
        <f t="shared" si="9"/>
        <v>23</v>
      </c>
    </row>
    <row r="280" spans="1:9">
      <c r="A280" s="25">
        <v>535013</v>
      </c>
      <c r="B280" s="26" t="s">
        <v>297</v>
      </c>
      <c r="C280" s="26" t="s">
        <v>285</v>
      </c>
      <c r="D280" s="36">
        <v>420</v>
      </c>
      <c r="E280" s="28">
        <v>365</v>
      </c>
      <c r="F280" s="317">
        <f t="shared" si="8"/>
        <v>55</v>
      </c>
      <c r="G280" s="36">
        <v>400</v>
      </c>
      <c r="H280" s="184">
        <v>357</v>
      </c>
      <c r="I280" s="317">
        <f t="shared" si="9"/>
        <v>43</v>
      </c>
    </row>
    <row r="281" spans="1:9">
      <c r="A281" s="25">
        <v>535014</v>
      </c>
      <c r="B281" s="26" t="s">
        <v>298</v>
      </c>
      <c r="C281" s="26" t="s">
        <v>285</v>
      </c>
      <c r="D281" s="36">
        <v>385</v>
      </c>
      <c r="E281" s="28">
        <v>365</v>
      </c>
      <c r="F281" s="182">
        <f t="shared" si="8"/>
        <v>20</v>
      </c>
      <c r="G281" s="36">
        <v>385</v>
      </c>
      <c r="H281" s="184">
        <v>357</v>
      </c>
      <c r="I281" s="317">
        <f t="shared" si="9"/>
        <v>28</v>
      </c>
    </row>
    <row r="282" spans="1:9">
      <c r="A282" s="25">
        <v>534007</v>
      </c>
      <c r="B282" s="26" t="s">
        <v>268</v>
      </c>
      <c r="C282" s="26" t="s">
        <v>262</v>
      </c>
      <c r="D282" s="36">
        <v>350</v>
      </c>
      <c r="E282" s="28">
        <v>365</v>
      </c>
      <c r="F282" s="316">
        <f t="shared" si="8"/>
        <v>-15</v>
      </c>
      <c r="G282" s="36">
        <v>340</v>
      </c>
      <c r="H282" s="184">
        <v>357</v>
      </c>
      <c r="I282" s="316">
        <f t="shared" si="9"/>
        <v>-17</v>
      </c>
    </row>
    <row r="283" spans="1:9">
      <c r="A283" s="25">
        <v>535016</v>
      </c>
      <c r="B283" s="26" t="s">
        <v>300</v>
      </c>
      <c r="C283" s="26" t="s">
        <v>285</v>
      </c>
      <c r="D283" s="36">
        <v>687</v>
      </c>
      <c r="E283" s="28">
        <v>365</v>
      </c>
      <c r="F283" s="317">
        <f t="shared" si="8"/>
        <v>322</v>
      </c>
      <c r="G283" s="36">
        <v>380</v>
      </c>
      <c r="H283" s="184">
        <v>357</v>
      </c>
      <c r="I283" s="317">
        <f t="shared" si="9"/>
        <v>23</v>
      </c>
    </row>
    <row r="284" spans="1:9">
      <c r="A284" s="25">
        <v>535017</v>
      </c>
      <c r="B284" s="26" t="s">
        <v>301</v>
      </c>
      <c r="C284" s="26" t="s">
        <v>285</v>
      </c>
      <c r="D284" s="36">
        <v>425</v>
      </c>
      <c r="E284" s="28">
        <v>365</v>
      </c>
      <c r="F284" s="182">
        <f t="shared" si="8"/>
        <v>60</v>
      </c>
      <c r="G284" s="335">
        <v>457</v>
      </c>
      <c r="H284" s="184">
        <v>357</v>
      </c>
      <c r="I284" s="182">
        <f t="shared" si="9"/>
        <v>100</v>
      </c>
    </row>
    <row r="285" spans="1:9">
      <c r="A285" s="25">
        <v>535018</v>
      </c>
      <c r="B285" s="26" t="s">
        <v>302</v>
      </c>
      <c r="C285" s="26" t="s">
        <v>285</v>
      </c>
      <c r="D285" s="36">
        <v>490</v>
      </c>
      <c r="E285" s="28">
        <v>365</v>
      </c>
      <c r="F285" s="317">
        <f t="shared" si="8"/>
        <v>125</v>
      </c>
      <c r="G285" s="36">
        <v>410</v>
      </c>
      <c r="H285" s="184">
        <v>357</v>
      </c>
      <c r="I285" s="317">
        <f t="shared" si="9"/>
        <v>53</v>
      </c>
    </row>
    <row r="286" spans="1:9">
      <c r="A286" s="25">
        <v>535019</v>
      </c>
      <c r="B286" s="26" t="s">
        <v>303</v>
      </c>
      <c r="C286" s="26" t="s">
        <v>285</v>
      </c>
      <c r="D286" s="36">
        <v>365</v>
      </c>
      <c r="E286" s="28">
        <v>365</v>
      </c>
      <c r="F286" s="182">
        <f t="shared" si="8"/>
        <v>0</v>
      </c>
      <c r="G286" s="36">
        <v>357</v>
      </c>
      <c r="H286" s="184">
        <v>357</v>
      </c>
      <c r="I286" s="182">
        <f t="shared" si="9"/>
        <v>0</v>
      </c>
    </row>
    <row r="287" spans="1:9">
      <c r="A287" s="25">
        <v>633013</v>
      </c>
      <c r="B287" s="26" t="s">
        <v>363</v>
      </c>
      <c r="C287" s="26" t="s">
        <v>351</v>
      </c>
      <c r="D287" s="36">
        <v>350</v>
      </c>
      <c r="E287" s="28">
        <v>365</v>
      </c>
      <c r="F287" s="316">
        <f t="shared" si="8"/>
        <v>-15</v>
      </c>
      <c r="G287" s="36">
        <v>380</v>
      </c>
      <c r="H287" s="184">
        <v>357</v>
      </c>
      <c r="I287" s="317">
        <f t="shared" si="9"/>
        <v>23</v>
      </c>
    </row>
    <row r="288" spans="1:9">
      <c r="A288" s="25">
        <v>631001</v>
      </c>
      <c r="B288" s="26" t="s">
        <v>305</v>
      </c>
      <c r="C288" s="26" t="s">
        <v>306</v>
      </c>
      <c r="D288" s="36">
        <v>695</v>
      </c>
      <c r="E288" s="28">
        <v>365</v>
      </c>
      <c r="F288" s="317">
        <f t="shared" si="8"/>
        <v>330</v>
      </c>
      <c r="G288" s="36">
        <v>375</v>
      </c>
      <c r="H288" s="184">
        <v>357</v>
      </c>
      <c r="I288" s="317">
        <f t="shared" si="9"/>
        <v>18</v>
      </c>
    </row>
    <row r="289" spans="1:9">
      <c r="A289" s="25">
        <v>631002</v>
      </c>
      <c r="B289" s="26" t="s">
        <v>307</v>
      </c>
      <c r="C289" s="26" t="s">
        <v>306</v>
      </c>
      <c r="D289" s="36">
        <v>400</v>
      </c>
      <c r="E289" s="28">
        <v>365</v>
      </c>
      <c r="F289" s="317">
        <f t="shared" si="8"/>
        <v>35</v>
      </c>
      <c r="G289" s="36">
        <v>370</v>
      </c>
      <c r="H289" s="184">
        <v>357</v>
      </c>
      <c r="I289" s="317">
        <f t="shared" si="9"/>
        <v>13</v>
      </c>
    </row>
    <row r="290" spans="1:9">
      <c r="A290" s="25">
        <v>631003</v>
      </c>
      <c r="B290" s="26" t="s">
        <v>308</v>
      </c>
      <c r="C290" s="26" t="s">
        <v>306</v>
      </c>
      <c r="D290" s="36">
        <v>365</v>
      </c>
      <c r="E290" s="28">
        <v>365</v>
      </c>
      <c r="F290" s="316">
        <f t="shared" si="8"/>
        <v>0</v>
      </c>
      <c r="G290" s="36">
        <v>380</v>
      </c>
      <c r="H290" s="184">
        <v>357</v>
      </c>
      <c r="I290" s="317">
        <f t="shared" si="9"/>
        <v>23</v>
      </c>
    </row>
    <row r="291" spans="1:9">
      <c r="A291" s="25">
        <v>631004</v>
      </c>
      <c r="B291" s="26" t="s">
        <v>309</v>
      </c>
      <c r="C291" s="26" t="s">
        <v>306</v>
      </c>
      <c r="D291" s="36">
        <v>365</v>
      </c>
      <c r="E291" s="28">
        <v>365</v>
      </c>
      <c r="F291" s="316">
        <f t="shared" si="8"/>
        <v>0</v>
      </c>
      <c r="G291" s="36">
        <v>365</v>
      </c>
      <c r="H291" s="184">
        <v>357</v>
      </c>
      <c r="I291" s="316">
        <f t="shared" si="9"/>
        <v>8</v>
      </c>
    </row>
    <row r="292" spans="1:9">
      <c r="A292" s="25">
        <v>631005</v>
      </c>
      <c r="B292" s="26" t="s">
        <v>310</v>
      </c>
      <c r="C292" s="26" t="s">
        <v>306</v>
      </c>
      <c r="D292" s="36">
        <v>380</v>
      </c>
      <c r="E292" s="28">
        <v>365</v>
      </c>
      <c r="F292" s="317">
        <f t="shared" si="8"/>
        <v>15</v>
      </c>
      <c r="G292" s="36">
        <v>380</v>
      </c>
      <c r="H292" s="184">
        <v>357</v>
      </c>
      <c r="I292" s="317">
        <f t="shared" si="9"/>
        <v>23</v>
      </c>
    </row>
    <row r="293" spans="1:9">
      <c r="A293" s="25">
        <v>631006</v>
      </c>
      <c r="B293" s="26" t="s">
        <v>311</v>
      </c>
      <c r="C293" s="26" t="s">
        <v>306</v>
      </c>
      <c r="D293" s="36">
        <v>465</v>
      </c>
      <c r="E293" s="28">
        <v>365</v>
      </c>
      <c r="F293" s="182">
        <f t="shared" si="8"/>
        <v>100</v>
      </c>
      <c r="G293" s="36">
        <v>370</v>
      </c>
      <c r="H293" s="184">
        <v>357</v>
      </c>
      <c r="I293" s="182">
        <f t="shared" si="9"/>
        <v>13</v>
      </c>
    </row>
    <row r="294" spans="1:9">
      <c r="A294" s="25">
        <v>631007</v>
      </c>
      <c r="B294" s="26" t="s">
        <v>312</v>
      </c>
      <c r="C294" s="26" t="s">
        <v>306</v>
      </c>
      <c r="D294" s="36">
        <v>365</v>
      </c>
      <c r="E294" s="28">
        <v>365</v>
      </c>
      <c r="F294" s="182">
        <f t="shared" si="8"/>
        <v>0</v>
      </c>
      <c r="G294" s="36">
        <v>375</v>
      </c>
      <c r="H294" s="184">
        <v>357</v>
      </c>
      <c r="I294" s="182">
        <f t="shared" si="9"/>
        <v>18</v>
      </c>
    </row>
    <row r="295" spans="1:9">
      <c r="A295" s="25">
        <v>631008</v>
      </c>
      <c r="B295" s="26" t="s">
        <v>313</v>
      </c>
      <c r="C295" s="26" t="s">
        <v>306</v>
      </c>
      <c r="D295" s="36">
        <v>410</v>
      </c>
      <c r="E295" s="28">
        <v>365</v>
      </c>
      <c r="F295" s="316">
        <f t="shared" si="8"/>
        <v>45</v>
      </c>
      <c r="G295" s="36">
        <v>365</v>
      </c>
      <c r="H295" s="184">
        <v>357</v>
      </c>
      <c r="I295" s="317">
        <f t="shared" si="9"/>
        <v>8</v>
      </c>
    </row>
    <row r="296" spans="1:9">
      <c r="A296" s="25">
        <v>534004</v>
      </c>
      <c r="B296" s="26" t="s">
        <v>265</v>
      </c>
      <c r="C296" s="26" t="s">
        <v>262</v>
      </c>
      <c r="D296" s="36">
        <v>355</v>
      </c>
      <c r="E296" s="28">
        <v>365</v>
      </c>
      <c r="F296" s="316">
        <f t="shared" si="8"/>
        <v>-10</v>
      </c>
      <c r="G296" s="36">
        <v>355</v>
      </c>
      <c r="H296" s="184">
        <v>357</v>
      </c>
      <c r="I296" s="316">
        <f t="shared" si="9"/>
        <v>-2</v>
      </c>
    </row>
    <row r="297" spans="1:9">
      <c r="A297" s="25">
        <v>631010</v>
      </c>
      <c r="B297" s="26" t="s">
        <v>315</v>
      </c>
      <c r="C297" s="26" t="s">
        <v>306</v>
      </c>
      <c r="D297" s="36">
        <v>380</v>
      </c>
      <c r="E297" s="28">
        <v>365</v>
      </c>
      <c r="F297" s="317">
        <f t="shared" si="8"/>
        <v>15</v>
      </c>
      <c r="G297" s="36">
        <v>394</v>
      </c>
      <c r="H297" s="184">
        <v>357</v>
      </c>
      <c r="I297" s="317">
        <f t="shared" si="9"/>
        <v>37</v>
      </c>
    </row>
    <row r="298" spans="1:9">
      <c r="A298" s="25">
        <v>631011</v>
      </c>
      <c r="B298" s="26" t="s">
        <v>316</v>
      </c>
      <c r="C298" s="26" t="s">
        <v>306</v>
      </c>
      <c r="D298" s="36">
        <v>365</v>
      </c>
      <c r="E298" s="28">
        <v>365</v>
      </c>
      <c r="F298" s="182">
        <f t="shared" si="8"/>
        <v>0</v>
      </c>
      <c r="G298" s="36">
        <v>360</v>
      </c>
      <c r="H298" s="184">
        <v>357</v>
      </c>
      <c r="I298" s="317">
        <f t="shared" si="9"/>
        <v>3</v>
      </c>
    </row>
    <row r="299" spans="1:9">
      <c r="A299" s="25">
        <v>435008</v>
      </c>
      <c r="B299" s="26" t="s">
        <v>89</v>
      </c>
      <c r="C299" s="26" t="s">
        <v>82</v>
      </c>
      <c r="D299" s="36">
        <v>359</v>
      </c>
      <c r="E299" s="28">
        <v>365</v>
      </c>
      <c r="F299" s="316">
        <f t="shared" si="8"/>
        <v>-6</v>
      </c>
      <c r="G299" s="36">
        <v>357</v>
      </c>
      <c r="H299" s="184">
        <v>357</v>
      </c>
      <c r="I299" s="182">
        <f t="shared" si="9"/>
        <v>0</v>
      </c>
    </row>
    <row r="300" spans="1:9">
      <c r="A300" s="25">
        <v>631013</v>
      </c>
      <c r="B300" s="26" t="s">
        <v>318</v>
      </c>
      <c r="C300" s="26" t="s">
        <v>306</v>
      </c>
      <c r="D300" s="36">
        <v>450</v>
      </c>
      <c r="E300" s="28">
        <v>365</v>
      </c>
      <c r="F300" s="182">
        <f t="shared" si="8"/>
        <v>85</v>
      </c>
      <c r="G300" s="36">
        <v>370</v>
      </c>
      <c r="H300" s="184">
        <v>357</v>
      </c>
      <c r="I300" s="317">
        <f t="shared" si="9"/>
        <v>13</v>
      </c>
    </row>
    <row r="301" spans="1:9">
      <c r="A301" s="25">
        <v>631014</v>
      </c>
      <c r="B301" s="26" t="s">
        <v>319</v>
      </c>
      <c r="C301" s="26" t="s">
        <v>306</v>
      </c>
      <c r="D301" s="36">
        <v>400</v>
      </c>
      <c r="E301" s="28">
        <v>365</v>
      </c>
      <c r="F301" s="317">
        <f t="shared" si="8"/>
        <v>35</v>
      </c>
      <c r="G301" s="36">
        <v>380</v>
      </c>
      <c r="H301" s="184">
        <v>357</v>
      </c>
      <c r="I301" s="317">
        <f t="shared" si="9"/>
        <v>23</v>
      </c>
    </row>
    <row r="302" spans="1:9">
      <c r="A302" s="25">
        <v>535007</v>
      </c>
      <c r="B302" s="26" t="s">
        <v>291</v>
      </c>
      <c r="C302" s="26" t="s">
        <v>285</v>
      </c>
      <c r="D302" s="36">
        <v>359</v>
      </c>
      <c r="E302" s="28">
        <v>365</v>
      </c>
      <c r="F302" s="316">
        <f t="shared" si="8"/>
        <v>-6</v>
      </c>
      <c r="G302" s="36">
        <v>380</v>
      </c>
      <c r="H302" s="184">
        <v>357</v>
      </c>
      <c r="I302" s="317">
        <f t="shared" si="9"/>
        <v>23</v>
      </c>
    </row>
    <row r="303" spans="1:9">
      <c r="A303" s="25">
        <v>631016</v>
      </c>
      <c r="B303" s="26" t="s">
        <v>321</v>
      </c>
      <c r="C303" s="26" t="s">
        <v>306</v>
      </c>
      <c r="D303" s="36">
        <v>365</v>
      </c>
      <c r="E303" s="28">
        <v>365</v>
      </c>
      <c r="F303" s="182">
        <f t="shared" si="8"/>
        <v>0</v>
      </c>
      <c r="G303" s="36">
        <v>357</v>
      </c>
      <c r="H303" s="184">
        <v>357</v>
      </c>
      <c r="I303" s="182">
        <f t="shared" si="9"/>
        <v>0</v>
      </c>
    </row>
    <row r="304" spans="1:9">
      <c r="A304" s="25">
        <v>635004</v>
      </c>
      <c r="B304" s="26" t="s">
        <v>412</v>
      </c>
      <c r="C304" s="26" t="s">
        <v>409</v>
      </c>
      <c r="D304" s="36">
        <v>359</v>
      </c>
      <c r="E304" s="28">
        <v>365</v>
      </c>
      <c r="F304" s="316">
        <f t="shared" si="8"/>
        <v>-6</v>
      </c>
      <c r="G304" s="36">
        <v>357</v>
      </c>
      <c r="H304" s="184">
        <v>357</v>
      </c>
      <c r="I304" s="182">
        <f t="shared" si="9"/>
        <v>0</v>
      </c>
    </row>
    <row r="305" spans="1:9">
      <c r="A305" s="25">
        <v>631018</v>
      </c>
      <c r="B305" s="26" t="s">
        <v>323</v>
      </c>
      <c r="C305" s="26" t="s">
        <v>306</v>
      </c>
      <c r="D305" s="36">
        <v>365</v>
      </c>
      <c r="E305" s="28">
        <v>365</v>
      </c>
      <c r="F305" s="182">
        <f t="shared" si="8"/>
        <v>0</v>
      </c>
      <c r="G305" s="36">
        <v>357</v>
      </c>
      <c r="H305" s="184">
        <v>357</v>
      </c>
      <c r="I305" s="182">
        <f t="shared" si="9"/>
        <v>0</v>
      </c>
    </row>
    <row r="306" spans="1:9">
      <c r="A306" s="25">
        <v>631019</v>
      </c>
      <c r="B306" s="26" t="s">
        <v>324</v>
      </c>
      <c r="C306" s="26" t="s">
        <v>306</v>
      </c>
      <c r="D306" s="36">
        <v>365</v>
      </c>
      <c r="E306" s="28">
        <v>365</v>
      </c>
      <c r="F306" s="182">
        <f t="shared" si="8"/>
        <v>0</v>
      </c>
      <c r="G306" s="36">
        <v>360</v>
      </c>
      <c r="H306" s="184">
        <v>357</v>
      </c>
      <c r="I306" s="317">
        <f t="shared" si="9"/>
        <v>3</v>
      </c>
    </row>
    <row r="307" spans="1:9">
      <c r="A307" s="25">
        <v>631020</v>
      </c>
      <c r="B307" s="26" t="s">
        <v>325</v>
      </c>
      <c r="C307" s="26" t="s">
        <v>306</v>
      </c>
      <c r="D307" s="36">
        <v>365</v>
      </c>
      <c r="E307" s="28">
        <v>365</v>
      </c>
      <c r="F307" s="182">
        <f t="shared" si="8"/>
        <v>0</v>
      </c>
      <c r="G307" s="36">
        <v>357</v>
      </c>
      <c r="H307" s="184">
        <v>357</v>
      </c>
      <c r="I307" s="182">
        <f t="shared" si="9"/>
        <v>0</v>
      </c>
    </row>
    <row r="308" spans="1:9">
      <c r="A308" s="25">
        <v>631021</v>
      </c>
      <c r="B308" s="26" t="s">
        <v>326</v>
      </c>
      <c r="C308" s="26" t="s">
        <v>306</v>
      </c>
      <c r="D308" s="36">
        <v>365</v>
      </c>
      <c r="E308" s="28">
        <v>365</v>
      </c>
      <c r="F308" s="316">
        <f t="shared" si="8"/>
        <v>0</v>
      </c>
      <c r="G308" s="36">
        <v>380</v>
      </c>
      <c r="H308" s="184">
        <v>357</v>
      </c>
      <c r="I308" s="317">
        <f t="shared" si="9"/>
        <v>23</v>
      </c>
    </row>
    <row r="309" spans="1:9">
      <c r="A309" s="25">
        <v>631022</v>
      </c>
      <c r="B309" s="26" t="s">
        <v>327</v>
      </c>
      <c r="C309" s="26" t="s">
        <v>306</v>
      </c>
      <c r="D309" s="36">
        <v>365</v>
      </c>
      <c r="E309" s="28">
        <v>365</v>
      </c>
      <c r="F309" s="182">
        <f t="shared" si="8"/>
        <v>0</v>
      </c>
      <c r="G309" s="36">
        <v>380</v>
      </c>
      <c r="H309" s="184">
        <v>357</v>
      </c>
      <c r="I309" s="317">
        <f t="shared" si="9"/>
        <v>23</v>
      </c>
    </row>
    <row r="310" spans="1:9">
      <c r="A310" s="25">
        <v>631023</v>
      </c>
      <c r="B310" s="26" t="s">
        <v>328</v>
      </c>
      <c r="C310" s="26" t="s">
        <v>306</v>
      </c>
      <c r="D310" s="36">
        <v>380</v>
      </c>
      <c r="E310" s="28">
        <v>365</v>
      </c>
      <c r="F310" s="317">
        <f t="shared" si="8"/>
        <v>15</v>
      </c>
      <c r="G310" s="36">
        <v>360</v>
      </c>
      <c r="H310" s="184">
        <v>357</v>
      </c>
      <c r="I310" s="317">
        <f t="shared" si="9"/>
        <v>3</v>
      </c>
    </row>
    <row r="311" spans="1:9">
      <c r="A311" s="25">
        <v>632001</v>
      </c>
      <c r="B311" s="26" t="s">
        <v>329</v>
      </c>
      <c r="C311" s="26" t="s">
        <v>330</v>
      </c>
      <c r="D311" s="36">
        <v>600</v>
      </c>
      <c r="E311" s="28">
        <v>365</v>
      </c>
      <c r="F311" s="317">
        <f t="shared" si="8"/>
        <v>235</v>
      </c>
      <c r="G311" s="36">
        <v>385</v>
      </c>
      <c r="H311" s="184">
        <v>357</v>
      </c>
      <c r="I311" s="317">
        <f t="shared" si="9"/>
        <v>28</v>
      </c>
    </row>
    <row r="312" spans="1:9">
      <c r="A312" s="25">
        <v>632002</v>
      </c>
      <c r="B312" s="26" t="s">
        <v>331</v>
      </c>
      <c r="C312" s="26" t="s">
        <v>330</v>
      </c>
      <c r="D312" s="36">
        <v>470</v>
      </c>
      <c r="E312" s="28">
        <v>365</v>
      </c>
      <c r="F312" s="317">
        <f t="shared" si="8"/>
        <v>105</v>
      </c>
      <c r="G312" s="36">
        <v>415</v>
      </c>
      <c r="H312" s="184">
        <v>357</v>
      </c>
      <c r="I312" s="317">
        <f t="shared" si="9"/>
        <v>58</v>
      </c>
    </row>
    <row r="313" spans="1:9">
      <c r="A313" s="25">
        <v>632003</v>
      </c>
      <c r="B313" s="26" t="s">
        <v>332</v>
      </c>
      <c r="C313" s="26" t="s">
        <v>330</v>
      </c>
      <c r="D313" s="36">
        <v>400</v>
      </c>
      <c r="E313" s="28">
        <v>365</v>
      </c>
      <c r="F313" s="317">
        <f t="shared" si="8"/>
        <v>35</v>
      </c>
      <c r="G313" s="36">
        <v>360</v>
      </c>
      <c r="H313" s="184">
        <v>357</v>
      </c>
      <c r="I313" s="317">
        <f t="shared" si="9"/>
        <v>3</v>
      </c>
    </row>
    <row r="314" spans="1:9">
      <c r="A314" s="25">
        <v>632004</v>
      </c>
      <c r="B314" s="26" t="s">
        <v>333</v>
      </c>
      <c r="C314" s="26" t="s">
        <v>330</v>
      </c>
      <c r="D314" s="36">
        <v>500</v>
      </c>
      <c r="E314" s="28">
        <v>365</v>
      </c>
      <c r="F314" s="317">
        <f t="shared" si="8"/>
        <v>135</v>
      </c>
      <c r="G314" s="36">
        <v>380</v>
      </c>
      <c r="H314" s="184">
        <v>357</v>
      </c>
      <c r="I314" s="317">
        <f t="shared" si="9"/>
        <v>23</v>
      </c>
    </row>
    <row r="315" spans="1:9">
      <c r="A315" s="32">
        <v>632005</v>
      </c>
      <c r="B315" s="33" t="s">
        <v>334</v>
      </c>
      <c r="C315" s="33" t="s">
        <v>330</v>
      </c>
      <c r="D315" s="36">
        <v>700</v>
      </c>
      <c r="E315" s="28">
        <v>365</v>
      </c>
      <c r="F315" s="317">
        <f t="shared" si="8"/>
        <v>335</v>
      </c>
      <c r="G315" s="36">
        <v>380</v>
      </c>
      <c r="H315" s="184">
        <v>357</v>
      </c>
      <c r="I315" s="317">
        <f t="shared" si="9"/>
        <v>23</v>
      </c>
    </row>
    <row r="316" spans="1:9">
      <c r="A316" s="25">
        <v>632006</v>
      </c>
      <c r="B316" s="26" t="s">
        <v>335</v>
      </c>
      <c r="C316" s="26" t="s">
        <v>330</v>
      </c>
      <c r="D316" s="36">
        <v>450</v>
      </c>
      <c r="E316" s="28">
        <v>365</v>
      </c>
      <c r="F316" s="317">
        <f t="shared" si="8"/>
        <v>85</v>
      </c>
      <c r="G316" s="36">
        <v>390</v>
      </c>
      <c r="H316" s="184">
        <v>357</v>
      </c>
      <c r="I316" s="317">
        <f t="shared" si="9"/>
        <v>33</v>
      </c>
    </row>
    <row r="317" spans="1:9">
      <c r="A317" s="25">
        <v>632007</v>
      </c>
      <c r="B317" s="26" t="s">
        <v>336</v>
      </c>
      <c r="C317" s="26" t="s">
        <v>330</v>
      </c>
      <c r="D317" s="36">
        <v>365</v>
      </c>
      <c r="E317" s="28">
        <v>365</v>
      </c>
      <c r="F317" s="182">
        <f t="shared" si="8"/>
        <v>0</v>
      </c>
      <c r="G317" s="36">
        <v>380</v>
      </c>
      <c r="H317" s="184">
        <v>357</v>
      </c>
      <c r="I317" s="317">
        <f t="shared" si="9"/>
        <v>23</v>
      </c>
    </row>
    <row r="318" spans="1:9">
      <c r="A318" s="25">
        <v>632008</v>
      </c>
      <c r="B318" s="26" t="s">
        <v>337</v>
      </c>
      <c r="C318" s="26" t="s">
        <v>330</v>
      </c>
      <c r="D318" s="36">
        <v>420</v>
      </c>
      <c r="E318" s="28">
        <v>365</v>
      </c>
      <c r="F318" s="317">
        <f t="shared" si="8"/>
        <v>55</v>
      </c>
      <c r="G318" s="36">
        <v>380</v>
      </c>
      <c r="H318" s="184">
        <v>357</v>
      </c>
      <c r="I318" s="317">
        <f t="shared" si="9"/>
        <v>23</v>
      </c>
    </row>
    <row r="319" spans="1:9">
      <c r="A319" s="25">
        <v>632009</v>
      </c>
      <c r="B319" s="26" t="s">
        <v>338</v>
      </c>
      <c r="C319" s="26" t="s">
        <v>330</v>
      </c>
      <c r="D319" s="36">
        <v>480</v>
      </c>
      <c r="E319" s="28">
        <v>365</v>
      </c>
      <c r="F319" s="317">
        <f t="shared" si="8"/>
        <v>115</v>
      </c>
      <c r="G319" s="36">
        <v>480</v>
      </c>
      <c r="H319" s="184">
        <v>357</v>
      </c>
      <c r="I319" s="317">
        <f t="shared" si="9"/>
        <v>123</v>
      </c>
    </row>
    <row r="320" spans="1:9">
      <c r="A320" s="32">
        <v>632010</v>
      </c>
      <c r="B320" s="33" t="s">
        <v>339</v>
      </c>
      <c r="C320" s="33" t="s">
        <v>330</v>
      </c>
      <c r="D320" s="36">
        <v>550</v>
      </c>
      <c r="E320" s="28">
        <v>365</v>
      </c>
      <c r="F320" s="317">
        <f t="shared" si="8"/>
        <v>185</v>
      </c>
      <c r="G320" s="36">
        <v>380</v>
      </c>
      <c r="H320" s="184">
        <v>357</v>
      </c>
      <c r="I320" s="317">
        <f t="shared" si="9"/>
        <v>23</v>
      </c>
    </row>
    <row r="321" spans="1:9">
      <c r="A321" s="32">
        <v>632011</v>
      </c>
      <c r="B321" s="33" t="s">
        <v>340</v>
      </c>
      <c r="C321" s="33" t="s">
        <v>330</v>
      </c>
      <c r="D321" s="36">
        <v>500</v>
      </c>
      <c r="E321" s="28">
        <v>365</v>
      </c>
      <c r="F321" s="317">
        <f t="shared" ref="F321:F357" si="10">D321-E321</f>
        <v>135</v>
      </c>
      <c r="G321" s="36">
        <v>380</v>
      </c>
      <c r="H321" s="184">
        <v>357</v>
      </c>
      <c r="I321" s="317">
        <f t="shared" ref="I321:I357" si="11">G321-H321</f>
        <v>23</v>
      </c>
    </row>
    <row r="322" spans="1:9">
      <c r="A322" s="25">
        <v>632012</v>
      </c>
      <c r="B322" s="26" t="s">
        <v>341</v>
      </c>
      <c r="C322" s="26" t="s">
        <v>330</v>
      </c>
      <c r="D322" s="36">
        <v>390</v>
      </c>
      <c r="E322" s="28">
        <v>365</v>
      </c>
      <c r="F322" s="317">
        <f t="shared" si="10"/>
        <v>25</v>
      </c>
      <c r="G322" s="36">
        <v>360</v>
      </c>
      <c r="H322" s="184">
        <v>357</v>
      </c>
      <c r="I322" s="317">
        <f t="shared" si="11"/>
        <v>3</v>
      </c>
    </row>
    <row r="323" spans="1:9">
      <c r="A323" s="32">
        <v>632013</v>
      </c>
      <c r="B323" s="33" t="s">
        <v>342</v>
      </c>
      <c r="C323" s="33" t="s">
        <v>330</v>
      </c>
      <c r="D323" s="36">
        <v>650</v>
      </c>
      <c r="E323" s="28">
        <v>365</v>
      </c>
      <c r="F323" s="317">
        <f t="shared" si="10"/>
        <v>285</v>
      </c>
      <c r="G323" s="36">
        <v>400</v>
      </c>
      <c r="H323" s="184">
        <v>357</v>
      </c>
      <c r="I323" s="317">
        <f t="shared" si="11"/>
        <v>43</v>
      </c>
    </row>
    <row r="324" spans="1:9">
      <c r="A324" s="25">
        <v>632014</v>
      </c>
      <c r="B324" s="26" t="s">
        <v>343</v>
      </c>
      <c r="C324" s="26" t="s">
        <v>330</v>
      </c>
      <c r="D324" s="36">
        <v>370</v>
      </c>
      <c r="E324" s="28">
        <v>365</v>
      </c>
      <c r="F324" s="317">
        <f t="shared" si="10"/>
        <v>5</v>
      </c>
      <c r="G324" s="36">
        <v>380</v>
      </c>
      <c r="H324" s="184">
        <v>357</v>
      </c>
      <c r="I324" s="317">
        <f t="shared" si="11"/>
        <v>23</v>
      </c>
    </row>
    <row r="325" spans="1:9">
      <c r="A325" s="25">
        <v>632015</v>
      </c>
      <c r="B325" s="26" t="s">
        <v>344</v>
      </c>
      <c r="C325" s="26" t="s">
        <v>330</v>
      </c>
      <c r="D325" s="36">
        <v>600</v>
      </c>
      <c r="E325" s="28">
        <v>365</v>
      </c>
      <c r="F325" s="317">
        <f t="shared" si="10"/>
        <v>235</v>
      </c>
      <c r="G325" s="36">
        <v>400</v>
      </c>
      <c r="H325" s="184">
        <v>357</v>
      </c>
      <c r="I325" s="317">
        <f t="shared" si="11"/>
        <v>43</v>
      </c>
    </row>
    <row r="326" spans="1:9">
      <c r="A326" s="25">
        <v>632016</v>
      </c>
      <c r="B326" s="26" t="s">
        <v>345</v>
      </c>
      <c r="C326" s="26" t="s">
        <v>330</v>
      </c>
      <c r="D326" s="36">
        <v>380</v>
      </c>
      <c r="E326" s="28">
        <v>365</v>
      </c>
      <c r="F326" s="317">
        <f t="shared" si="10"/>
        <v>15</v>
      </c>
      <c r="G326" s="36">
        <v>390</v>
      </c>
      <c r="H326" s="184">
        <v>357</v>
      </c>
      <c r="I326" s="317">
        <f t="shared" si="11"/>
        <v>33</v>
      </c>
    </row>
    <row r="327" spans="1:9">
      <c r="A327" s="32">
        <v>632017</v>
      </c>
      <c r="B327" s="33" t="s">
        <v>346</v>
      </c>
      <c r="C327" s="33" t="s">
        <v>330</v>
      </c>
      <c r="D327" s="36">
        <v>650</v>
      </c>
      <c r="E327" s="28">
        <v>365</v>
      </c>
      <c r="F327" s="317">
        <f t="shared" si="10"/>
        <v>285</v>
      </c>
      <c r="G327" s="36">
        <v>420</v>
      </c>
      <c r="H327" s="184">
        <v>357</v>
      </c>
      <c r="I327" s="317">
        <f t="shared" si="11"/>
        <v>63</v>
      </c>
    </row>
    <row r="328" spans="1:9">
      <c r="A328" s="32">
        <v>632018</v>
      </c>
      <c r="B328" s="33" t="s">
        <v>347</v>
      </c>
      <c r="C328" s="33" t="s">
        <v>330</v>
      </c>
      <c r="D328" s="36">
        <v>785</v>
      </c>
      <c r="E328" s="28">
        <v>365</v>
      </c>
      <c r="F328" s="317">
        <f t="shared" si="10"/>
        <v>420</v>
      </c>
      <c r="G328" s="36">
        <v>370</v>
      </c>
      <c r="H328" s="184">
        <v>357</v>
      </c>
      <c r="I328" s="317">
        <f t="shared" si="11"/>
        <v>13</v>
      </c>
    </row>
    <row r="329" spans="1:9">
      <c r="A329" s="25">
        <v>632019</v>
      </c>
      <c r="B329" s="26" t="s">
        <v>348</v>
      </c>
      <c r="C329" s="26" t="s">
        <v>330</v>
      </c>
      <c r="D329" s="36">
        <v>575</v>
      </c>
      <c r="E329" s="28">
        <v>365</v>
      </c>
      <c r="F329" s="317">
        <f t="shared" si="10"/>
        <v>210</v>
      </c>
      <c r="G329" s="36">
        <v>395</v>
      </c>
      <c r="H329" s="184">
        <v>357</v>
      </c>
      <c r="I329" s="317">
        <f t="shared" si="11"/>
        <v>38</v>
      </c>
    </row>
    <row r="330" spans="1:9">
      <c r="A330" s="25">
        <v>632020</v>
      </c>
      <c r="B330" s="26" t="s">
        <v>349</v>
      </c>
      <c r="C330" s="26" t="s">
        <v>330</v>
      </c>
      <c r="D330" s="36">
        <v>600</v>
      </c>
      <c r="E330" s="28">
        <v>365</v>
      </c>
      <c r="F330" s="317">
        <f t="shared" si="10"/>
        <v>235</v>
      </c>
      <c r="G330" s="36">
        <v>395</v>
      </c>
      <c r="H330" s="184">
        <v>357</v>
      </c>
      <c r="I330" s="317">
        <f t="shared" si="11"/>
        <v>38</v>
      </c>
    </row>
    <row r="331" spans="1:9">
      <c r="A331" s="25">
        <v>633001</v>
      </c>
      <c r="B331" s="26" t="s">
        <v>350</v>
      </c>
      <c r="C331" s="26" t="s">
        <v>351</v>
      </c>
      <c r="D331" s="36">
        <v>430</v>
      </c>
      <c r="E331" s="28">
        <v>365</v>
      </c>
      <c r="F331" s="317">
        <f t="shared" si="10"/>
        <v>65</v>
      </c>
      <c r="G331" s="36">
        <v>405</v>
      </c>
      <c r="H331" s="184">
        <v>357</v>
      </c>
      <c r="I331" s="317">
        <f t="shared" si="11"/>
        <v>48</v>
      </c>
    </row>
    <row r="332" spans="1:9">
      <c r="A332" s="32">
        <v>633002</v>
      </c>
      <c r="B332" s="33" t="s">
        <v>352</v>
      </c>
      <c r="C332" s="33" t="s">
        <v>351</v>
      </c>
      <c r="D332" s="201">
        <v>951</v>
      </c>
      <c r="E332" s="28">
        <v>365</v>
      </c>
      <c r="F332" s="317">
        <f t="shared" si="10"/>
        <v>586</v>
      </c>
      <c r="G332" s="36">
        <v>410</v>
      </c>
      <c r="H332" s="184">
        <v>357</v>
      </c>
      <c r="I332" s="317">
        <f t="shared" si="11"/>
        <v>53</v>
      </c>
    </row>
    <row r="333" spans="1:9">
      <c r="A333" s="25">
        <v>633003</v>
      </c>
      <c r="B333" s="26" t="s">
        <v>353</v>
      </c>
      <c r="C333" s="26" t="s">
        <v>351</v>
      </c>
      <c r="D333" s="36">
        <v>400</v>
      </c>
      <c r="E333" s="28">
        <v>365</v>
      </c>
      <c r="F333" s="317">
        <f t="shared" si="10"/>
        <v>35</v>
      </c>
      <c r="G333" s="36">
        <v>440</v>
      </c>
      <c r="H333" s="184">
        <v>357</v>
      </c>
      <c r="I333" s="317">
        <f t="shared" si="11"/>
        <v>83</v>
      </c>
    </row>
    <row r="334" spans="1:9">
      <c r="A334" s="25">
        <v>633004</v>
      </c>
      <c r="B334" s="26" t="s">
        <v>354</v>
      </c>
      <c r="C334" s="26" t="s">
        <v>351</v>
      </c>
      <c r="D334" s="36">
        <v>550</v>
      </c>
      <c r="E334" s="28">
        <v>365</v>
      </c>
      <c r="F334" s="182">
        <f t="shared" si="10"/>
        <v>185</v>
      </c>
      <c r="G334" s="36">
        <v>400</v>
      </c>
      <c r="H334" s="184">
        <v>357</v>
      </c>
      <c r="I334" s="317">
        <f t="shared" si="11"/>
        <v>43</v>
      </c>
    </row>
    <row r="335" spans="1:9">
      <c r="A335" s="25">
        <v>633005</v>
      </c>
      <c r="B335" s="26" t="s">
        <v>355</v>
      </c>
      <c r="C335" s="26" t="s">
        <v>351</v>
      </c>
      <c r="D335" s="36">
        <v>650</v>
      </c>
      <c r="E335" s="28">
        <v>365</v>
      </c>
      <c r="F335" s="317">
        <f t="shared" si="10"/>
        <v>285</v>
      </c>
      <c r="G335" s="36">
        <v>395</v>
      </c>
      <c r="H335" s="184">
        <v>357</v>
      </c>
      <c r="I335" s="317">
        <f t="shared" si="11"/>
        <v>38</v>
      </c>
    </row>
    <row r="336" spans="1:9">
      <c r="A336" s="32">
        <v>633006</v>
      </c>
      <c r="B336" s="33" t="s">
        <v>356</v>
      </c>
      <c r="C336" s="33" t="s">
        <v>351</v>
      </c>
      <c r="D336" s="36">
        <v>950</v>
      </c>
      <c r="E336" s="28">
        <v>365</v>
      </c>
      <c r="F336" s="317">
        <f t="shared" si="10"/>
        <v>585</v>
      </c>
      <c r="G336" s="36">
        <v>380</v>
      </c>
      <c r="H336" s="184">
        <v>357</v>
      </c>
      <c r="I336" s="317">
        <f t="shared" si="11"/>
        <v>23</v>
      </c>
    </row>
    <row r="337" spans="1:9">
      <c r="A337" s="25">
        <v>633007</v>
      </c>
      <c r="B337" s="26" t="s">
        <v>357</v>
      </c>
      <c r="C337" s="26" t="s">
        <v>351</v>
      </c>
      <c r="D337" s="36">
        <v>430</v>
      </c>
      <c r="E337" s="28">
        <v>365</v>
      </c>
      <c r="F337" s="317">
        <f t="shared" si="10"/>
        <v>65</v>
      </c>
      <c r="G337" s="36">
        <v>430</v>
      </c>
      <c r="H337" s="184">
        <v>357</v>
      </c>
      <c r="I337" s="317">
        <f t="shared" si="11"/>
        <v>73</v>
      </c>
    </row>
    <row r="338" spans="1:9">
      <c r="A338" s="25">
        <v>633008</v>
      </c>
      <c r="B338" s="26" t="s">
        <v>358</v>
      </c>
      <c r="C338" s="26" t="s">
        <v>351</v>
      </c>
      <c r="D338" s="36">
        <v>550</v>
      </c>
      <c r="E338" s="28">
        <v>365</v>
      </c>
      <c r="F338" s="317">
        <f t="shared" si="10"/>
        <v>185</v>
      </c>
      <c r="G338" s="36">
        <v>495</v>
      </c>
      <c r="H338" s="184">
        <v>357</v>
      </c>
      <c r="I338" s="317">
        <f t="shared" si="11"/>
        <v>138</v>
      </c>
    </row>
    <row r="339" spans="1:9">
      <c r="A339" s="32">
        <v>633009</v>
      </c>
      <c r="B339" s="33" t="s">
        <v>359</v>
      </c>
      <c r="C339" s="33" t="s">
        <v>351</v>
      </c>
      <c r="D339" s="36">
        <v>690</v>
      </c>
      <c r="E339" s="28">
        <v>365</v>
      </c>
      <c r="F339" s="317">
        <f t="shared" si="10"/>
        <v>325</v>
      </c>
      <c r="G339" s="36">
        <v>490</v>
      </c>
      <c r="H339" s="184">
        <v>357</v>
      </c>
      <c r="I339" s="317">
        <f t="shared" si="11"/>
        <v>133</v>
      </c>
    </row>
    <row r="340" spans="1:9">
      <c r="A340" s="25">
        <v>633010</v>
      </c>
      <c r="B340" s="26" t="s">
        <v>360</v>
      </c>
      <c r="C340" s="26" t="s">
        <v>351</v>
      </c>
      <c r="D340" s="36">
        <v>480</v>
      </c>
      <c r="E340" s="28">
        <v>365</v>
      </c>
      <c r="F340" s="317">
        <f t="shared" si="10"/>
        <v>115</v>
      </c>
      <c r="G340" s="36">
        <v>400</v>
      </c>
      <c r="H340" s="184">
        <v>357</v>
      </c>
      <c r="I340" s="317">
        <f t="shared" si="11"/>
        <v>43</v>
      </c>
    </row>
    <row r="341" spans="1:9">
      <c r="A341" s="25">
        <v>633011</v>
      </c>
      <c r="B341" s="26" t="s">
        <v>361</v>
      </c>
      <c r="C341" s="26" t="s">
        <v>351</v>
      </c>
      <c r="D341" s="201">
        <v>515</v>
      </c>
      <c r="E341" s="28">
        <v>365</v>
      </c>
      <c r="F341" s="317">
        <f t="shared" si="10"/>
        <v>150</v>
      </c>
      <c r="G341" s="36">
        <v>440</v>
      </c>
      <c r="H341" s="184">
        <v>357</v>
      </c>
      <c r="I341" s="317">
        <f t="shared" si="11"/>
        <v>83</v>
      </c>
    </row>
    <row r="342" spans="1:9">
      <c r="A342" s="32">
        <v>633012</v>
      </c>
      <c r="B342" s="33" t="s">
        <v>362</v>
      </c>
      <c r="C342" s="33" t="s">
        <v>351</v>
      </c>
      <c r="D342" s="36">
        <v>650</v>
      </c>
      <c r="E342" s="28">
        <v>365</v>
      </c>
      <c r="F342" s="317">
        <f t="shared" si="10"/>
        <v>285</v>
      </c>
      <c r="G342" s="36">
        <v>450</v>
      </c>
      <c r="H342" s="184">
        <v>357</v>
      </c>
      <c r="I342" s="317">
        <f t="shared" si="11"/>
        <v>93</v>
      </c>
    </row>
    <row r="343" spans="1:9">
      <c r="A343" s="25">
        <v>435027</v>
      </c>
      <c r="B343" s="26" t="s">
        <v>108</v>
      </c>
      <c r="C343" s="26" t="s">
        <v>82</v>
      </c>
      <c r="D343" s="36">
        <v>360</v>
      </c>
      <c r="E343" s="28">
        <v>365</v>
      </c>
      <c r="F343" s="316">
        <f t="shared" si="10"/>
        <v>-5</v>
      </c>
      <c r="G343" s="36">
        <v>360</v>
      </c>
      <c r="H343" s="184">
        <v>357</v>
      </c>
      <c r="I343" s="317">
        <f t="shared" si="11"/>
        <v>3</v>
      </c>
    </row>
    <row r="344" spans="1:9">
      <c r="A344" s="25">
        <v>633014</v>
      </c>
      <c r="B344" s="26" t="s">
        <v>364</v>
      </c>
      <c r="C344" s="26" t="s">
        <v>351</v>
      </c>
      <c r="D344" s="36">
        <v>430</v>
      </c>
      <c r="E344" s="28">
        <v>365</v>
      </c>
      <c r="F344" s="317">
        <f t="shared" si="10"/>
        <v>65</v>
      </c>
      <c r="G344" s="36">
        <v>430</v>
      </c>
      <c r="H344" s="184">
        <v>357</v>
      </c>
      <c r="I344" s="317">
        <f t="shared" si="11"/>
        <v>73</v>
      </c>
    </row>
    <row r="345" spans="1:9">
      <c r="A345" s="25">
        <v>633015</v>
      </c>
      <c r="B345" s="26" t="s">
        <v>365</v>
      </c>
      <c r="C345" s="26" t="s">
        <v>351</v>
      </c>
      <c r="D345" s="36">
        <v>610</v>
      </c>
      <c r="E345" s="28">
        <v>365</v>
      </c>
      <c r="F345" s="317">
        <f t="shared" si="10"/>
        <v>245</v>
      </c>
      <c r="G345" s="36">
        <v>450</v>
      </c>
      <c r="H345" s="184">
        <v>357</v>
      </c>
      <c r="I345" s="317">
        <f t="shared" si="11"/>
        <v>93</v>
      </c>
    </row>
    <row r="346" spans="1:9">
      <c r="A346" s="25">
        <v>633016</v>
      </c>
      <c r="B346" s="26" t="s">
        <v>366</v>
      </c>
      <c r="C346" s="26" t="s">
        <v>351</v>
      </c>
      <c r="D346" s="36">
        <v>690</v>
      </c>
      <c r="E346" s="28">
        <v>365</v>
      </c>
      <c r="F346" s="317">
        <f t="shared" si="10"/>
        <v>325</v>
      </c>
      <c r="G346" s="36">
        <v>450</v>
      </c>
      <c r="H346" s="184">
        <v>357</v>
      </c>
      <c r="I346" s="317">
        <f t="shared" si="11"/>
        <v>93</v>
      </c>
    </row>
    <row r="347" spans="1:9">
      <c r="A347" s="25">
        <v>633017</v>
      </c>
      <c r="B347" s="26" t="s">
        <v>367</v>
      </c>
      <c r="C347" s="26" t="s">
        <v>351</v>
      </c>
      <c r="D347" s="36">
        <v>520</v>
      </c>
      <c r="E347" s="28">
        <v>365</v>
      </c>
      <c r="F347" s="317">
        <f t="shared" si="10"/>
        <v>155</v>
      </c>
      <c r="G347" s="36">
        <v>475</v>
      </c>
      <c r="H347" s="184">
        <v>357</v>
      </c>
      <c r="I347" s="317">
        <f t="shared" si="11"/>
        <v>118</v>
      </c>
    </row>
    <row r="348" spans="1:9">
      <c r="A348" s="25">
        <v>633018</v>
      </c>
      <c r="B348" s="26" t="s">
        <v>368</v>
      </c>
      <c r="C348" s="26" t="s">
        <v>351</v>
      </c>
      <c r="D348" s="36">
        <v>600</v>
      </c>
      <c r="E348" s="28">
        <v>365</v>
      </c>
      <c r="F348" s="317">
        <f t="shared" si="10"/>
        <v>235</v>
      </c>
      <c r="G348" s="36">
        <v>400</v>
      </c>
      <c r="H348" s="184">
        <v>357</v>
      </c>
      <c r="I348" s="317">
        <f t="shared" si="11"/>
        <v>43</v>
      </c>
    </row>
    <row r="349" spans="1:9">
      <c r="A349" s="25">
        <v>633019</v>
      </c>
      <c r="B349" s="26" t="s">
        <v>369</v>
      </c>
      <c r="C349" s="26" t="s">
        <v>351</v>
      </c>
      <c r="D349" s="36">
        <v>515</v>
      </c>
      <c r="E349" s="28">
        <v>365</v>
      </c>
      <c r="F349" s="317">
        <f t="shared" si="10"/>
        <v>150</v>
      </c>
      <c r="G349" s="36">
        <v>450</v>
      </c>
      <c r="H349" s="184">
        <v>357</v>
      </c>
      <c r="I349" s="317">
        <f t="shared" si="11"/>
        <v>93</v>
      </c>
    </row>
    <row r="350" spans="1:9">
      <c r="A350" s="25">
        <v>633020</v>
      </c>
      <c r="B350" s="26" t="s">
        <v>370</v>
      </c>
      <c r="C350" s="26" t="s">
        <v>351</v>
      </c>
      <c r="D350" s="36">
        <v>527</v>
      </c>
      <c r="E350" s="28">
        <v>365</v>
      </c>
      <c r="F350" s="317">
        <f t="shared" si="10"/>
        <v>162</v>
      </c>
      <c r="G350" s="36">
        <v>527</v>
      </c>
      <c r="H350" s="184">
        <v>357</v>
      </c>
      <c r="I350" s="317">
        <f t="shared" si="11"/>
        <v>170</v>
      </c>
    </row>
    <row r="351" spans="1:9">
      <c r="A351" s="25">
        <v>633022</v>
      </c>
      <c r="B351" s="26" t="s">
        <v>372</v>
      </c>
      <c r="C351" s="26" t="s">
        <v>351</v>
      </c>
      <c r="D351" s="36">
        <v>550</v>
      </c>
      <c r="E351" s="28">
        <v>365</v>
      </c>
      <c r="F351" s="317">
        <f t="shared" si="10"/>
        <v>185</v>
      </c>
      <c r="G351" s="36">
        <v>550</v>
      </c>
      <c r="H351" s="184">
        <v>357</v>
      </c>
      <c r="I351" s="317">
        <f t="shared" si="11"/>
        <v>193</v>
      </c>
    </row>
    <row r="352" spans="1:9">
      <c r="A352" s="25">
        <v>633023</v>
      </c>
      <c r="B352" s="26" t="s">
        <v>373</v>
      </c>
      <c r="C352" s="26" t="s">
        <v>351</v>
      </c>
      <c r="D352" s="36">
        <v>560</v>
      </c>
      <c r="E352" s="28">
        <v>365</v>
      </c>
      <c r="F352" s="317">
        <f t="shared" si="10"/>
        <v>195</v>
      </c>
      <c r="G352" s="36">
        <v>470</v>
      </c>
      <c r="H352" s="184">
        <v>357</v>
      </c>
      <c r="I352" s="317">
        <f t="shared" si="11"/>
        <v>113</v>
      </c>
    </row>
    <row r="353" spans="1:9">
      <c r="A353" s="25">
        <v>633024</v>
      </c>
      <c r="B353" s="26" t="s">
        <v>374</v>
      </c>
      <c r="C353" s="26" t="s">
        <v>351</v>
      </c>
      <c r="D353" s="201">
        <v>650</v>
      </c>
      <c r="E353" s="28">
        <v>365</v>
      </c>
      <c r="F353" s="317">
        <f t="shared" si="10"/>
        <v>285</v>
      </c>
      <c r="G353" s="36">
        <v>475</v>
      </c>
      <c r="H353" s="184">
        <v>357</v>
      </c>
      <c r="I353" s="317">
        <f t="shared" si="11"/>
        <v>118</v>
      </c>
    </row>
    <row r="354" spans="1:9">
      <c r="A354" s="32">
        <v>633025</v>
      </c>
      <c r="B354" s="33" t="s">
        <v>375</v>
      </c>
      <c r="C354" s="33" t="s">
        <v>351</v>
      </c>
      <c r="D354" s="201">
        <v>748</v>
      </c>
      <c r="E354" s="28">
        <v>365</v>
      </c>
      <c r="F354" s="317">
        <f t="shared" si="10"/>
        <v>383</v>
      </c>
      <c r="G354" s="36">
        <v>400</v>
      </c>
      <c r="H354" s="184">
        <v>357</v>
      </c>
      <c r="I354" s="317">
        <f t="shared" si="11"/>
        <v>43</v>
      </c>
    </row>
    <row r="355" spans="1:9">
      <c r="A355" s="25">
        <v>633026</v>
      </c>
      <c r="B355" s="26" t="s">
        <v>376</v>
      </c>
      <c r="C355" s="26" t="s">
        <v>351</v>
      </c>
      <c r="D355" s="36">
        <v>550</v>
      </c>
      <c r="E355" s="28">
        <v>365</v>
      </c>
      <c r="F355" s="317">
        <f t="shared" si="10"/>
        <v>185</v>
      </c>
      <c r="G355" s="36">
        <v>450</v>
      </c>
      <c r="H355" s="184">
        <v>357</v>
      </c>
      <c r="I355" s="317">
        <f t="shared" si="11"/>
        <v>93</v>
      </c>
    </row>
    <row r="356" spans="1:9">
      <c r="A356" s="25">
        <v>633028</v>
      </c>
      <c r="B356" s="26" t="s">
        <v>378</v>
      </c>
      <c r="C356" s="26" t="s">
        <v>351</v>
      </c>
      <c r="D356" s="36">
        <v>470</v>
      </c>
      <c r="E356" s="28">
        <v>365</v>
      </c>
      <c r="F356" s="317">
        <f t="shared" si="10"/>
        <v>105</v>
      </c>
      <c r="G356" s="36">
        <v>390</v>
      </c>
      <c r="H356" s="184">
        <v>357</v>
      </c>
      <c r="I356" s="317">
        <f t="shared" si="11"/>
        <v>33</v>
      </c>
    </row>
    <row r="357" spans="1:9">
      <c r="A357" s="25">
        <v>633029</v>
      </c>
      <c r="B357" s="26" t="s">
        <v>379</v>
      </c>
      <c r="C357" s="26" t="s">
        <v>351</v>
      </c>
      <c r="D357" s="36">
        <v>495</v>
      </c>
      <c r="E357" s="28">
        <v>365</v>
      </c>
      <c r="F357" s="317">
        <f t="shared" si="10"/>
        <v>130</v>
      </c>
      <c r="G357" s="36">
        <v>470</v>
      </c>
      <c r="H357" s="184">
        <v>357</v>
      </c>
      <c r="I357" s="317">
        <f t="shared" si="11"/>
        <v>113</v>
      </c>
    </row>
    <row r="358" spans="1:9" s="16" customFormat="1">
      <c r="A358" s="25">
        <v>633030</v>
      </c>
      <c r="B358" s="235" t="s">
        <v>656</v>
      </c>
      <c r="C358" s="26" t="s">
        <v>351</v>
      </c>
      <c r="D358" s="36">
        <v>420</v>
      </c>
      <c r="E358" s="28">
        <v>365</v>
      </c>
      <c r="F358" s="317"/>
      <c r="G358" s="36">
        <v>390</v>
      </c>
      <c r="H358" s="184">
        <v>357</v>
      </c>
      <c r="I358" s="317"/>
    </row>
    <row r="359" spans="1:9">
      <c r="A359" s="32">
        <v>634001</v>
      </c>
      <c r="B359" s="33" t="s">
        <v>380</v>
      </c>
      <c r="C359" s="33" t="s">
        <v>381</v>
      </c>
      <c r="D359" s="36">
        <v>500</v>
      </c>
      <c r="E359" s="28">
        <v>365</v>
      </c>
      <c r="F359" s="317">
        <f t="shared" ref="F359:F403" si="12">D359-E359</f>
        <v>135</v>
      </c>
      <c r="G359" s="36">
        <v>420</v>
      </c>
      <c r="H359" s="184">
        <v>357</v>
      </c>
      <c r="I359" s="317">
        <f t="shared" ref="I359:I403" si="13">G359-H359</f>
        <v>63</v>
      </c>
    </row>
    <row r="360" spans="1:9">
      <c r="A360" s="25">
        <v>634002</v>
      </c>
      <c r="B360" s="26" t="s">
        <v>382</v>
      </c>
      <c r="C360" s="26" t="s">
        <v>381</v>
      </c>
      <c r="D360" s="36">
        <v>365</v>
      </c>
      <c r="E360" s="28">
        <v>365</v>
      </c>
      <c r="F360" s="182">
        <f t="shared" si="12"/>
        <v>0</v>
      </c>
      <c r="G360" s="36">
        <v>400</v>
      </c>
      <c r="H360" s="184">
        <v>357</v>
      </c>
      <c r="I360" s="317">
        <f t="shared" si="13"/>
        <v>43</v>
      </c>
    </row>
    <row r="361" spans="1:9">
      <c r="A361" s="25">
        <v>634003</v>
      </c>
      <c r="B361" s="26" t="s">
        <v>383</v>
      </c>
      <c r="C361" s="26" t="s">
        <v>381</v>
      </c>
      <c r="D361" s="36">
        <v>530</v>
      </c>
      <c r="E361" s="28">
        <v>365</v>
      </c>
      <c r="F361" s="317">
        <f t="shared" si="12"/>
        <v>165</v>
      </c>
      <c r="G361" s="36">
        <v>415</v>
      </c>
      <c r="H361" s="184">
        <v>357</v>
      </c>
      <c r="I361" s="317">
        <f t="shared" si="13"/>
        <v>58</v>
      </c>
    </row>
    <row r="362" spans="1:9">
      <c r="A362" s="32">
        <v>634004</v>
      </c>
      <c r="B362" s="33" t="s">
        <v>384</v>
      </c>
      <c r="C362" s="33" t="s">
        <v>381</v>
      </c>
      <c r="D362" s="36">
        <v>365</v>
      </c>
      <c r="E362" s="28">
        <v>365</v>
      </c>
      <c r="F362" s="182">
        <f t="shared" si="12"/>
        <v>0</v>
      </c>
      <c r="G362" s="36">
        <v>380</v>
      </c>
      <c r="H362" s="184">
        <v>357</v>
      </c>
      <c r="I362" s="317">
        <f t="shared" si="13"/>
        <v>23</v>
      </c>
    </row>
    <row r="363" spans="1:9">
      <c r="A363" s="25">
        <v>634005</v>
      </c>
      <c r="B363" s="26" t="s">
        <v>385</v>
      </c>
      <c r="C363" s="26" t="s">
        <v>381</v>
      </c>
      <c r="D363" s="36">
        <v>400</v>
      </c>
      <c r="E363" s="28">
        <v>365</v>
      </c>
      <c r="F363" s="317">
        <f t="shared" si="12"/>
        <v>35</v>
      </c>
      <c r="G363" s="36">
        <v>360</v>
      </c>
      <c r="H363" s="184">
        <v>357</v>
      </c>
      <c r="I363" s="317">
        <f t="shared" si="13"/>
        <v>3</v>
      </c>
    </row>
    <row r="364" spans="1:9">
      <c r="A364" s="25">
        <v>634006</v>
      </c>
      <c r="B364" s="26" t="s">
        <v>386</v>
      </c>
      <c r="C364" s="26" t="s">
        <v>381</v>
      </c>
      <c r="D364" s="36">
        <v>394</v>
      </c>
      <c r="E364" s="28">
        <v>365</v>
      </c>
      <c r="F364" s="317">
        <f t="shared" si="12"/>
        <v>29</v>
      </c>
      <c r="G364" s="36">
        <v>390</v>
      </c>
      <c r="H364" s="184">
        <v>357</v>
      </c>
      <c r="I364" s="317">
        <f t="shared" si="13"/>
        <v>33</v>
      </c>
    </row>
    <row r="365" spans="1:9">
      <c r="A365" s="25">
        <v>634007</v>
      </c>
      <c r="B365" s="26" t="s">
        <v>387</v>
      </c>
      <c r="C365" s="26" t="s">
        <v>381</v>
      </c>
      <c r="D365" s="36">
        <v>400</v>
      </c>
      <c r="E365" s="28">
        <v>365</v>
      </c>
      <c r="F365" s="316">
        <f t="shared" si="12"/>
        <v>35</v>
      </c>
      <c r="G365" s="36">
        <v>380</v>
      </c>
      <c r="H365" s="184">
        <v>357</v>
      </c>
      <c r="I365" s="317">
        <f t="shared" si="13"/>
        <v>23</v>
      </c>
    </row>
    <row r="366" spans="1:9">
      <c r="A366" s="25">
        <v>634008</v>
      </c>
      <c r="B366" s="26" t="s">
        <v>388</v>
      </c>
      <c r="C366" s="26" t="s">
        <v>381</v>
      </c>
      <c r="D366" s="36">
        <v>365</v>
      </c>
      <c r="E366" s="28">
        <v>365</v>
      </c>
      <c r="F366" s="182">
        <f t="shared" si="12"/>
        <v>0</v>
      </c>
      <c r="G366" s="36">
        <v>360</v>
      </c>
      <c r="H366" s="184">
        <v>357</v>
      </c>
      <c r="I366" s="317">
        <f t="shared" si="13"/>
        <v>3</v>
      </c>
    </row>
    <row r="367" spans="1:9">
      <c r="A367" s="32">
        <v>634009</v>
      </c>
      <c r="B367" s="33" t="s">
        <v>389</v>
      </c>
      <c r="C367" s="33" t="s">
        <v>381</v>
      </c>
      <c r="D367" s="36">
        <v>450</v>
      </c>
      <c r="E367" s="28">
        <v>365</v>
      </c>
      <c r="F367" s="317">
        <f t="shared" si="12"/>
        <v>85</v>
      </c>
      <c r="G367" s="36">
        <v>390</v>
      </c>
      <c r="H367" s="184">
        <v>357</v>
      </c>
      <c r="I367" s="317">
        <f t="shared" si="13"/>
        <v>33</v>
      </c>
    </row>
    <row r="368" spans="1:9">
      <c r="A368" s="25">
        <v>634010</v>
      </c>
      <c r="B368" s="26" t="s">
        <v>390</v>
      </c>
      <c r="C368" s="26" t="s">
        <v>381</v>
      </c>
      <c r="D368" s="36">
        <v>400</v>
      </c>
      <c r="E368" s="28">
        <v>365</v>
      </c>
      <c r="F368" s="317">
        <f t="shared" si="12"/>
        <v>35</v>
      </c>
      <c r="G368" s="36">
        <v>400</v>
      </c>
      <c r="H368" s="184">
        <v>357</v>
      </c>
      <c r="I368" s="317">
        <f t="shared" si="13"/>
        <v>43</v>
      </c>
    </row>
    <row r="369" spans="1:9">
      <c r="A369" s="25">
        <v>634011</v>
      </c>
      <c r="B369" s="26" t="s">
        <v>391</v>
      </c>
      <c r="C369" s="26" t="s">
        <v>381</v>
      </c>
      <c r="D369" s="36">
        <v>480</v>
      </c>
      <c r="E369" s="28">
        <v>365</v>
      </c>
      <c r="F369" s="317">
        <f t="shared" si="12"/>
        <v>115</v>
      </c>
      <c r="G369" s="36">
        <v>440</v>
      </c>
      <c r="H369" s="184">
        <v>357</v>
      </c>
      <c r="I369" s="317">
        <f t="shared" si="13"/>
        <v>83</v>
      </c>
    </row>
    <row r="370" spans="1:9">
      <c r="A370" s="25">
        <v>634012</v>
      </c>
      <c r="B370" s="26" t="s">
        <v>392</v>
      </c>
      <c r="C370" s="26" t="s">
        <v>381</v>
      </c>
      <c r="D370" s="36">
        <v>600</v>
      </c>
      <c r="E370" s="28">
        <v>365</v>
      </c>
      <c r="F370" s="317">
        <f t="shared" si="12"/>
        <v>235</v>
      </c>
      <c r="G370" s="36">
        <v>380</v>
      </c>
      <c r="H370" s="184">
        <v>357</v>
      </c>
      <c r="I370" s="317">
        <f t="shared" si="13"/>
        <v>23</v>
      </c>
    </row>
    <row r="371" spans="1:9">
      <c r="A371" s="25">
        <v>634013</v>
      </c>
      <c r="B371" s="26" t="s">
        <v>393</v>
      </c>
      <c r="C371" s="26" t="s">
        <v>381</v>
      </c>
      <c r="D371" s="36">
        <v>395</v>
      </c>
      <c r="E371" s="28">
        <v>365</v>
      </c>
      <c r="F371" s="182">
        <f t="shared" si="12"/>
        <v>30</v>
      </c>
      <c r="G371" s="36">
        <v>390</v>
      </c>
      <c r="H371" s="184">
        <v>357</v>
      </c>
      <c r="I371" s="317">
        <f t="shared" si="13"/>
        <v>33</v>
      </c>
    </row>
    <row r="372" spans="1:9">
      <c r="A372" s="25">
        <v>634014</v>
      </c>
      <c r="B372" s="26" t="s">
        <v>394</v>
      </c>
      <c r="C372" s="26" t="s">
        <v>381</v>
      </c>
      <c r="D372" s="36">
        <v>365</v>
      </c>
      <c r="E372" s="28">
        <v>365</v>
      </c>
      <c r="F372" s="182">
        <f t="shared" si="12"/>
        <v>0</v>
      </c>
      <c r="G372" s="36">
        <v>395</v>
      </c>
      <c r="H372" s="184">
        <v>357</v>
      </c>
      <c r="I372" s="317">
        <f t="shared" si="13"/>
        <v>38</v>
      </c>
    </row>
    <row r="373" spans="1:9">
      <c r="A373" s="25">
        <v>634015</v>
      </c>
      <c r="B373" s="26" t="s">
        <v>395</v>
      </c>
      <c r="C373" s="26" t="s">
        <v>381</v>
      </c>
      <c r="D373" s="36">
        <v>580</v>
      </c>
      <c r="E373" s="28">
        <v>365</v>
      </c>
      <c r="F373" s="317">
        <f t="shared" si="12"/>
        <v>215</v>
      </c>
      <c r="G373" s="36">
        <v>400</v>
      </c>
      <c r="H373" s="184">
        <v>357</v>
      </c>
      <c r="I373" s="317">
        <f t="shared" si="13"/>
        <v>43</v>
      </c>
    </row>
    <row r="374" spans="1:9">
      <c r="A374" s="32">
        <v>634016</v>
      </c>
      <c r="B374" s="33" t="s">
        <v>396</v>
      </c>
      <c r="C374" s="33" t="s">
        <v>381</v>
      </c>
      <c r="D374" s="36">
        <v>500</v>
      </c>
      <c r="E374" s="28">
        <v>365</v>
      </c>
      <c r="F374" s="317">
        <f t="shared" si="12"/>
        <v>135</v>
      </c>
      <c r="G374" s="36">
        <v>380</v>
      </c>
      <c r="H374" s="184">
        <v>357</v>
      </c>
      <c r="I374" s="317">
        <f t="shared" si="13"/>
        <v>23</v>
      </c>
    </row>
    <row r="375" spans="1:9">
      <c r="A375" s="25">
        <v>634017</v>
      </c>
      <c r="B375" s="26" t="s">
        <v>397</v>
      </c>
      <c r="C375" s="26" t="s">
        <v>381</v>
      </c>
      <c r="D375" s="36">
        <v>395</v>
      </c>
      <c r="E375" s="28">
        <v>365</v>
      </c>
      <c r="F375" s="317">
        <f t="shared" si="12"/>
        <v>30</v>
      </c>
      <c r="G375" s="36">
        <v>400</v>
      </c>
      <c r="H375" s="184">
        <v>357</v>
      </c>
      <c r="I375" s="317">
        <f t="shared" si="13"/>
        <v>43</v>
      </c>
    </row>
    <row r="376" spans="1:9">
      <c r="A376" s="25">
        <v>634018</v>
      </c>
      <c r="B376" s="26" t="s">
        <v>398</v>
      </c>
      <c r="C376" s="26" t="s">
        <v>381</v>
      </c>
      <c r="D376" s="36">
        <v>500</v>
      </c>
      <c r="E376" s="28">
        <v>365</v>
      </c>
      <c r="F376" s="317">
        <f t="shared" si="12"/>
        <v>135</v>
      </c>
      <c r="G376" s="36">
        <v>380</v>
      </c>
      <c r="H376" s="184">
        <v>357</v>
      </c>
      <c r="I376" s="317">
        <f t="shared" si="13"/>
        <v>23</v>
      </c>
    </row>
    <row r="377" spans="1:9">
      <c r="A377" s="25">
        <v>634019</v>
      </c>
      <c r="B377" s="26" t="s">
        <v>399</v>
      </c>
      <c r="C377" s="26" t="s">
        <v>381</v>
      </c>
      <c r="D377" s="36">
        <v>600</v>
      </c>
      <c r="E377" s="28">
        <v>365</v>
      </c>
      <c r="F377" s="317">
        <f t="shared" si="12"/>
        <v>235</v>
      </c>
      <c r="G377" s="36">
        <v>380</v>
      </c>
      <c r="H377" s="184">
        <v>357</v>
      </c>
      <c r="I377" s="317">
        <f t="shared" si="13"/>
        <v>23</v>
      </c>
    </row>
    <row r="378" spans="1:9">
      <c r="A378" s="25">
        <v>634020</v>
      </c>
      <c r="B378" s="26" t="s">
        <v>400</v>
      </c>
      <c r="C378" s="26" t="s">
        <v>381</v>
      </c>
      <c r="D378" s="36">
        <v>435</v>
      </c>
      <c r="E378" s="28">
        <v>365</v>
      </c>
      <c r="F378" s="317">
        <f t="shared" si="12"/>
        <v>70</v>
      </c>
      <c r="G378" s="36">
        <v>410</v>
      </c>
      <c r="H378" s="184">
        <v>357</v>
      </c>
      <c r="I378" s="317">
        <f t="shared" si="13"/>
        <v>53</v>
      </c>
    </row>
    <row r="379" spans="1:9">
      <c r="A379" s="25">
        <v>634021</v>
      </c>
      <c r="B379" s="26" t="s">
        <v>401</v>
      </c>
      <c r="C379" s="26" t="s">
        <v>381</v>
      </c>
      <c r="D379" s="36">
        <v>400</v>
      </c>
      <c r="E379" s="28">
        <v>365</v>
      </c>
      <c r="F379" s="317">
        <f t="shared" si="12"/>
        <v>35</v>
      </c>
      <c r="G379" s="36">
        <v>400</v>
      </c>
      <c r="H379" s="184">
        <v>357</v>
      </c>
      <c r="I379" s="317">
        <f t="shared" si="13"/>
        <v>43</v>
      </c>
    </row>
    <row r="380" spans="1:9">
      <c r="A380" s="25">
        <v>634022</v>
      </c>
      <c r="B380" s="26" t="s">
        <v>402</v>
      </c>
      <c r="C380" s="26" t="s">
        <v>381</v>
      </c>
      <c r="D380" s="36">
        <v>420</v>
      </c>
      <c r="E380" s="28">
        <v>365</v>
      </c>
      <c r="F380" s="317">
        <f t="shared" si="12"/>
        <v>55</v>
      </c>
      <c r="G380" s="36">
        <v>380</v>
      </c>
      <c r="H380" s="184">
        <v>357</v>
      </c>
      <c r="I380" s="317">
        <f t="shared" si="13"/>
        <v>23</v>
      </c>
    </row>
    <row r="381" spans="1:9">
      <c r="A381" s="25">
        <v>634023</v>
      </c>
      <c r="B381" s="26" t="s">
        <v>403</v>
      </c>
      <c r="C381" s="26" t="s">
        <v>381</v>
      </c>
      <c r="D381" s="36">
        <v>370</v>
      </c>
      <c r="E381" s="28">
        <v>365</v>
      </c>
      <c r="F381" s="317">
        <f t="shared" si="12"/>
        <v>5</v>
      </c>
      <c r="G381" s="36">
        <v>360</v>
      </c>
      <c r="H381" s="184">
        <v>357</v>
      </c>
      <c r="I381" s="317">
        <f t="shared" si="13"/>
        <v>3</v>
      </c>
    </row>
    <row r="382" spans="1:9">
      <c r="A382" s="32">
        <v>634024</v>
      </c>
      <c r="B382" s="33" t="s">
        <v>404</v>
      </c>
      <c r="C382" s="33" t="s">
        <v>381</v>
      </c>
      <c r="D382" s="36">
        <v>625</v>
      </c>
      <c r="E382" s="28">
        <v>365</v>
      </c>
      <c r="F382" s="317">
        <f t="shared" si="12"/>
        <v>260</v>
      </c>
      <c r="G382" s="36">
        <v>450</v>
      </c>
      <c r="H382" s="184">
        <v>357</v>
      </c>
      <c r="I382" s="317">
        <f t="shared" si="13"/>
        <v>93</v>
      </c>
    </row>
    <row r="383" spans="1:9">
      <c r="A383" s="25">
        <v>440022</v>
      </c>
      <c r="B383" s="26" t="s">
        <v>194</v>
      </c>
      <c r="C383" s="26" t="s">
        <v>173</v>
      </c>
      <c r="D383" s="36">
        <v>360</v>
      </c>
      <c r="E383" s="28">
        <v>365</v>
      </c>
      <c r="F383" s="316">
        <f t="shared" si="12"/>
        <v>-5</v>
      </c>
      <c r="G383" s="36">
        <v>380</v>
      </c>
      <c r="H383" s="184">
        <v>357</v>
      </c>
      <c r="I383" s="317">
        <f t="shared" si="13"/>
        <v>23</v>
      </c>
    </row>
    <row r="384" spans="1:9">
      <c r="A384" s="25">
        <v>634026</v>
      </c>
      <c r="B384" s="26" t="s">
        <v>406</v>
      </c>
      <c r="C384" s="26" t="s">
        <v>381</v>
      </c>
      <c r="D384" s="36">
        <v>480</v>
      </c>
      <c r="E384" s="28">
        <v>365</v>
      </c>
      <c r="F384" s="317">
        <f t="shared" si="12"/>
        <v>115</v>
      </c>
      <c r="G384" s="36">
        <v>400</v>
      </c>
      <c r="H384" s="184">
        <v>357</v>
      </c>
      <c r="I384" s="317">
        <f t="shared" si="13"/>
        <v>43</v>
      </c>
    </row>
    <row r="385" spans="1:9">
      <c r="A385" s="25">
        <v>634027</v>
      </c>
      <c r="B385" s="26" t="s">
        <v>407</v>
      </c>
      <c r="C385" s="26" t="s">
        <v>381</v>
      </c>
      <c r="D385" s="36">
        <v>500</v>
      </c>
      <c r="E385" s="28">
        <v>365</v>
      </c>
      <c r="F385" s="317">
        <f t="shared" si="12"/>
        <v>135</v>
      </c>
      <c r="G385" s="36">
        <v>380</v>
      </c>
      <c r="H385" s="184">
        <v>357</v>
      </c>
      <c r="I385" s="317">
        <f t="shared" si="13"/>
        <v>23</v>
      </c>
    </row>
    <row r="386" spans="1:9">
      <c r="A386" s="25">
        <v>635001</v>
      </c>
      <c r="B386" s="26" t="s">
        <v>408</v>
      </c>
      <c r="C386" s="26" t="s">
        <v>409</v>
      </c>
      <c r="D386" s="36">
        <v>365</v>
      </c>
      <c r="E386" s="28">
        <v>365</v>
      </c>
      <c r="F386" s="182">
        <f t="shared" si="12"/>
        <v>0</v>
      </c>
      <c r="G386" s="36">
        <v>357</v>
      </c>
      <c r="H386" s="184">
        <v>357</v>
      </c>
      <c r="I386" s="182">
        <f t="shared" si="13"/>
        <v>0</v>
      </c>
    </row>
    <row r="387" spans="1:9">
      <c r="A387" s="32">
        <v>635002</v>
      </c>
      <c r="B387" s="33" t="s">
        <v>410</v>
      </c>
      <c r="C387" s="33" t="s">
        <v>409</v>
      </c>
      <c r="D387" s="36">
        <v>400</v>
      </c>
      <c r="E387" s="28">
        <v>365</v>
      </c>
      <c r="F387" s="317">
        <f t="shared" si="12"/>
        <v>35</v>
      </c>
      <c r="G387" s="36">
        <v>370</v>
      </c>
      <c r="H387" s="184">
        <v>357</v>
      </c>
      <c r="I387" s="317">
        <f t="shared" si="13"/>
        <v>13</v>
      </c>
    </row>
    <row r="388" spans="1:9">
      <c r="A388" s="25">
        <v>535015</v>
      </c>
      <c r="B388" s="26" t="s">
        <v>299</v>
      </c>
      <c r="C388" s="26" t="s">
        <v>285</v>
      </c>
      <c r="D388" s="36">
        <v>360</v>
      </c>
      <c r="E388" s="28">
        <v>365</v>
      </c>
      <c r="F388" s="316">
        <f t="shared" si="12"/>
        <v>-5</v>
      </c>
      <c r="G388" s="36">
        <v>380</v>
      </c>
      <c r="H388" s="184">
        <v>357</v>
      </c>
      <c r="I388" s="317">
        <f t="shared" si="13"/>
        <v>23</v>
      </c>
    </row>
    <row r="389" spans="1:9">
      <c r="A389" s="25">
        <v>631012</v>
      </c>
      <c r="B389" s="26" t="s">
        <v>317</v>
      </c>
      <c r="C389" s="26" t="s">
        <v>306</v>
      </c>
      <c r="D389" s="36">
        <v>360</v>
      </c>
      <c r="E389" s="28">
        <v>365</v>
      </c>
      <c r="F389" s="316">
        <f t="shared" si="12"/>
        <v>-5</v>
      </c>
      <c r="G389" s="36">
        <v>360</v>
      </c>
      <c r="H389" s="184">
        <v>357</v>
      </c>
      <c r="I389" s="317">
        <f t="shared" si="13"/>
        <v>3</v>
      </c>
    </row>
    <row r="390" spans="1:9">
      <c r="A390" s="25">
        <v>635005</v>
      </c>
      <c r="B390" s="26" t="s">
        <v>413</v>
      </c>
      <c r="C390" s="26" t="s">
        <v>409</v>
      </c>
      <c r="D390" s="36">
        <v>365</v>
      </c>
      <c r="E390" s="28">
        <v>365</v>
      </c>
      <c r="F390" s="182">
        <f t="shared" si="12"/>
        <v>0</v>
      </c>
      <c r="G390" s="36">
        <v>380</v>
      </c>
      <c r="H390" s="184">
        <v>357</v>
      </c>
      <c r="I390" s="317">
        <f t="shared" si="13"/>
        <v>23</v>
      </c>
    </row>
    <row r="391" spans="1:9">
      <c r="A391" s="25">
        <v>635006</v>
      </c>
      <c r="B391" s="26" t="s">
        <v>414</v>
      </c>
      <c r="C391" s="26" t="s">
        <v>409</v>
      </c>
      <c r="D391" s="36">
        <v>395</v>
      </c>
      <c r="E391" s="28">
        <v>365</v>
      </c>
      <c r="F391" s="317">
        <f t="shared" si="12"/>
        <v>30</v>
      </c>
      <c r="G391" s="36">
        <v>380</v>
      </c>
      <c r="H391" s="184">
        <v>357</v>
      </c>
      <c r="I391" s="317">
        <f t="shared" si="13"/>
        <v>23</v>
      </c>
    </row>
    <row r="392" spans="1:9">
      <c r="A392" s="25">
        <v>635007</v>
      </c>
      <c r="B392" s="26" t="s">
        <v>415</v>
      </c>
      <c r="C392" s="26" t="s">
        <v>409</v>
      </c>
      <c r="D392" s="36">
        <v>365</v>
      </c>
      <c r="E392" s="28">
        <v>365</v>
      </c>
      <c r="F392" s="182">
        <f t="shared" si="12"/>
        <v>0</v>
      </c>
      <c r="G392" s="36">
        <v>365</v>
      </c>
      <c r="H392" s="184">
        <v>357</v>
      </c>
      <c r="I392" s="317">
        <f t="shared" si="13"/>
        <v>8</v>
      </c>
    </row>
    <row r="393" spans="1:9">
      <c r="A393" s="25">
        <v>635008</v>
      </c>
      <c r="B393" s="26" t="s">
        <v>416</v>
      </c>
      <c r="C393" s="26" t="s">
        <v>409</v>
      </c>
      <c r="D393" s="36">
        <v>365</v>
      </c>
      <c r="E393" s="28">
        <v>365</v>
      </c>
      <c r="F393" s="182">
        <f t="shared" si="12"/>
        <v>0</v>
      </c>
      <c r="G393" s="36">
        <v>357</v>
      </c>
      <c r="H393" s="184">
        <v>357</v>
      </c>
      <c r="I393" s="182">
        <f t="shared" si="13"/>
        <v>0</v>
      </c>
    </row>
    <row r="394" spans="1:9">
      <c r="A394" s="25">
        <v>635009</v>
      </c>
      <c r="B394" s="26" t="s">
        <v>417</v>
      </c>
      <c r="C394" s="26" t="s">
        <v>409</v>
      </c>
      <c r="D394" s="36">
        <v>380</v>
      </c>
      <c r="E394" s="28">
        <v>365</v>
      </c>
      <c r="F394" s="317">
        <f t="shared" si="12"/>
        <v>15</v>
      </c>
      <c r="G394" s="36">
        <v>380</v>
      </c>
      <c r="H394" s="184">
        <v>357</v>
      </c>
      <c r="I394" s="317">
        <f t="shared" si="13"/>
        <v>23</v>
      </c>
    </row>
    <row r="395" spans="1:9">
      <c r="A395" s="32">
        <v>635010</v>
      </c>
      <c r="B395" s="33" t="s">
        <v>418</v>
      </c>
      <c r="C395" s="33" t="s">
        <v>409</v>
      </c>
      <c r="D395" s="36">
        <v>390</v>
      </c>
      <c r="E395" s="28">
        <v>365</v>
      </c>
      <c r="F395" s="317">
        <f t="shared" si="12"/>
        <v>25</v>
      </c>
      <c r="G395" s="36">
        <v>380</v>
      </c>
      <c r="H395" s="184">
        <v>357</v>
      </c>
      <c r="I395" s="317">
        <f t="shared" si="13"/>
        <v>23</v>
      </c>
    </row>
    <row r="396" spans="1:9">
      <c r="A396" s="25">
        <v>635011</v>
      </c>
      <c r="B396" s="26" t="s">
        <v>419</v>
      </c>
      <c r="C396" s="26" t="s">
        <v>409</v>
      </c>
      <c r="D396" s="36">
        <v>396</v>
      </c>
      <c r="E396" s="28">
        <v>365</v>
      </c>
      <c r="F396" s="317">
        <f t="shared" si="12"/>
        <v>31</v>
      </c>
      <c r="G396" s="36">
        <v>357</v>
      </c>
      <c r="H396" s="184">
        <v>357</v>
      </c>
      <c r="I396" s="182">
        <f t="shared" si="13"/>
        <v>0</v>
      </c>
    </row>
    <row r="397" spans="1:9">
      <c r="A397" s="25">
        <v>635012</v>
      </c>
      <c r="B397" s="26" t="s">
        <v>420</v>
      </c>
      <c r="C397" s="26" t="s">
        <v>409</v>
      </c>
      <c r="D397" s="36">
        <v>375</v>
      </c>
      <c r="E397" s="28">
        <v>365</v>
      </c>
      <c r="F397" s="317">
        <f t="shared" si="12"/>
        <v>10</v>
      </c>
      <c r="G397" s="36">
        <v>385</v>
      </c>
      <c r="H397" s="184">
        <v>357</v>
      </c>
      <c r="I397" s="317">
        <f t="shared" si="13"/>
        <v>28</v>
      </c>
    </row>
    <row r="398" spans="1:9">
      <c r="A398" s="25">
        <v>635013</v>
      </c>
      <c r="B398" s="26" t="s">
        <v>421</v>
      </c>
      <c r="C398" s="26" t="s">
        <v>409</v>
      </c>
      <c r="D398" s="36">
        <v>400</v>
      </c>
      <c r="E398" s="28">
        <v>365</v>
      </c>
      <c r="F398" s="317">
        <f t="shared" si="12"/>
        <v>35</v>
      </c>
      <c r="G398" s="36">
        <v>400</v>
      </c>
      <c r="H398" s="184">
        <v>357</v>
      </c>
      <c r="I398" s="317">
        <f t="shared" si="13"/>
        <v>43</v>
      </c>
    </row>
    <row r="399" spans="1:9">
      <c r="A399" s="32">
        <v>635014</v>
      </c>
      <c r="B399" s="33" t="s">
        <v>422</v>
      </c>
      <c r="C399" s="33" t="s">
        <v>409</v>
      </c>
      <c r="D399" s="36">
        <v>365</v>
      </c>
      <c r="E399" s="28">
        <v>365</v>
      </c>
      <c r="F399" s="182">
        <f t="shared" si="12"/>
        <v>0</v>
      </c>
      <c r="G399" s="36">
        <v>380</v>
      </c>
      <c r="H399" s="184">
        <v>357</v>
      </c>
      <c r="I399" s="182">
        <f t="shared" si="13"/>
        <v>23</v>
      </c>
    </row>
    <row r="400" spans="1:9">
      <c r="A400" s="25">
        <v>635015</v>
      </c>
      <c r="B400" s="26" t="s">
        <v>423</v>
      </c>
      <c r="C400" s="26" t="s">
        <v>409</v>
      </c>
      <c r="D400" s="36">
        <v>460</v>
      </c>
      <c r="E400" s="28">
        <v>365</v>
      </c>
      <c r="F400" s="317">
        <f t="shared" si="12"/>
        <v>95</v>
      </c>
      <c r="G400" s="36">
        <v>410</v>
      </c>
      <c r="H400" s="184">
        <v>357</v>
      </c>
      <c r="I400" s="317">
        <f t="shared" si="13"/>
        <v>53</v>
      </c>
    </row>
    <row r="401" spans="1:9">
      <c r="A401" s="25">
        <v>635016</v>
      </c>
      <c r="B401" s="26" t="s">
        <v>424</v>
      </c>
      <c r="C401" s="26" t="s">
        <v>409</v>
      </c>
      <c r="D401" s="36">
        <v>440</v>
      </c>
      <c r="E401" s="28">
        <v>365</v>
      </c>
      <c r="F401" s="316">
        <f t="shared" si="12"/>
        <v>75</v>
      </c>
      <c r="G401" s="36">
        <v>410</v>
      </c>
      <c r="H401" s="184">
        <v>357</v>
      </c>
      <c r="I401" s="317">
        <f t="shared" si="13"/>
        <v>53</v>
      </c>
    </row>
    <row r="402" spans="1:9">
      <c r="A402" s="25">
        <v>635003</v>
      </c>
      <c r="B402" s="26" t="s">
        <v>411</v>
      </c>
      <c r="C402" s="26" t="s">
        <v>409</v>
      </c>
      <c r="D402" s="36">
        <v>360</v>
      </c>
      <c r="E402" s="28">
        <v>365</v>
      </c>
      <c r="F402" s="316">
        <f t="shared" si="12"/>
        <v>-5</v>
      </c>
      <c r="G402" s="36">
        <v>380</v>
      </c>
      <c r="H402" s="184">
        <v>357</v>
      </c>
      <c r="I402" s="317">
        <f t="shared" si="13"/>
        <v>23</v>
      </c>
    </row>
    <row r="403" spans="1:9">
      <c r="A403" s="25">
        <v>611000</v>
      </c>
      <c r="B403" s="26" t="s">
        <v>304</v>
      </c>
      <c r="C403" s="26" t="s">
        <v>1</v>
      </c>
      <c r="D403" s="36">
        <v>490</v>
      </c>
      <c r="E403" s="28">
        <v>492</v>
      </c>
      <c r="F403" s="316">
        <f t="shared" si="12"/>
        <v>-2</v>
      </c>
      <c r="G403" s="36">
        <v>440</v>
      </c>
      <c r="H403" s="184">
        <v>454</v>
      </c>
      <c r="I403" s="316">
        <f t="shared" si="13"/>
        <v>-14</v>
      </c>
    </row>
    <row r="404" spans="1:9">
      <c r="A404" s="25">
        <v>635019</v>
      </c>
      <c r="B404" s="26" t="s">
        <v>427</v>
      </c>
      <c r="C404" s="26" t="s">
        <v>409</v>
      </c>
      <c r="D404" s="36">
        <v>540</v>
      </c>
      <c r="E404" s="28">
        <v>365</v>
      </c>
      <c r="F404" s="317">
        <f t="shared" ref="F404:F422" si="14">D404-E404</f>
        <v>175</v>
      </c>
      <c r="G404" s="36">
        <v>390</v>
      </c>
      <c r="H404" s="184">
        <v>357</v>
      </c>
      <c r="I404" s="317">
        <f t="shared" ref="I404:I422" si="15">G404-H404</f>
        <v>33</v>
      </c>
    </row>
    <row r="405" spans="1:9">
      <c r="A405" s="32">
        <v>635020</v>
      </c>
      <c r="B405" s="33" t="s">
        <v>428</v>
      </c>
      <c r="C405" s="33" t="s">
        <v>409</v>
      </c>
      <c r="D405" s="36">
        <v>390</v>
      </c>
      <c r="E405" s="28">
        <v>365</v>
      </c>
      <c r="F405" s="317">
        <f t="shared" si="14"/>
        <v>25</v>
      </c>
      <c r="G405" s="36">
        <v>380</v>
      </c>
      <c r="H405" s="184">
        <v>357</v>
      </c>
      <c r="I405" s="317">
        <f t="shared" si="15"/>
        <v>23</v>
      </c>
    </row>
    <row r="406" spans="1:9">
      <c r="A406" s="25">
        <v>635021</v>
      </c>
      <c r="B406" s="26" t="s">
        <v>429</v>
      </c>
      <c r="C406" s="26" t="s">
        <v>409</v>
      </c>
      <c r="D406" s="36">
        <v>365</v>
      </c>
      <c r="E406" s="28">
        <v>365</v>
      </c>
      <c r="F406" s="182">
        <f t="shared" si="14"/>
        <v>0</v>
      </c>
      <c r="G406" s="36">
        <v>357</v>
      </c>
      <c r="H406" s="184">
        <v>357</v>
      </c>
      <c r="I406" s="182">
        <f t="shared" si="15"/>
        <v>0</v>
      </c>
    </row>
    <row r="407" spans="1:9">
      <c r="A407" s="32">
        <v>635022</v>
      </c>
      <c r="B407" s="33" t="s">
        <v>430</v>
      </c>
      <c r="C407" s="33" t="s">
        <v>409</v>
      </c>
      <c r="D407" s="36">
        <v>380</v>
      </c>
      <c r="E407" s="28">
        <v>365</v>
      </c>
      <c r="F407" s="317">
        <f t="shared" si="14"/>
        <v>15</v>
      </c>
      <c r="G407" s="36">
        <v>380</v>
      </c>
      <c r="H407" s="184">
        <v>357</v>
      </c>
      <c r="I407" s="317">
        <f t="shared" si="15"/>
        <v>23</v>
      </c>
    </row>
    <row r="408" spans="1:9">
      <c r="A408" s="32">
        <v>636001</v>
      </c>
      <c r="B408" s="33" t="s">
        <v>431</v>
      </c>
      <c r="C408" s="33" t="s">
        <v>432</v>
      </c>
      <c r="D408" s="36">
        <v>800</v>
      </c>
      <c r="E408" s="28">
        <v>365</v>
      </c>
      <c r="F408" s="317">
        <f t="shared" si="14"/>
        <v>435</v>
      </c>
      <c r="G408" s="36">
        <v>400</v>
      </c>
      <c r="H408" s="184">
        <v>357</v>
      </c>
      <c r="I408" s="317">
        <f t="shared" si="15"/>
        <v>43</v>
      </c>
    </row>
    <row r="409" spans="1:9">
      <c r="A409" s="32">
        <v>636002</v>
      </c>
      <c r="B409" s="33" t="s">
        <v>433</v>
      </c>
      <c r="C409" s="33" t="s">
        <v>432</v>
      </c>
      <c r="D409" s="36">
        <v>400</v>
      </c>
      <c r="E409" s="28">
        <v>365</v>
      </c>
      <c r="F409" s="317">
        <f t="shared" si="14"/>
        <v>35</v>
      </c>
      <c r="G409" s="36">
        <v>400</v>
      </c>
      <c r="H409" s="184">
        <v>357</v>
      </c>
      <c r="I409" s="317">
        <f t="shared" si="15"/>
        <v>43</v>
      </c>
    </row>
    <row r="410" spans="1:9">
      <c r="A410" s="25">
        <v>636003</v>
      </c>
      <c r="B410" s="26" t="s">
        <v>434</v>
      </c>
      <c r="C410" s="26" t="s">
        <v>432</v>
      </c>
      <c r="D410" s="36">
        <v>430</v>
      </c>
      <c r="E410" s="28">
        <v>365</v>
      </c>
      <c r="F410" s="317">
        <f t="shared" si="14"/>
        <v>65</v>
      </c>
      <c r="G410" s="36">
        <v>430</v>
      </c>
      <c r="H410" s="184">
        <v>357</v>
      </c>
      <c r="I410" s="317">
        <f t="shared" si="15"/>
        <v>73</v>
      </c>
    </row>
    <row r="411" spans="1:9">
      <c r="A411" s="25">
        <v>636004</v>
      </c>
      <c r="B411" s="26" t="s">
        <v>435</v>
      </c>
      <c r="C411" s="26" t="s">
        <v>432</v>
      </c>
      <c r="D411" s="36">
        <v>560</v>
      </c>
      <c r="E411" s="28">
        <v>365</v>
      </c>
      <c r="F411" s="317">
        <f t="shared" si="14"/>
        <v>195</v>
      </c>
      <c r="G411" s="36">
        <v>410</v>
      </c>
      <c r="H411" s="184">
        <v>357</v>
      </c>
      <c r="I411" s="317">
        <f t="shared" si="15"/>
        <v>53</v>
      </c>
    </row>
    <row r="412" spans="1:9">
      <c r="A412" s="32">
        <v>636005</v>
      </c>
      <c r="B412" s="33" t="s">
        <v>436</v>
      </c>
      <c r="C412" s="33" t="s">
        <v>432</v>
      </c>
      <c r="D412" s="36">
        <v>600</v>
      </c>
      <c r="E412" s="28">
        <v>365</v>
      </c>
      <c r="F412" s="317">
        <f t="shared" si="14"/>
        <v>235</v>
      </c>
      <c r="G412" s="36">
        <v>380</v>
      </c>
      <c r="H412" s="184">
        <v>357</v>
      </c>
      <c r="I412" s="317">
        <f t="shared" si="15"/>
        <v>23</v>
      </c>
    </row>
    <row r="413" spans="1:9">
      <c r="A413" s="32">
        <v>636006</v>
      </c>
      <c r="B413" s="33" t="s">
        <v>437</v>
      </c>
      <c r="C413" s="33" t="s">
        <v>432</v>
      </c>
      <c r="D413" s="36">
        <v>590</v>
      </c>
      <c r="E413" s="28">
        <v>365</v>
      </c>
      <c r="F413" s="317">
        <f t="shared" si="14"/>
        <v>225</v>
      </c>
      <c r="G413" s="36">
        <v>390</v>
      </c>
      <c r="H413" s="184">
        <v>357</v>
      </c>
      <c r="I413" s="317">
        <f t="shared" si="15"/>
        <v>33</v>
      </c>
    </row>
    <row r="414" spans="1:9">
      <c r="A414" s="32">
        <v>636007</v>
      </c>
      <c r="B414" s="33" t="s">
        <v>438</v>
      </c>
      <c r="C414" s="33" t="s">
        <v>432</v>
      </c>
      <c r="D414" s="36">
        <v>650</v>
      </c>
      <c r="E414" s="28">
        <v>365</v>
      </c>
      <c r="F414" s="317">
        <f t="shared" si="14"/>
        <v>285</v>
      </c>
      <c r="G414" s="36">
        <v>450</v>
      </c>
      <c r="H414" s="184">
        <v>357</v>
      </c>
      <c r="I414" s="317">
        <f t="shared" si="15"/>
        <v>93</v>
      </c>
    </row>
    <row r="415" spans="1:9">
      <c r="A415" s="32">
        <v>636008</v>
      </c>
      <c r="B415" s="33" t="s">
        <v>439</v>
      </c>
      <c r="C415" s="33" t="s">
        <v>432</v>
      </c>
      <c r="D415" s="36">
        <v>400</v>
      </c>
      <c r="E415" s="28">
        <v>365</v>
      </c>
      <c r="F415" s="317">
        <f t="shared" si="14"/>
        <v>35</v>
      </c>
      <c r="G415" s="36">
        <v>380</v>
      </c>
      <c r="H415" s="184">
        <v>357</v>
      </c>
      <c r="I415" s="317">
        <f t="shared" si="15"/>
        <v>23</v>
      </c>
    </row>
    <row r="416" spans="1:9">
      <c r="A416" s="25">
        <v>636009</v>
      </c>
      <c r="B416" s="26" t="s">
        <v>440</v>
      </c>
      <c r="C416" s="26" t="s">
        <v>432</v>
      </c>
      <c r="D416" s="36">
        <v>480</v>
      </c>
      <c r="E416" s="28">
        <v>365</v>
      </c>
      <c r="F416" s="317">
        <f t="shared" si="14"/>
        <v>115</v>
      </c>
      <c r="G416" s="36">
        <v>380</v>
      </c>
      <c r="H416" s="184">
        <v>357</v>
      </c>
      <c r="I416" s="317">
        <f t="shared" si="15"/>
        <v>23</v>
      </c>
    </row>
    <row r="417" spans="1:9">
      <c r="A417" s="32">
        <v>636010</v>
      </c>
      <c r="B417" s="33" t="s">
        <v>441</v>
      </c>
      <c r="C417" s="33" t="s">
        <v>432</v>
      </c>
      <c r="D417" s="36">
        <v>960</v>
      </c>
      <c r="E417" s="28">
        <v>365</v>
      </c>
      <c r="F417" s="317">
        <f t="shared" si="14"/>
        <v>595</v>
      </c>
      <c r="G417" s="36">
        <v>480</v>
      </c>
      <c r="H417" s="184">
        <v>357</v>
      </c>
      <c r="I417" s="317">
        <f t="shared" si="15"/>
        <v>123</v>
      </c>
    </row>
    <row r="418" spans="1:9">
      <c r="A418" s="25">
        <v>636011</v>
      </c>
      <c r="B418" s="26" t="s">
        <v>442</v>
      </c>
      <c r="C418" s="26" t="s">
        <v>432</v>
      </c>
      <c r="D418" s="36">
        <v>420</v>
      </c>
      <c r="E418" s="28">
        <v>365</v>
      </c>
      <c r="F418" s="317">
        <f t="shared" si="14"/>
        <v>55</v>
      </c>
      <c r="G418" s="36">
        <v>380</v>
      </c>
      <c r="H418" s="184">
        <v>357</v>
      </c>
      <c r="I418" s="317">
        <f t="shared" si="15"/>
        <v>23</v>
      </c>
    </row>
    <row r="419" spans="1:9">
      <c r="A419" s="32">
        <v>636012</v>
      </c>
      <c r="B419" s="33" t="s">
        <v>443</v>
      </c>
      <c r="C419" s="33" t="s">
        <v>432</v>
      </c>
      <c r="D419" s="36">
        <v>650</v>
      </c>
      <c r="E419" s="28">
        <v>365</v>
      </c>
      <c r="F419" s="317">
        <f t="shared" si="14"/>
        <v>285</v>
      </c>
      <c r="G419" s="36">
        <v>450</v>
      </c>
      <c r="H419" s="184">
        <v>357</v>
      </c>
      <c r="I419" s="317">
        <f t="shared" si="15"/>
        <v>93</v>
      </c>
    </row>
    <row r="420" spans="1:9">
      <c r="A420" s="32">
        <v>636013</v>
      </c>
      <c r="B420" s="33" t="s">
        <v>444</v>
      </c>
      <c r="C420" s="33" t="s">
        <v>432</v>
      </c>
      <c r="D420" s="36">
        <v>730</v>
      </c>
      <c r="E420" s="28">
        <v>365</v>
      </c>
      <c r="F420" s="317">
        <f t="shared" si="14"/>
        <v>365</v>
      </c>
      <c r="G420" s="36">
        <v>440</v>
      </c>
      <c r="H420" s="184">
        <v>357</v>
      </c>
      <c r="I420" s="317">
        <f t="shared" si="15"/>
        <v>83</v>
      </c>
    </row>
    <row r="421" spans="1:9">
      <c r="A421" s="25">
        <v>636014</v>
      </c>
      <c r="B421" s="26" t="s">
        <v>445</v>
      </c>
      <c r="C421" s="26" t="s">
        <v>432</v>
      </c>
      <c r="D421" s="36">
        <v>420</v>
      </c>
      <c r="E421" s="28">
        <v>365</v>
      </c>
      <c r="F421" s="317">
        <f t="shared" si="14"/>
        <v>55</v>
      </c>
      <c r="G421" s="36">
        <v>400</v>
      </c>
      <c r="H421" s="184">
        <v>357</v>
      </c>
      <c r="I421" s="317">
        <f t="shared" si="15"/>
        <v>43</v>
      </c>
    </row>
    <row r="422" spans="1:9">
      <c r="A422" s="32">
        <v>636015</v>
      </c>
      <c r="B422" s="33" t="s">
        <v>446</v>
      </c>
      <c r="C422" s="33" t="s">
        <v>432</v>
      </c>
      <c r="D422" s="36">
        <v>500</v>
      </c>
      <c r="E422" s="28">
        <v>365</v>
      </c>
      <c r="F422" s="317">
        <f t="shared" si="14"/>
        <v>135</v>
      </c>
      <c r="G422" s="36">
        <v>380</v>
      </c>
      <c r="H422" s="184">
        <v>357</v>
      </c>
      <c r="I422" s="317">
        <f t="shared" si="15"/>
        <v>23</v>
      </c>
    </row>
    <row r="423" spans="1:9">
      <c r="A423" s="32">
        <v>636016</v>
      </c>
      <c r="B423" s="33" t="s">
        <v>447</v>
      </c>
      <c r="C423" s="33" t="s">
        <v>432</v>
      </c>
      <c r="D423" s="36">
        <v>655</v>
      </c>
      <c r="E423" s="28">
        <v>365</v>
      </c>
      <c r="F423" s="317">
        <f t="shared" ref="F423" si="16">D423-E423</f>
        <v>290</v>
      </c>
      <c r="G423" s="36">
        <v>420</v>
      </c>
      <c r="H423" s="184">
        <v>357</v>
      </c>
      <c r="I423" s="317">
        <f t="shared" ref="I423" si="17">G423-H423</f>
        <v>63</v>
      </c>
    </row>
    <row r="424" spans="1:9">
      <c r="A424" t="s">
        <v>577</v>
      </c>
    </row>
    <row r="425" spans="1:9">
      <c r="A425" s="180" t="s">
        <v>574</v>
      </c>
      <c r="B425" s="9"/>
      <c r="C425" s="9"/>
    </row>
    <row r="426" spans="1:9">
      <c r="A426" s="180" t="s">
        <v>575</v>
      </c>
      <c r="B426" s="16"/>
      <c r="C426" s="16"/>
    </row>
    <row r="427" spans="1:9">
      <c r="A427" s="180" t="s">
        <v>579</v>
      </c>
    </row>
    <row r="428" spans="1:9">
      <c r="A428" s="180" t="s">
        <v>578</v>
      </c>
    </row>
    <row r="429" spans="1:9">
      <c r="A429" s="16"/>
      <c r="D429">
        <f>SUM(D7:D428)</f>
        <v>197858</v>
      </c>
      <c r="G429" s="14">
        <f>SUM(G7:G428)</f>
        <v>161396</v>
      </c>
    </row>
    <row r="431" spans="1:9">
      <c r="A431" s="16" t="s">
        <v>576</v>
      </c>
    </row>
    <row r="432" spans="1:9">
      <c r="A432" s="180" t="s">
        <v>574</v>
      </c>
    </row>
    <row r="433" spans="1:1">
      <c r="A433" s="180" t="s">
        <v>580</v>
      </c>
    </row>
    <row r="434" spans="1:1">
      <c r="A434" s="180" t="s">
        <v>575</v>
      </c>
    </row>
    <row r="435" spans="1:1">
      <c r="A435" s="180" t="s">
        <v>581</v>
      </c>
    </row>
  </sheetData>
  <autoFilter ref="A1:I429">
    <sortState ref="A65:I403">
      <sortCondition ref="F1:F429"/>
    </sortState>
  </autoFilter>
  <mergeCells count="1">
    <mergeCell ref="K1:R1"/>
  </mergeCells>
  <pageMargins left="0.7" right="0.7" top="0.78740157499999996" bottom="0.78740157499999996"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39"/>
  <sheetViews>
    <sheetView workbookViewId="0">
      <pane ySplit="1" topLeftCell="A2" activePane="bottomLeft" state="frozen"/>
      <selection pane="bottomLeft" activeCell="H86" sqref="H86"/>
    </sheetView>
  </sheetViews>
  <sheetFormatPr baseColWidth="10" defaultColWidth="11.453125" defaultRowHeight="14.5"/>
  <cols>
    <col min="1" max="1" width="12.26953125" style="16" customWidth="1"/>
    <col min="2" max="2" width="26.453125" style="16" customWidth="1"/>
    <col min="3" max="3" width="22.54296875" style="16" customWidth="1"/>
    <col min="4" max="4" width="11.453125" style="14"/>
    <col min="5" max="5" width="11.453125" style="16"/>
    <col min="6" max="6" width="15.453125" style="16" customWidth="1"/>
    <col min="7" max="7" width="11.453125" style="16"/>
    <col min="8" max="8" width="12.1796875" style="16" customWidth="1"/>
    <col min="9" max="11" width="11.453125" style="16"/>
    <col min="12" max="12" width="12.26953125" style="16" customWidth="1"/>
    <col min="13" max="13" width="12.54296875" style="16" customWidth="1"/>
    <col min="14" max="14" width="11.453125" style="16"/>
    <col min="15" max="15" width="14.453125" style="16" customWidth="1"/>
    <col min="16" max="16384" width="11.453125" style="16"/>
  </cols>
  <sheetData>
    <row r="1" spans="1:15" ht="43.5">
      <c r="A1" s="29" t="s">
        <v>491</v>
      </c>
      <c r="B1" s="30" t="s">
        <v>492</v>
      </c>
      <c r="C1" s="31" t="s">
        <v>448</v>
      </c>
      <c r="D1" s="331" t="s">
        <v>653</v>
      </c>
      <c r="E1" s="183" t="s">
        <v>615</v>
      </c>
      <c r="F1" s="296" t="s">
        <v>680</v>
      </c>
      <c r="H1" s="393" t="s">
        <v>674</v>
      </c>
      <c r="I1" s="393"/>
      <c r="J1" s="393"/>
      <c r="K1" s="393"/>
      <c r="L1" s="393"/>
      <c r="M1" s="393"/>
      <c r="N1" s="393"/>
      <c r="O1" s="393"/>
    </row>
    <row r="2" spans="1:15">
      <c r="A2" s="32">
        <v>411000</v>
      </c>
      <c r="B2" s="33" t="s">
        <v>0</v>
      </c>
      <c r="C2" s="33" t="s">
        <v>1</v>
      </c>
      <c r="D2" s="36">
        <v>454</v>
      </c>
      <c r="E2" s="184">
        <v>380</v>
      </c>
      <c r="F2" s="182">
        <f t="shared" ref="F2:F65" si="0">D2-E2</f>
        <v>74</v>
      </c>
    </row>
    <row r="3" spans="1:15">
      <c r="A3" s="25">
        <v>412000</v>
      </c>
      <c r="B3" s="26" t="s">
        <v>2</v>
      </c>
      <c r="C3" s="26" t="s">
        <v>1</v>
      </c>
      <c r="D3" s="36">
        <v>460</v>
      </c>
      <c r="E3" s="184">
        <v>380</v>
      </c>
      <c r="F3" s="182">
        <f t="shared" si="0"/>
        <v>80</v>
      </c>
      <c r="H3" s="252" t="s">
        <v>678</v>
      </c>
      <c r="I3" s="252"/>
      <c r="J3" s="253"/>
      <c r="K3" s="253"/>
      <c r="L3" s="253"/>
      <c r="M3" s="253"/>
      <c r="N3" s="253"/>
      <c r="O3" s="253"/>
    </row>
    <row r="4" spans="1:15">
      <c r="A4" s="32">
        <v>413000</v>
      </c>
      <c r="B4" s="33" t="s">
        <v>3</v>
      </c>
      <c r="C4" s="33" t="s">
        <v>1</v>
      </c>
      <c r="D4" s="36">
        <v>440</v>
      </c>
      <c r="E4" s="184">
        <v>380</v>
      </c>
      <c r="F4" s="182">
        <f t="shared" si="0"/>
        <v>60</v>
      </c>
      <c r="H4" s="252" t="s">
        <v>647</v>
      </c>
      <c r="I4" s="252" t="s">
        <v>648</v>
      </c>
      <c r="J4" s="252"/>
      <c r="K4" s="252"/>
      <c r="L4" s="252"/>
      <c r="M4" s="252"/>
      <c r="N4" s="252"/>
      <c r="O4" s="253"/>
    </row>
    <row r="5" spans="1:15">
      <c r="A5" s="25">
        <v>414000</v>
      </c>
      <c r="B5" s="26" t="s">
        <v>4</v>
      </c>
      <c r="C5" s="26" t="s">
        <v>1</v>
      </c>
      <c r="D5" s="36">
        <v>454</v>
      </c>
      <c r="E5" s="184">
        <v>380</v>
      </c>
      <c r="F5" s="182">
        <f t="shared" si="0"/>
        <v>74</v>
      </c>
      <c r="H5" s="252" t="s">
        <v>679</v>
      </c>
      <c r="I5" s="252" t="s">
        <v>681</v>
      </c>
      <c r="J5" s="252"/>
      <c r="K5" s="252"/>
      <c r="L5" s="252"/>
      <c r="M5" s="252"/>
      <c r="N5" s="252"/>
      <c r="O5" s="253"/>
    </row>
    <row r="6" spans="1:15">
      <c r="A6" s="25">
        <v>431001</v>
      </c>
      <c r="B6" s="26" t="s">
        <v>5</v>
      </c>
      <c r="C6" s="26" t="s">
        <v>6</v>
      </c>
      <c r="D6" s="36">
        <v>400</v>
      </c>
      <c r="E6" s="184">
        <v>380</v>
      </c>
      <c r="F6" s="182">
        <f t="shared" si="0"/>
        <v>20</v>
      </c>
      <c r="H6" s="6"/>
      <c r="I6" s="179"/>
      <c r="J6" s="179"/>
      <c r="K6" s="179"/>
      <c r="L6" s="179"/>
      <c r="M6" s="179"/>
      <c r="N6" s="179"/>
      <c r="O6" s="179"/>
    </row>
    <row r="7" spans="1:15">
      <c r="A7" s="25">
        <v>431002</v>
      </c>
      <c r="B7" s="26" t="s">
        <v>7</v>
      </c>
      <c r="C7" s="26" t="s">
        <v>6</v>
      </c>
      <c r="D7" s="36">
        <v>375</v>
      </c>
      <c r="E7" s="184">
        <v>380</v>
      </c>
      <c r="F7" s="182">
        <f t="shared" si="0"/>
        <v>-5</v>
      </c>
    </row>
    <row r="8" spans="1:15" ht="15" customHeight="1">
      <c r="A8" s="25">
        <v>431003</v>
      </c>
      <c r="B8" s="26" t="s">
        <v>8</v>
      </c>
      <c r="C8" s="26" t="s">
        <v>6</v>
      </c>
      <c r="D8" s="36">
        <v>380</v>
      </c>
      <c r="E8" s="184">
        <v>380</v>
      </c>
      <c r="F8" s="182">
        <f t="shared" si="0"/>
        <v>0</v>
      </c>
    </row>
    <row r="9" spans="1:15">
      <c r="A9" s="25">
        <v>431004</v>
      </c>
      <c r="B9" s="26" t="s">
        <v>9</v>
      </c>
      <c r="C9" s="26" t="s">
        <v>6</v>
      </c>
      <c r="D9" s="36">
        <v>380</v>
      </c>
      <c r="E9" s="184">
        <v>380</v>
      </c>
      <c r="F9" s="182">
        <f t="shared" si="0"/>
        <v>0</v>
      </c>
      <c r="I9" s="9"/>
      <c r="N9" s="9"/>
    </row>
    <row r="10" spans="1:15">
      <c r="A10" s="25">
        <v>431005</v>
      </c>
      <c r="B10" s="26" t="s">
        <v>10</v>
      </c>
      <c r="C10" s="26" t="s">
        <v>6</v>
      </c>
      <c r="D10" s="36">
        <v>380</v>
      </c>
      <c r="E10" s="184">
        <v>380</v>
      </c>
      <c r="F10" s="182">
        <f t="shared" si="0"/>
        <v>0</v>
      </c>
      <c r="I10" s="9"/>
      <c r="N10" s="9"/>
    </row>
    <row r="11" spans="1:15">
      <c r="A11" s="25">
        <v>431006</v>
      </c>
      <c r="B11" s="26" t="s">
        <v>11</v>
      </c>
      <c r="C11" s="26" t="s">
        <v>6</v>
      </c>
      <c r="D11" s="36">
        <v>395</v>
      </c>
      <c r="E11" s="184">
        <v>380</v>
      </c>
      <c r="F11" s="182">
        <f t="shared" si="0"/>
        <v>15</v>
      </c>
      <c r="I11" s="9"/>
      <c r="M11" s="9"/>
      <c r="N11" s="9"/>
    </row>
    <row r="12" spans="1:15">
      <c r="A12" s="25">
        <v>431007</v>
      </c>
      <c r="B12" s="26" t="s">
        <v>12</v>
      </c>
      <c r="C12" s="26" t="s">
        <v>6</v>
      </c>
      <c r="D12" s="36">
        <v>360</v>
      </c>
      <c r="E12" s="184">
        <v>380</v>
      </c>
      <c r="F12" s="182">
        <f t="shared" si="0"/>
        <v>-20</v>
      </c>
      <c r="I12" s="9"/>
      <c r="N12" s="9"/>
    </row>
    <row r="13" spans="1:15">
      <c r="A13" s="25">
        <v>431008</v>
      </c>
      <c r="B13" s="26" t="s">
        <v>13</v>
      </c>
      <c r="C13" s="26" t="s">
        <v>6</v>
      </c>
      <c r="D13" s="36">
        <v>380</v>
      </c>
      <c r="E13" s="184">
        <v>380</v>
      </c>
      <c r="F13" s="182">
        <f t="shared" si="0"/>
        <v>0</v>
      </c>
      <c r="I13" s="9"/>
      <c r="N13" s="9"/>
    </row>
    <row r="14" spans="1:15">
      <c r="A14" s="32">
        <v>431009</v>
      </c>
      <c r="B14" s="33" t="s">
        <v>14</v>
      </c>
      <c r="C14" s="33" t="s">
        <v>6</v>
      </c>
      <c r="D14" s="36">
        <v>390</v>
      </c>
      <c r="E14" s="184">
        <v>380</v>
      </c>
      <c r="F14" s="182">
        <f t="shared" si="0"/>
        <v>10</v>
      </c>
      <c r="I14" s="9"/>
      <c r="N14" s="9"/>
    </row>
    <row r="15" spans="1:15">
      <c r="A15" s="25">
        <v>431010</v>
      </c>
      <c r="B15" s="26" t="s">
        <v>15</v>
      </c>
      <c r="C15" s="26" t="s">
        <v>6</v>
      </c>
      <c r="D15" s="36">
        <v>400</v>
      </c>
      <c r="E15" s="184">
        <v>380</v>
      </c>
      <c r="F15" s="182">
        <f t="shared" si="0"/>
        <v>20</v>
      </c>
    </row>
    <row r="16" spans="1:15">
      <c r="A16" s="32">
        <v>431011</v>
      </c>
      <c r="B16" s="33" t="s">
        <v>16</v>
      </c>
      <c r="C16" s="33" t="s">
        <v>6</v>
      </c>
      <c r="D16" s="36">
        <v>380</v>
      </c>
      <c r="E16" s="184">
        <v>380</v>
      </c>
      <c r="F16" s="182">
        <f t="shared" si="0"/>
        <v>0</v>
      </c>
    </row>
    <row r="17" spans="1:8">
      <c r="A17" s="32">
        <v>431012</v>
      </c>
      <c r="B17" s="33" t="s">
        <v>17</v>
      </c>
      <c r="C17" s="33" t="s">
        <v>6</v>
      </c>
      <c r="D17" s="36">
        <v>390</v>
      </c>
      <c r="E17" s="184">
        <v>380</v>
      </c>
      <c r="F17" s="182">
        <f t="shared" si="0"/>
        <v>10</v>
      </c>
    </row>
    <row r="18" spans="1:8">
      <c r="A18" s="25">
        <v>431013</v>
      </c>
      <c r="B18" s="26" t="s">
        <v>18</v>
      </c>
      <c r="C18" s="26" t="s">
        <v>6</v>
      </c>
      <c r="D18" s="36">
        <v>370</v>
      </c>
      <c r="E18" s="184">
        <v>380</v>
      </c>
      <c r="F18" s="182">
        <f t="shared" si="0"/>
        <v>-10</v>
      </c>
      <c r="H18" s="9"/>
    </row>
    <row r="19" spans="1:8">
      <c r="A19" s="32">
        <v>431014</v>
      </c>
      <c r="B19" s="33" t="s">
        <v>19</v>
      </c>
      <c r="C19" s="33" t="s">
        <v>6</v>
      </c>
      <c r="D19" s="36">
        <v>390</v>
      </c>
      <c r="E19" s="184">
        <v>380</v>
      </c>
      <c r="F19" s="182">
        <f t="shared" si="0"/>
        <v>10</v>
      </c>
      <c r="H19" s="9"/>
    </row>
    <row r="20" spans="1:8">
      <c r="A20" s="32">
        <v>431015</v>
      </c>
      <c r="B20" s="33" t="s">
        <v>20</v>
      </c>
      <c r="C20" s="33" t="s">
        <v>6</v>
      </c>
      <c r="D20" s="36">
        <v>390</v>
      </c>
      <c r="E20" s="184">
        <v>380</v>
      </c>
      <c r="F20" s="182">
        <f t="shared" si="0"/>
        <v>10</v>
      </c>
    </row>
    <row r="21" spans="1:8">
      <c r="A21" s="25">
        <v>431016</v>
      </c>
      <c r="B21" s="26" t="s">
        <v>21</v>
      </c>
      <c r="C21" s="26" t="s">
        <v>6</v>
      </c>
      <c r="D21" s="36">
        <v>400</v>
      </c>
      <c r="E21" s="184">
        <v>380</v>
      </c>
      <c r="F21" s="182">
        <f t="shared" si="0"/>
        <v>20</v>
      </c>
    </row>
    <row r="22" spans="1:8">
      <c r="A22" s="25">
        <v>431017</v>
      </c>
      <c r="B22" s="26" t="s">
        <v>22</v>
      </c>
      <c r="C22" s="26" t="s">
        <v>6</v>
      </c>
      <c r="D22" s="36">
        <v>380</v>
      </c>
      <c r="E22" s="184">
        <v>380</v>
      </c>
      <c r="F22" s="182">
        <f t="shared" si="0"/>
        <v>0</v>
      </c>
      <c r="H22" s="179"/>
    </row>
    <row r="23" spans="1:8">
      <c r="A23" s="25">
        <v>431018</v>
      </c>
      <c r="B23" s="26" t="s">
        <v>23</v>
      </c>
      <c r="C23" s="26" t="s">
        <v>6</v>
      </c>
      <c r="D23" s="36">
        <v>380</v>
      </c>
      <c r="E23" s="184">
        <v>380</v>
      </c>
      <c r="F23" s="182">
        <f t="shared" si="0"/>
        <v>0</v>
      </c>
    </row>
    <row r="24" spans="1:8">
      <c r="A24" s="25">
        <v>431019</v>
      </c>
      <c r="B24" s="26" t="s">
        <v>24</v>
      </c>
      <c r="C24" s="26" t="s">
        <v>6</v>
      </c>
      <c r="D24" s="36">
        <v>380</v>
      </c>
      <c r="E24" s="184">
        <v>380</v>
      </c>
      <c r="F24" s="182">
        <f t="shared" si="0"/>
        <v>0</v>
      </c>
    </row>
    <row r="25" spans="1:8">
      <c r="A25" s="32">
        <v>431020</v>
      </c>
      <c r="B25" s="33" t="s">
        <v>25</v>
      </c>
      <c r="C25" s="33" t="s">
        <v>6</v>
      </c>
      <c r="D25" s="36">
        <v>370</v>
      </c>
      <c r="E25" s="184">
        <v>380</v>
      </c>
      <c r="F25" s="182">
        <f t="shared" si="0"/>
        <v>-10</v>
      </c>
    </row>
    <row r="26" spans="1:8">
      <c r="A26" s="25">
        <v>431021</v>
      </c>
      <c r="B26" s="26" t="s">
        <v>26</v>
      </c>
      <c r="C26" s="26" t="s">
        <v>6</v>
      </c>
      <c r="D26" s="36">
        <v>357</v>
      </c>
      <c r="E26" s="184">
        <v>380</v>
      </c>
      <c r="F26" s="182">
        <f t="shared" si="0"/>
        <v>-23</v>
      </c>
    </row>
    <row r="27" spans="1:8">
      <c r="A27" s="25">
        <v>431022</v>
      </c>
      <c r="B27" s="26" t="s">
        <v>27</v>
      </c>
      <c r="C27" s="26" t="s">
        <v>6</v>
      </c>
      <c r="D27" s="36">
        <v>380</v>
      </c>
      <c r="E27" s="184">
        <v>380</v>
      </c>
      <c r="F27" s="182">
        <f t="shared" si="0"/>
        <v>0</v>
      </c>
    </row>
    <row r="28" spans="1:8">
      <c r="A28" s="25">
        <v>432001</v>
      </c>
      <c r="B28" s="26" t="s">
        <v>28</v>
      </c>
      <c r="C28" s="26" t="s">
        <v>29</v>
      </c>
      <c r="D28" s="36">
        <v>380</v>
      </c>
      <c r="E28" s="184">
        <v>380</v>
      </c>
      <c r="F28" s="182">
        <f t="shared" si="0"/>
        <v>0</v>
      </c>
    </row>
    <row r="29" spans="1:8">
      <c r="A29" s="25">
        <v>432002</v>
      </c>
      <c r="B29" s="26" t="s">
        <v>30</v>
      </c>
      <c r="C29" s="26" t="s">
        <v>29</v>
      </c>
      <c r="D29" s="36">
        <v>390</v>
      </c>
      <c r="E29" s="184">
        <v>380</v>
      </c>
      <c r="F29" s="182">
        <f t="shared" si="0"/>
        <v>10</v>
      </c>
    </row>
    <row r="30" spans="1:8">
      <c r="A30" s="25">
        <v>432003</v>
      </c>
      <c r="B30" s="26" t="s">
        <v>31</v>
      </c>
      <c r="C30" s="26" t="s">
        <v>29</v>
      </c>
      <c r="D30" s="36">
        <v>400</v>
      </c>
      <c r="E30" s="184">
        <v>380</v>
      </c>
      <c r="F30" s="182">
        <f t="shared" si="0"/>
        <v>20</v>
      </c>
    </row>
    <row r="31" spans="1:8">
      <c r="A31" s="25">
        <v>432004</v>
      </c>
      <c r="B31" s="26" t="s">
        <v>32</v>
      </c>
      <c r="C31" s="26" t="s">
        <v>29</v>
      </c>
      <c r="D31" s="36">
        <v>380</v>
      </c>
      <c r="E31" s="184">
        <v>380</v>
      </c>
      <c r="F31" s="182">
        <f t="shared" si="0"/>
        <v>0</v>
      </c>
    </row>
    <row r="32" spans="1:8">
      <c r="A32" s="25">
        <v>432005</v>
      </c>
      <c r="B32" s="26" t="s">
        <v>33</v>
      </c>
      <c r="C32" s="26" t="s">
        <v>29</v>
      </c>
      <c r="D32" s="36">
        <v>357</v>
      </c>
      <c r="E32" s="184">
        <v>380</v>
      </c>
      <c r="F32" s="182">
        <f t="shared" si="0"/>
        <v>-23</v>
      </c>
    </row>
    <row r="33" spans="1:6">
      <c r="A33" s="25">
        <v>432006</v>
      </c>
      <c r="B33" s="26" t="s">
        <v>34</v>
      </c>
      <c r="C33" s="26" t="s">
        <v>29</v>
      </c>
      <c r="D33" s="36">
        <v>380</v>
      </c>
      <c r="E33" s="184">
        <v>380</v>
      </c>
      <c r="F33" s="182">
        <f t="shared" si="0"/>
        <v>0</v>
      </c>
    </row>
    <row r="34" spans="1:6">
      <c r="A34" s="25">
        <v>432007</v>
      </c>
      <c r="B34" s="26" t="s">
        <v>35</v>
      </c>
      <c r="C34" s="26" t="s">
        <v>29</v>
      </c>
      <c r="D34" s="36">
        <v>380</v>
      </c>
      <c r="E34" s="184">
        <v>380</v>
      </c>
      <c r="F34" s="182">
        <f t="shared" si="0"/>
        <v>0</v>
      </c>
    </row>
    <row r="35" spans="1:6">
      <c r="A35" s="25">
        <v>432008</v>
      </c>
      <c r="B35" s="26" t="s">
        <v>36</v>
      </c>
      <c r="C35" s="26" t="s">
        <v>29</v>
      </c>
      <c r="D35" s="36">
        <v>390</v>
      </c>
      <c r="E35" s="184">
        <v>380</v>
      </c>
      <c r="F35" s="182">
        <f t="shared" si="0"/>
        <v>10</v>
      </c>
    </row>
    <row r="36" spans="1:6">
      <c r="A36" s="25">
        <v>432009</v>
      </c>
      <c r="B36" s="26" t="s">
        <v>37</v>
      </c>
      <c r="C36" s="26" t="s">
        <v>29</v>
      </c>
      <c r="D36" s="36">
        <v>385</v>
      </c>
      <c r="E36" s="184">
        <v>380</v>
      </c>
      <c r="F36" s="182">
        <f t="shared" si="0"/>
        <v>5</v>
      </c>
    </row>
    <row r="37" spans="1:6">
      <c r="A37" s="25">
        <v>432010</v>
      </c>
      <c r="B37" s="26" t="s">
        <v>38</v>
      </c>
      <c r="C37" s="26" t="s">
        <v>29</v>
      </c>
      <c r="D37" s="36">
        <v>385</v>
      </c>
      <c r="E37" s="184">
        <v>380</v>
      </c>
      <c r="F37" s="182">
        <f t="shared" si="0"/>
        <v>5</v>
      </c>
    </row>
    <row r="38" spans="1:6">
      <c r="A38" s="25">
        <v>432011</v>
      </c>
      <c r="B38" s="26" t="s">
        <v>39</v>
      </c>
      <c r="C38" s="26" t="s">
        <v>29</v>
      </c>
      <c r="D38" s="36">
        <v>380</v>
      </c>
      <c r="E38" s="184">
        <v>380</v>
      </c>
      <c r="F38" s="182">
        <f t="shared" si="0"/>
        <v>0</v>
      </c>
    </row>
    <row r="39" spans="1:6">
      <c r="A39" s="25">
        <v>432012</v>
      </c>
      <c r="B39" s="26" t="s">
        <v>40</v>
      </c>
      <c r="C39" s="26" t="s">
        <v>29</v>
      </c>
      <c r="D39" s="36">
        <v>380</v>
      </c>
      <c r="E39" s="184">
        <v>380</v>
      </c>
      <c r="F39" s="182">
        <f t="shared" si="0"/>
        <v>0</v>
      </c>
    </row>
    <row r="40" spans="1:6">
      <c r="A40" s="25">
        <v>432013</v>
      </c>
      <c r="B40" s="26" t="s">
        <v>41</v>
      </c>
      <c r="C40" s="26" t="s">
        <v>29</v>
      </c>
      <c r="D40" s="36">
        <v>380</v>
      </c>
      <c r="E40" s="184">
        <v>380</v>
      </c>
      <c r="F40" s="182">
        <f t="shared" si="0"/>
        <v>0</v>
      </c>
    </row>
    <row r="41" spans="1:6">
      <c r="A41" s="25">
        <v>432014</v>
      </c>
      <c r="B41" s="26" t="s">
        <v>42</v>
      </c>
      <c r="C41" s="26" t="s">
        <v>29</v>
      </c>
      <c r="D41" s="36">
        <v>380</v>
      </c>
      <c r="E41" s="184">
        <v>380</v>
      </c>
      <c r="F41" s="182">
        <f t="shared" si="0"/>
        <v>0</v>
      </c>
    </row>
    <row r="42" spans="1:6">
      <c r="A42" s="25">
        <v>432015</v>
      </c>
      <c r="B42" s="26" t="s">
        <v>43</v>
      </c>
      <c r="C42" s="26" t="s">
        <v>29</v>
      </c>
      <c r="D42" s="36">
        <v>400</v>
      </c>
      <c r="E42" s="184">
        <v>380</v>
      </c>
      <c r="F42" s="182">
        <f t="shared" si="0"/>
        <v>20</v>
      </c>
    </row>
    <row r="43" spans="1:6">
      <c r="A43" s="25">
        <v>432016</v>
      </c>
      <c r="B43" s="26" t="s">
        <v>44</v>
      </c>
      <c r="C43" s="26" t="s">
        <v>29</v>
      </c>
      <c r="D43" s="36">
        <v>390</v>
      </c>
      <c r="E43" s="184">
        <v>380</v>
      </c>
      <c r="F43" s="182">
        <f t="shared" si="0"/>
        <v>10</v>
      </c>
    </row>
    <row r="44" spans="1:6">
      <c r="A44" s="25">
        <v>432017</v>
      </c>
      <c r="B44" s="26" t="s">
        <v>45</v>
      </c>
      <c r="C44" s="26" t="s">
        <v>29</v>
      </c>
      <c r="D44" s="36">
        <v>390</v>
      </c>
      <c r="E44" s="184">
        <v>380</v>
      </c>
      <c r="F44" s="182">
        <f t="shared" si="0"/>
        <v>10</v>
      </c>
    </row>
    <row r="45" spans="1:6">
      <c r="A45" s="25">
        <v>432018</v>
      </c>
      <c r="B45" s="26" t="s">
        <v>46</v>
      </c>
      <c r="C45" s="26" t="s">
        <v>29</v>
      </c>
      <c r="D45" s="36">
        <v>400</v>
      </c>
      <c r="E45" s="184">
        <v>380</v>
      </c>
      <c r="F45" s="182">
        <f t="shared" si="0"/>
        <v>20</v>
      </c>
    </row>
    <row r="46" spans="1:6">
      <c r="A46" s="25">
        <v>432019</v>
      </c>
      <c r="B46" s="26" t="s">
        <v>47</v>
      </c>
      <c r="C46" s="26" t="s">
        <v>29</v>
      </c>
      <c r="D46" s="36">
        <v>385</v>
      </c>
      <c r="E46" s="184">
        <v>380</v>
      </c>
      <c r="F46" s="182">
        <f t="shared" si="0"/>
        <v>5</v>
      </c>
    </row>
    <row r="47" spans="1:6">
      <c r="A47" s="25">
        <v>432020</v>
      </c>
      <c r="B47" s="26" t="s">
        <v>48</v>
      </c>
      <c r="C47" s="26" t="s">
        <v>29</v>
      </c>
      <c r="D47" s="36">
        <v>390</v>
      </c>
      <c r="E47" s="184">
        <v>380</v>
      </c>
      <c r="F47" s="182">
        <f t="shared" si="0"/>
        <v>10</v>
      </c>
    </row>
    <row r="48" spans="1:6">
      <c r="A48" s="25">
        <v>432021</v>
      </c>
      <c r="B48" s="26" t="s">
        <v>49</v>
      </c>
      <c r="C48" s="26" t="s">
        <v>29</v>
      </c>
      <c r="D48" s="36">
        <v>380</v>
      </c>
      <c r="E48" s="184">
        <v>380</v>
      </c>
      <c r="F48" s="182">
        <f t="shared" si="0"/>
        <v>0</v>
      </c>
    </row>
    <row r="49" spans="1:6">
      <c r="A49" s="25">
        <v>432022</v>
      </c>
      <c r="B49" s="26" t="s">
        <v>50</v>
      </c>
      <c r="C49" s="26" t="s">
        <v>29</v>
      </c>
      <c r="D49" s="36">
        <v>380</v>
      </c>
      <c r="E49" s="184">
        <v>380</v>
      </c>
      <c r="F49" s="182">
        <f t="shared" si="0"/>
        <v>0</v>
      </c>
    </row>
    <row r="50" spans="1:6">
      <c r="A50" s="25">
        <v>432023</v>
      </c>
      <c r="B50" s="26" t="s">
        <v>51</v>
      </c>
      <c r="C50" s="26" t="s">
        <v>29</v>
      </c>
      <c r="D50" s="36">
        <v>375</v>
      </c>
      <c r="E50" s="184">
        <v>380</v>
      </c>
      <c r="F50" s="182">
        <f t="shared" si="0"/>
        <v>-5</v>
      </c>
    </row>
    <row r="51" spans="1:6">
      <c r="A51" s="34">
        <v>433001</v>
      </c>
      <c r="B51" s="35" t="s">
        <v>52</v>
      </c>
      <c r="C51" s="35" t="s">
        <v>53</v>
      </c>
      <c r="D51" s="36">
        <v>390</v>
      </c>
      <c r="E51" s="184">
        <v>380</v>
      </c>
      <c r="F51" s="182">
        <f t="shared" si="0"/>
        <v>10</v>
      </c>
    </row>
    <row r="52" spans="1:6">
      <c r="A52" s="34">
        <v>433002</v>
      </c>
      <c r="B52" s="35" t="s">
        <v>54</v>
      </c>
      <c r="C52" s="35" t="s">
        <v>53</v>
      </c>
      <c r="D52" s="36">
        <v>420</v>
      </c>
      <c r="E52" s="184">
        <v>380</v>
      </c>
      <c r="F52" s="182">
        <f t="shared" si="0"/>
        <v>40</v>
      </c>
    </row>
    <row r="53" spans="1:6">
      <c r="A53" s="25">
        <v>433003</v>
      </c>
      <c r="B53" s="26" t="s">
        <v>55</v>
      </c>
      <c r="C53" s="26" t="s">
        <v>53</v>
      </c>
      <c r="D53" s="36">
        <v>410</v>
      </c>
      <c r="E53" s="184">
        <v>380</v>
      </c>
      <c r="F53" s="182">
        <f t="shared" si="0"/>
        <v>30</v>
      </c>
    </row>
    <row r="54" spans="1:6">
      <c r="A54" s="25">
        <v>433004</v>
      </c>
      <c r="B54" s="26" t="s">
        <v>56</v>
      </c>
      <c r="C54" s="26" t="s">
        <v>53</v>
      </c>
      <c r="D54" s="36">
        <v>380</v>
      </c>
      <c r="E54" s="184">
        <v>380</v>
      </c>
      <c r="F54" s="182">
        <f t="shared" si="0"/>
        <v>0</v>
      </c>
    </row>
    <row r="55" spans="1:6">
      <c r="A55" s="25">
        <v>433005</v>
      </c>
      <c r="B55" s="26" t="s">
        <v>57</v>
      </c>
      <c r="C55" s="26" t="s">
        <v>53</v>
      </c>
      <c r="D55" s="36">
        <v>430</v>
      </c>
      <c r="E55" s="184">
        <v>380</v>
      </c>
      <c r="F55" s="182">
        <f t="shared" si="0"/>
        <v>50</v>
      </c>
    </row>
    <row r="56" spans="1:6">
      <c r="A56" s="25">
        <v>433006</v>
      </c>
      <c r="B56" s="26" t="s">
        <v>58</v>
      </c>
      <c r="C56" s="26" t="s">
        <v>53</v>
      </c>
      <c r="D56" s="36">
        <v>410</v>
      </c>
      <c r="E56" s="184">
        <v>380</v>
      </c>
      <c r="F56" s="182">
        <f t="shared" si="0"/>
        <v>30</v>
      </c>
    </row>
    <row r="57" spans="1:6">
      <c r="A57" s="25">
        <v>433007</v>
      </c>
      <c r="B57" s="26" t="s">
        <v>59</v>
      </c>
      <c r="C57" s="26" t="s">
        <v>53</v>
      </c>
      <c r="D57" s="36">
        <v>420</v>
      </c>
      <c r="E57" s="184">
        <v>380</v>
      </c>
      <c r="F57" s="182">
        <f t="shared" si="0"/>
        <v>40</v>
      </c>
    </row>
    <row r="58" spans="1:6">
      <c r="A58" s="32">
        <v>433008</v>
      </c>
      <c r="B58" s="33" t="s">
        <v>60</v>
      </c>
      <c r="C58" s="33" t="s">
        <v>53</v>
      </c>
      <c r="D58" s="36">
        <v>410</v>
      </c>
      <c r="E58" s="184">
        <v>380</v>
      </c>
      <c r="F58" s="182">
        <f t="shared" si="0"/>
        <v>30</v>
      </c>
    </row>
    <row r="59" spans="1:6">
      <c r="A59" s="32">
        <v>433009</v>
      </c>
      <c r="B59" s="33" t="s">
        <v>61</v>
      </c>
      <c r="C59" s="33" t="s">
        <v>53</v>
      </c>
      <c r="D59" s="36">
        <v>400</v>
      </c>
      <c r="E59" s="184">
        <v>380</v>
      </c>
      <c r="F59" s="182">
        <f t="shared" si="0"/>
        <v>20</v>
      </c>
    </row>
    <row r="60" spans="1:6">
      <c r="A60" s="25">
        <v>433010</v>
      </c>
      <c r="B60" s="26" t="s">
        <v>62</v>
      </c>
      <c r="C60" s="26" t="s">
        <v>53</v>
      </c>
      <c r="D60" s="36">
        <v>395</v>
      </c>
      <c r="E60" s="184">
        <v>380</v>
      </c>
      <c r="F60" s="182">
        <f t="shared" si="0"/>
        <v>15</v>
      </c>
    </row>
    <row r="61" spans="1:6">
      <c r="A61" s="25">
        <v>433011</v>
      </c>
      <c r="B61" s="26" t="s">
        <v>63</v>
      </c>
      <c r="C61" s="26" t="s">
        <v>53</v>
      </c>
      <c r="D61" s="36">
        <v>410</v>
      </c>
      <c r="E61" s="184">
        <v>380</v>
      </c>
      <c r="F61" s="182">
        <f t="shared" si="0"/>
        <v>30</v>
      </c>
    </row>
    <row r="62" spans="1:6">
      <c r="A62" s="32">
        <v>433012</v>
      </c>
      <c r="B62" s="33" t="s">
        <v>64</v>
      </c>
      <c r="C62" s="33" t="s">
        <v>53</v>
      </c>
      <c r="D62" s="36">
        <v>420</v>
      </c>
      <c r="E62" s="184">
        <v>380</v>
      </c>
      <c r="F62" s="182">
        <f t="shared" si="0"/>
        <v>40</v>
      </c>
    </row>
    <row r="63" spans="1:6">
      <c r="A63" s="25">
        <v>433013</v>
      </c>
      <c r="B63" s="26" t="s">
        <v>65</v>
      </c>
      <c r="C63" s="26" t="s">
        <v>53</v>
      </c>
      <c r="D63" s="36">
        <v>400</v>
      </c>
      <c r="E63" s="184">
        <v>380</v>
      </c>
      <c r="F63" s="182">
        <f t="shared" si="0"/>
        <v>20</v>
      </c>
    </row>
    <row r="64" spans="1:6">
      <c r="A64" s="34">
        <v>433014</v>
      </c>
      <c r="B64" s="35" t="s">
        <v>66</v>
      </c>
      <c r="C64" s="35" t="s">
        <v>53</v>
      </c>
      <c r="D64" s="36">
        <v>400</v>
      </c>
      <c r="E64" s="184">
        <v>380</v>
      </c>
      <c r="F64" s="182">
        <f t="shared" si="0"/>
        <v>20</v>
      </c>
    </row>
    <row r="65" spans="1:6">
      <c r="A65" s="25">
        <v>436003</v>
      </c>
      <c r="B65" s="26" t="s">
        <v>114</v>
      </c>
      <c r="C65" s="26" t="s">
        <v>112</v>
      </c>
      <c r="D65" s="36">
        <v>385</v>
      </c>
      <c r="E65" s="184">
        <v>380</v>
      </c>
      <c r="F65" s="182">
        <f t="shared" si="0"/>
        <v>5</v>
      </c>
    </row>
    <row r="66" spans="1:6">
      <c r="A66" s="25">
        <v>434002</v>
      </c>
      <c r="B66" s="26" t="s">
        <v>69</v>
      </c>
      <c r="C66" s="26" t="s">
        <v>68</v>
      </c>
      <c r="D66" s="36">
        <v>357</v>
      </c>
      <c r="E66" s="184">
        <v>380</v>
      </c>
      <c r="F66" s="182">
        <f t="shared" ref="F66:F129" si="1">D66-E66</f>
        <v>-23</v>
      </c>
    </row>
    <row r="67" spans="1:6">
      <c r="A67" s="25">
        <v>434003</v>
      </c>
      <c r="B67" s="26" t="s">
        <v>70</v>
      </c>
      <c r="C67" s="26" t="s">
        <v>68</v>
      </c>
      <c r="D67" s="36">
        <v>380</v>
      </c>
      <c r="E67" s="184">
        <v>380</v>
      </c>
      <c r="F67" s="182">
        <f t="shared" si="1"/>
        <v>0</v>
      </c>
    </row>
    <row r="68" spans="1:6">
      <c r="A68" s="25">
        <v>434004</v>
      </c>
      <c r="B68" s="26" t="s">
        <v>71</v>
      </c>
      <c r="C68" s="26" t="s">
        <v>68</v>
      </c>
      <c r="D68" s="36">
        <v>370</v>
      </c>
      <c r="E68" s="184">
        <v>380</v>
      </c>
      <c r="F68" s="182">
        <f t="shared" si="1"/>
        <v>-10</v>
      </c>
    </row>
    <row r="69" spans="1:6">
      <c r="A69" s="25">
        <v>434005</v>
      </c>
      <c r="B69" s="26" t="s">
        <v>72</v>
      </c>
      <c r="C69" s="26" t="s">
        <v>68</v>
      </c>
      <c r="D69" s="36">
        <v>380</v>
      </c>
      <c r="E69" s="184">
        <v>380</v>
      </c>
      <c r="F69" s="182">
        <f t="shared" si="1"/>
        <v>0</v>
      </c>
    </row>
    <row r="70" spans="1:6">
      <c r="A70" s="25">
        <v>434006</v>
      </c>
      <c r="B70" s="26" t="s">
        <v>73</v>
      </c>
      <c r="C70" s="26" t="s">
        <v>68</v>
      </c>
      <c r="D70" s="36">
        <v>357</v>
      </c>
      <c r="E70" s="184">
        <v>380</v>
      </c>
      <c r="F70" s="182">
        <f t="shared" si="1"/>
        <v>-23</v>
      </c>
    </row>
    <row r="71" spans="1:6">
      <c r="A71" s="25">
        <v>434007</v>
      </c>
      <c r="B71" s="26" t="s">
        <v>74</v>
      </c>
      <c r="C71" s="26" t="s">
        <v>68</v>
      </c>
      <c r="D71" s="36">
        <v>380</v>
      </c>
      <c r="E71" s="184">
        <v>380</v>
      </c>
      <c r="F71" s="182">
        <f t="shared" si="1"/>
        <v>0</v>
      </c>
    </row>
    <row r="72" spans="1:6">
      <c r="A72" s="25">
        <v>434008</v>
      </c>
      <c r="B72" s="26" t="s">
        <v>75</v>
      </c>
      <c r="C72" s="26" t="s">
        <v>68</v>
      </c>
      <c r="D72" s="36">
        <v>410</v>
      </c>
      <c r="E72" s="184">
        <v>380</v>
      </c>
      <c r="F72" s="182">
        <f t="shared" si="1"/>
        <v>30</v>
      </c>
    </row>
    <row r="73" spans="1:6">
      <c r="A73" s="34">
        <v>434009</v>
      </c>
      <c r="B73" s="35" t="s">
        <v>76</v>
      </c>
      <c r="C73" s="35" t="s">
        <v>68</v>
      </c>
      <c r="D73" s="36">
        <v>360</v>
      </c>
      <c r="E73" s="184">
        <v>380</v>
      </c>
      <c r="F73" s="182">
        <f t="shared" si="1"/>
        <v>-20</v>
      </c>
    </row>
    <row r="74" spans="1:6">
      <c r="A74" s="32">
        <v>434010</v>
      </c>
      <c r="B74" s="33" t="s">
        <v>77</v>
      </c>
      <c r="C74" s="33" t="s">
        <v>68</v>
      </c>
      <c r="D74" s="36">
        <v>370</v>
      </c>
      <c r="E74" s="184">
        <v>380</v>
      </c>
      <c r="F74" s="182">
        <f t="shared" si="1"/>
        <v>-10</v>
      </c>
    </row>
    <row r="75" spans="1:6">
      <c r="A75" s="25">
        <v>434011</v>
      </c>
      <c r="B75" s="26" t="s">
        <v>78</v>
      </c>
      <c r="C75" s="26" t="s">
        <v>68</v>
      </c>
      <c r="D75" s="36">
        <v>357</v>
      </c>
      <c r="E75" s="184">
        <v>380</v>
      </c>
      <c r="F75" s="182">
        <f t="shared" si="1"/>
        <v>-23</v>
      </c>
    </row>
    <row r="76" spans="1:6">
      <c r="A76" s="25">
        <v>434012</v>
      </c>
      <c r="B76" s="26" t="s">
        <v>79</v>
      </c>
      <c r="C76" s="26" t="s">
        <v>68</v>
      </c>
      <c r="D76" s="36">
        <v>357</v>
      </c>
      <c r="E76" s="184">
        <v>380</v>
      </c>
      <c r="F76" s="182">
        <f t="shared" si="1"/>
        <v>-23</v>
      </c>
    </row>
    <row r="77" spans="1:6">
      <c r="A77" s="32">
        <v>434013</v>
      </c>
      <c r="B77" s="33" t="s">
        <v>80</v>
      </c>
      <c r="C77" s="33" t="s">
        <v>68</v>
      </c>
      <c r="D77" s="36">
        <v>360</v>
      </c>
      <c r="E77" s="184">
        <v>380</v>
      </c>
      <c r="F77" s="182">
        <f t="shared" si="1"/>
        <v>-20</v>
      </c>
    </row>
    <row r="78" spans="1:6">
      <c r="A78" s="32">
        <v>435001</v>
      </c>
      <c r="B78" s="33" t="s">
        <v>81</v>
      </c>
      <c r="C78" s="33" t="s">
        <v>82</v>
      </c>
      <c r="D78" s="36">
        <v>375</v>
      </c>
      <c r="E78" s="184">
        <v>380</v>
      </c>
      <c r="F78" s="182">
        <f t="shared" si="1"/>
        <v>-5</v>
      </c>
    </row>
    <row r="79" spans="1:6">
      <c r="A79" s="25">
        <v>435002</v>
      </c>
      <c r="B79" s="26" t="s">
        <v>83</v>
      </c>
      <c r="C79" s="26" t="s">
        <v>82</v>
      </c>
      <c r="D79" s="36">
        <v>357</v>
      </c>
      <c r="E79" s="184">
        <v>380</v>
      </c>
      <c r="F79" s="182">
        <f t="shared" si="1"/>
        <v>-23</v>
      </c>
    </row>
    <row r="80" spans="1:6">
      <c r="A80" s="25">
        <v>435012</v>
      </c>
      <c r="B80" s="26" t="s">
        <v>93</v>
      </c>
      <c r="C80" s="26" t="s">
        <v>82</v>
      </c>
      <c r="D80" s="36">
        <v>300</v>
      </c>
      <c r="E80" s="184">
        <v>380</v>
      </c>
      <c r="F80" s="182">
        <f t="shared" si="1"/>
        <v>-80</v>
      </c>
    </row>
    <row r="81" spans="1:6">
      <c r="A81" s="25">
        <v>435004</v>
      </c>
      <c r="B81" s="26" t="s">
        <v>85</v>
      </c>
      <c r="C81" s="26" t="s">
        <v>82</v>
      </c>
      <c r="D81" s="36">
        <v>365</v>
      </c>
      <c r="E81" s="184">
        <v>380</v>
      </c>
      <c r="F81" s="182">
        <f t="shared" si="1"/>
        <v>-15</v>
      </c>
    </row>
    <row r="82" spans="1:6">
      <c r="A82" s="32">
        <v>435005</v>
      </c>
      <c r="B82" s="33" t="s">
        <v>86</v>
      </c>
      <c r="C82" s="33" t="s">
        <v>82</v>
      </c>
      <c r="D82" s="36">
        <v>385</v>
      </c>
      <c r="E82" s="184">
        <v>380</v>
      </c>
      <c r="F82" s="182">
        <f t="shared" si="1"/>
        <v>5</v>
      </c>
    </row>
    <row r="83" spans="1:6">
      <c r="A83" s="25">
        <v>435006</v>
      </c>
      <c r="B83" s="26" t="s">
        <v>87</v>
      </c>
      <c r="C83" s="26" t="s">
        <v>82</v>
      </c>
      <c r="D83" s="36">
        <v>390</v>
      </c>
      <c r="E83" s="184">
        <v>380</v>
      </c>
      <c r="F83" s="182">
        <f t="shared" si="1"/>
        <v>10</v>
      </c>
    </row>
    <row r="84" spans="1:6">
      <c r="A84" s="25">
        <v>435007</v>
      </c>
      <c r="B84" s="26" t="s">
        <v>88</v>
      </c>
      <c r="C84" s="26" t="s">
        <v>82</v>
      </c>
      <c r="D84" s="36">
        <v>400</v>
      </c>
      <c r="E84" s="184">
        <v>380</v>
      </c>
      <c r="F84" s="182">
        <f t="shared" si="1"/>
        <v>20</v>
      </c>
    </row>
    <row r="85" spans="1:6">
      <c r="A85" s="25">
        <v>435003</v>
      </c>
      <c r="B85" s="26" t="s">
        <v>84</v>
      </c>
      <c r="C85" s="26" t="s">
        <v>82</v>
      </c>
      <c r="D85" s="36">
        <v>357</v>
      </c>
      <c r="E85" s="184">
        <v>380</v>
      </c>
      <c r="F85" s="182">
        <f t="shared" si="1"/>
        <v>-23</v>
      </c>
    </row>
    <row r="86" spans="1:6">
      <c r="A86" s="25">
        <v>435009</v>
      </c>
      <c r="B86" s="26" t="s">
        <v>90</v>
      </c>
      <c r="C86" s="26" t="s">
        <v>82</v>
      </c>
      <c r="D86" s="36">
        <v>357</v>
      </c>
      <c r="E86" s="184">
        <v>380</v>
      </c>
      <c r="F86" s="182">
        <f t="shared" si="1"/>
        <v>-23</v>
      </c>
    </row>
    <row r="87" spans="1:6">
      <c r="A87" s="32">
        <v>435010</v>
      </c>
      <c r="B87" s="33" t="s">
        <v>91</v>
      </c>
      <c r="C87" s="33" t="s">
        <v>82</v>
      </c>
      <c r="D87" s="36">
        <v>380</v>
      </c>
      <c r="E87" s="184">
        <v>380</v>
      </c>
      <c r="F87" s="182">
        <f t="shared" si="1"/>
        <v>0</v>
      </c>
    </row>
    <row r="88" spans="1:6">
      <c r="A88" s="25">
        <v>435011</v>
      </c>
      <c r="B88" s="26" t="s">
        <v>92</v>
      </c>
      <c r="C88" s="26" t="s">
        <v>82</v>
      </c>
      <c r="D88" s="36">
        <v>430</v>
      </c>
      <c r="E88" s="184">
        <v>380</v>
      </c>
      <c r="F88" s="182">
        <f t="shared" si="1"/>
        <v>50</v>
      </c>
    </row>
    <row r="89" spans="1:6">
      <c r="A89" s="25">
        <v>533005</v>
      </c>
      <c r="B89" s="26" t="s">
        <v>246</v>
      </c>
      <c r="C89" s="26" t="s">
        <v>242</v>
      </c>
      <c r="D89" s="36">
        <v>300</v>
      </c>
      <c r="E89" s="184">
        <v>380</v>
      </c>
      <c r="F89" s="182">
        <f t="shared" si="1"/>
        <v>-80</v>
      </c>
    </row>
    <row r="90" spans="1:6">
      <c r="A90" s="25">
        <v>435013</v>
      </c>
      <c r="B90" s="26" t="s">
        <v>94</v>
      </c>
      <c r="C90" s="26" t="s">
        <v>82</v>
      </c>
      <c r="D90" s="36">
        <v>400</v>
      </c>
      <c r="E90" s="184">
        <v>380</v>
      </c>
      <c r="F90" s="182">
        <f t="shared" si="1"/>
        <v>20</v>
      </c>
    </row>
    <row r="91" spans="1:6">
      <c r="A91" s="32">
        <v>435014</v>
      </c>
      <c r="B91" s="33" t="s">
        <v>95</v>
      </c>
      <c r="C91" s="33" t="s">
        <v>82</v>
      </c>
      <c r="D91" s="36">
        <v>430</v>
      </c>
      <c r="E91" s="184">
        <v>380</v>
      </c>
      <c r="F91" s="182">
        <f t="shared" si="1"/>
        <v>50</v>
      </c>
    </row>
    <row r="92" spans="1:6">
      <c r="A92" s="25">
        <v>435015</v>
      </c>
      <c r="B92" s="26" t="s">
        <v>96</v>
      </c>
      <c r="C92" s="26" t="s">
        <v>82</v>
      </c>
      <c r="D92" s="36">
        <v>420</v>
      </c>
      <c r="E92" s="184">
        <v>380</v>
      </c>
      <c r="F92" s="182">
        <f t="shared" si="1"/>
        <v>40</v>
      </c>
    </row>
    <row r="93" spans="1:6">
      <c r="A93" s="25">
        <v>435016</v>
      </c>
      <c r="B93" s="26" t="s">
        <v>97</v>
      </c>
      <c r="C93" s="26" t="s">
        <v>82</v>
      </c>
      <c r="D93" s="36">
        <v>357</v>
      </c>
      <c r="E93" s="184">
        <v>380</v>
      </c>
      <c r="F93" s="182">
        <f t="shared" si="1"/>
        <v>-23</v>
      </c>
    </row>
    <row r="94" spans="1:6">
      <c r="A94" s="32">
        <v>435017</v>
      </c>
      <c r="B94" s="33" t="s">
        <v>98</v>
      </c>
      <c r="C94" s="33" t="s">
        <v>82</v>
      </c>
      <c r="D94" s="36">
        <v>420</v>
      </c>
      <c r="E94" s="184">
        <v>380</v>
      </c>
      <c r="F94" s="182">
        <f t="shared" si="1"/>
        <v>40</v>
      </c>
    </row>
    <row r="95" spans="1:6">
      <c r="A95" s="25">
        <v>435018</v>
      </c>
      <c r="B95" s="26" t="s">
        <v>99</v>
      </c>
      <c r="C95" s="26" t="s">
        <v>82</v>
      </c>
      <c r="D95" s="36">
        <v>390</v>
      </c>
      <c r="E95" s="184">
        <v>380</v>
      </c>
      <c r="F95" s="182">
        <f t="shared" si="1"/>
        <v>10</v>
      </c>
    </row>
    <row r="96" spans="1:6">
      <c r="A96" s="25">
        <v>435019</v>
      </c>
      <c r="B96" s="26" t="s">
        <v>100</v>
      </c>
      <c r="C96" s="26" t="s">
        <v>82</v>
      </c>
      <c r="D96" s="36">
        <v>410</v>
      </c>
      <c r="E96" s="184">
        <v>380</v>
      </c>
      <c r="F96" s="182">
        <f t="shared" si="1"/>
        <v>30</v>
      </c>
    </row>
    <row r="97" spans="1:6">
      <c r="A97" s="34">
        <v>435020</v>
      </c>
      <c r="B97" s="35" t="s">
        <v>101</v>
      </c>
      <c r="C97" s="35" t="s">
        <v>82</v>
      </c>
      <c r="D97" s="36">
        <v>400</v>
      </c>
      <c r="E97" s="184">
        <v>380</v>
      </c>
      <c r="F97" s="182">
        <f t="shared" si="1"/>
        <v>20</v>
      </c>
    </row>
    <row r="98" spans="1:6">
      <c r="A98" s="25">
        <v>435021</v>
      </c>
      <c r="B98" s="26" t="s">
        <v>102</v>
      </c>
      <c r="C98" s="26" t="s">
        <v>82</v>
      </c>
      <c r="D98" s="36">
        <v>390</v>
      </c>
      <c r="E98" s="184">
        <v>380</v>
      </c>
      <c r="F98" s="182">
        <f t="shared" si="1"/>
        <v>10</v>
      </c>
    </row>
    <row r="99" spans="1:6">
      <c r="A99" s="25">
        <v>435022</v>
      </c>
      <c r="B99" s="26" t="s">
        <v>103</v>
      </c>
      <c r="C99" s="26" t="s">
        <v>82</v>
      </c>
      <c r="D99" s="36">
        <v>380</v>
      </c>
      <c r="E99" s="184">
        <v>380</v>
      </c>
      <c r="F99" s="182">
        <f t="shared" si="1"/>
        <v>0</v>
      </c>
    </row>
    <row r="100" spans="1:6">
      <c r="A100" s="25">
        <v>435023</v>
      </c>
      <c r="B100" s="26" t="s">
        <v>104</v>
      </c>
      <c r="C100" s="26" t="s">
        <v>82</v>
      </c>
      <c r="D100" s="36">
        <v>390</v>
      </c>
      <c r="E100" s="184">
        <v>380</v>
      </c>
      <c r="F100" s="182">
        <f t="shared" si="1"/>
        <v>10</v>
      </c>
    </row>
    <row r="101" spans="1:6">
      <c r="A101" s="25">
        <v>435024</v>
      </c>
      <c r="B101" s="26" t="s">
        <v>105</v>
      </c>
      <c r="C101" s="26" t="s">
        <v>82</v>
      </c>
      <c r="D101" s="36">
        <v>395</v>
      </c>
      <c r="E101" s="184">
        <v>380</v>
      </c>
      <c r="F101" s="182">
        <f t="shared" si="1"/>
        <v>15</v>
      </c>
    </row>
    <row r="102" spans="1:6">
      <c r="A102" s="25">
        <v>435025</v>
      </c>
      <c r="B102" s="26" t="s">
        <v>106</v>
      </c>
      <c r="C102" s="26" t="s">
        <v>82</v>
      </c>
      <c r="D102" s="36">
        <v>370</v>
      </c>
      <c r="E102" s="184">
        <v>380</v>
      </c>
      <c r="F102" s="182">
        <f t="shared" si="1"/>
        <v>-10</v>
      </c>
    </row>
    <row r="103" spans="1:6">
      <c r="A103" s="25">
        <v>435026</v>
      </c>
      <c r="B103" s="26" t="s">
        <v>107</v>
      </c>
      <c r="C103" s="26" t="s">
        <v>82</v>
      </c>
      <c r="D103" s="36">
        <v>360</v>
      </c>
      <c r="E103" s="184">
        <v>380</v>
      </c>
      <c r="F103" s="182">
        <f t="shared" si="1"/>
        <v>-20</v>
      </c>
    </row>
    <row r="104" spans="1:6">
      <c r="A104" s="25">
        <v>533011</v>
      </c>
      <c r="B104" s="26" t="s">
        <v>252</v>
      </c>
      <c r="C104" s="26" t="s">
        <v>242</v>
      </c>
      <c r="D104" s="36">
        <v>360</v>
      </c>
      <c r="E104" s="184">
        <v>380</v>
      </c>
      <c r="F104" s="182">
        <f t="shared" si="1"/>
        <v>-20</v>
      </c>
    </row>
    <row r="105" spans="1:6">
      <c r="A105" s="32">
        <v>435028</v>
      </c>
      <c r="B105" s="33" t="s">
        <v>109</v>
      </c>
      <c r="C105" s="33" t="s">
        <v>82</v>
      </c>
      <c r="D105" s="36">
        <v>415</v>
      </c>
      <c r="E105" s="184">
        <v>380</v>
      </c>
      <c r="F105" s="182">
        <f t="shared" si="1"/>
        <v>35</v>
      </c>
    </row>
    <row r="106" spans="1:6">
      <c r="A106" s="25">
        <v>435029</v>
      </c>
      <c r="B106" s="26" t="s">
        <v>110</v>
      </c>
      <c r="C106" s="26" t="s">
        <v>82</v>
      </c>
      <c r="D106" s="36">
        <v>380</v>
      </c>
      <c r="E106" s="184">
        <v>380</v>
      </c>
      <c r="F106" s="182">
        <f t="shared" si="1"/>
        <v>0</v>
      </c>
    </row>
    <row r="107" spans="1:6">
      <c r="A107" s="25">
        <v>436001</v>
      </c>
      <c r="B107" s="26" t="s">
        <v>111</v>
      </c>
      <c r="C107" s="26" t="s">
        <v>112</v>
      </c>
      <c r="D107" s="36">
        <v>357</v>
      </c>
      <c r="E107" s="184">
        <v>380</v>
      </c>
      <c r="F107" s="182">
        <f t="shared" si="1"/>
        <v>-23</v>
      </c>
    </row>
    <row r="108" spans="1:6">
      <c r="A108" s="25">
        <v>436002</v>
      </c>
      <c r="B108" s="26" t="s">
        <v>113</v>
      </c>
      <c r="C108" s="26" t="s">
        <v>112</v>
      </c>
      <c r="D108" s="36">
        <v>360</v>
      </c>
      <c r="E108" s="184">
        <v>380</v>
      </c>
      <c r="F108" s="182">
        <f t="shared" si="1"/>
        <v>-20</v>
      </c>
    </row>
    <row r="109" spans="1:6">
      <c r="A109" s="25">
        <v>436011</v>
      </c>
      <c r="B109" s="26" t="s">
        <v>122</v>
      </c>
      <c r="C109" s="26" t="s">
        <v>112</v>
      </c>
      <c r="D109" s="36">
        <v>330</v>
      </c>
      <c r="E109" s="184">
        <v>380</v>
      </c>
      <c r="F109" s="182">
        <f t="shared" si="1"/>
        <v>-50</v>
      </c>
    </row>
    <row r="110" spans="1:6">
      <c r="A110" s="25">
        <v>436004</v>
      </c>
      <c r="B110" s="26" t="s">
        <v>115</v>
      </c>
      <c r="C110" s="26" t="s">
        <v>112</v>
      </c>
      <c r="D110" s="36">
        <v>395</v>
      </c>
      <c r="E110" s="184">
        <v>380</v>
      </c>
      <c r="F110" s="182">
        <f t="shared" si="1"/>
        <v>15</v>
      </c>
    </row>
    <row r="111" spans="1:6">
      <c r="A111" s="32">
        <v>436005</v>
      </c>
      <c r="B111" s="33" t="s">
        <v>116</v>
      </c>
      <c r="C111" s="33" t="s">
        <v>112</v>
      </c>
      <c r="D111" s="36">
        <v>370</v>
      </c>
      <c r="E111" s="184">
        <v>380</v>
      </c>
      <c r="F111" s="182">
        <f t="shared" si="1"/>
        <v>-10</v>
      </c>
    </row>
    <row r="112" spans="1:6">
      <c r="A112" s="25">
        <v>436006</v>
      </c>
      <c r="B112" s="26" t="s">
        <v>117</v>
      </c>
      <c r="C112" s="26" t="s">
        <v>112</v>
      </c>
      <c r="D112" s="36">
        <v>350</v>
      </c>
      <c r="E112" s="184">
        <v>380</v>
      </c>
      <c r="F112" s="182">
        <f t="shared" si="1"/>
        <v>-30</v>
      </c>
    </row>
    <row r="113" spans="1:6">
      <c r="A113" s="25">
        <v>436007</v>
      </c>
      <c r="B113" s="26" t="s">
        <v>118</v>
      </c>
      <c r="C113" s="26" t="s">
        <v>112</v>
      </c>
      <c r="D113" s="36">
        <v>370</v>
      </c>
      <c r="E113" s="184">
        <v>380</v>
      </c>
      <c r="F113" s="182">
        <f t="shared" si="1"/>
        <v>-10</v>
      </c>
    </row>
    <row r="114" spans="1:6">
      <c r="A114" s="25">
        <v>436008</v>
      </c>
      <c r="B114" s="26" t="s">
        <v>119</v>
      </c>
      <c r="C114" s="26" t="s">
        <v>112</v>
      </c>
      <c r="D114" s="36">
        <v>360</v>
      </c>
      <c r="E114" s="184">
        <v>380</v>
      </c>
      <c r="F114" s="182">
        <f t="shared" si="1"/>
        <v>-20</v>
      </c>
    </row>
    <row r="115" spans="1:6">
      <c r="A115" s="25">
        <v>436009</v>
      </c>
      <c r="B115" s="26" t="s">
        <v>120</v>
      </c>
      <c r="C115" s="26" t="s">
        <v>112</v>
      </c>
      <c r="D115" s="36">
        <v>360</v>
      </c>
      <c r="E115" s="184">
        <v>380</v>
      </c>
      <c r="F115" s="182">
        <f t="shared" si="1"/>
        <v>-20</v>
      </c>
    </row>
    <row r="116" spans="1:6">
      <c r="A116" s="25">
        <v>436010</v>
      </c>
      <c r="B116" s="26" t="s">
        <v>121</v>
      </c>
      <c r="C116" s="26" t="s">
        <v>112</v>
      </c>
      <c r="D116" s="36">
        <v>370</v>
      </c>
      <c r="E116" s="184">
        <v>380</v>
      </c>
      <c r="F116" s="182">
        <f t="shared" si="1"/>
        <v>-10</v>
      </c>
    </row>
    <row r="117" spans="1:6">
      <c r="A117" s="25">
        <v>534001</v>
      </c>
      <c r="B117" s="26" t="s">
        <v>261</v>
      </c>
      <c r="C117" s="26" t="s">
        <v>262</v>
      </c>
      <c r="D117" s="36">
        <v>350</v>
      </c>
      <c r="E117" s="184">
        <v>380</v>
      </c>
      <c r="F117" s="182">
        <f t="shared" si="1"/>
        <v>-30</v>
      </c>
    </row>
    <row r="118" spans="1:6">
      <c r="A118" s="25">
        <v>436012</v>
      </c>
      <c r="B118" s="26" t="s">
        <v>123</v>
      </c>
      <c r="C118" s="26" t="s">
        <v>112</v>
      </c>
      <c r="D118" s="36">
        <v>360</v>
      </c>
      <c r="E118" s="184">
        <v>380</v>
      </c>
      <c r="F118" s="182">
        <f t="shared" si="1"/>
        <v>-20</v>
      </c>
    </row>
    <row r="119" spans="1:6">
      <c r="A119" s="25">
        <v>437001</v>
      </c>
      <c r="B119" s="26" t="s">
        <v>124</v>
      </c>
      <c r="C119" s="26" t="s">
        <v>125</v>
      </c>
      <c r="D119" s="36">
        <v>395</v>
      </c>
      <c r="E119" s="184">
        <v>380</v>
      </c>
      <c r="F119" s="182">
        <f t="shared" si="1"/>
        <v>15</v>
      </c>
    </row>
    <row r="120" spans="1:6">
      <c r="A120" s="25">
        <v>437003</v>
      </c>
      <c r="B120" s="26" t="s">
        <v>127</v>
      </c>
      <c r="C120" s="26" t="s">
        <v>125</v>
      </c>
      <c r="D120" s="36">
        <v>385</v>
      </c>
      <c r="E120" s="184">
        <v>380</v>
      </c>
      <c r="F120" s="182">
        <f t="shared" si="1"/>
        <v>5</v>
      </c>
    </row>
    <row r="121" spans="1:6">
      <c r="A121" s="25">
        <v>437004</v>
      </c>
      <c r="B121" s="26" t="s">
        <v>128</v>
      </c>
      <c r="C121" s="26" t="s">
        <v>125</v>
      </c>
      <c r="D121" s="36">
        <v>370</v>
      </c>
      <c r="E121" s="184">
        <v>380</v>
      </c>
      <c r="F121" s="182">
        <f t="shared" si="1"/>
        <v>-10</v>
      </c>
    </row>
    <row r="122" spans="1:6">
      <c r="A122" s="25">
        <v>437005</v>
      </c>
      <c r="B122" s="26" t="s">
        <v>129</v>
      </c>
      <c r="C122" s="26" t="s">
        <v>125</v>
      </c>
      <c r="D122" s="36">
        <v>360</v>
      </c>
      <c r="E122" s="184">
        <v>380</v>
      </c>
      <c r="F122" s="182">
        <f t="shared" si="1"/>
        <v>-20</v>
      </c>
    </row>
    <row r="123" spans="1:6">
      <c r="A123" s="32">
        <v>437006</v>
      </c>
      <c r="B123" s="33" t="s">
        <v>130</v>
      </c>
      <c r="C123" s="33" t="s">
        <v>125</v>
      </c>
      <c r="D123" s="36">
        <v>400</v>
      </c>
      <c r="E123" s="184">
        <v>380</v>
      </c>
      <c r="F123" s="182">
        <f t="shared" si="1"/>
        <v>20</v>
      </c>
    </row>
    <row r="124" spans="1:6">
      <c r="A124" s="25">
        <v>437007</v>
      </c>
      <c r="B124" s="26" t="s">
        <v>131</v>
      </c>
      <c r="C124" s="26" t="s">
        <v>125</v>
      </c>
      <c r="D124" s="36">
        <v>395</v>
      </c>
      <c r="E124" s="184">
        <v>380</v>
      </c>
      <c r="F124" s="182">
        <f t="shared" si="1"/>
        <v>15</v>
      </c>
    </row>
    <row r="125" spans="1:6">
      <c r="A125" s="25">
        <v>437009</v>
      </c>
      <c r="B125" s="26" t="s">
        <v>133</v>
      </c>
      <c r="C125" s="26" t="s">
        <v>125</v>
      </c>
      <c r="D125" s="36">
        <v>380</v>
      </c>
      <c r="E125" s="184">
        <v>380</v>
      </c>
      <c r="F125" s="182">
        <f t="shared" si="1"/>
        <v>0</v>
      </c>
    </row>
    <row r="126" spans="1:6">
      <c r="A126" s="25">
        <v>437010</v>
      </c>
      <c r="B126" s="26" t="s">
        <v>134</v>
      </c>
      <c r="C126" s="26" t="s">
        <v>125</v>
      </c>
      <c r="D126" s="36">
        <v>380</v>
      </c>
      <c r="E126" s="184">
        <v>380</v>
      </c>
      <c r="F126" s="182">
        <f t="shared" si="1"/>
        <v>0</v>
      </c>
    </row>
    <row r="127" spans="1:6">
      <c r="A127" s="25">
        <v>437011</v>
      </c>
      <c r="B127" s="26" t="s">
        <v>135</v>
      </c>
      <c r="C127" s="26" t="s">
        <v>125</v>
      </c>
      <c r="D127" s="36">
        <v>370</v>
      </c>
      <c r="E127" s="184">
        <v>380</v>
      </c>
      <c r="F127" s="182">
        <f t="shared" si="1"/>
        <v>-10</v>
      </c>
    </row>
    <row r="128" spans="1:6">
      <c r="A128" s="25">
        <v>437012</v>
      </c>
      <c r="B128" s="26" t="s">
        <v>136</v>
      </c>
      <c r="C128" s="26" t="s">
        <v>125</v>
      </c>
      <c r="D128" s="36">
        <v>357</v>
      </c>
      <c r="E128" s="184">
        <v>380</v>
      </c>
      <c r="F128" s="182">
        <f t="shared" si="1"/>
        <v>-23</v>
      </c>
    </row>
    <row r="129" spans="1:6">
      <c r="A129" s="25">
        <v>437013</v>
      </c>
      <c r="B129" s="26" t="s">
        <v>137</v>
      </c>
      <c r="C129" s="26" t="s">
        <v>125</v>
      </c>
      <c r="D129" s="36">
        <v>380</v>
      </c>
      <c r="E129" s="184">
        <v>380</v>
      </c>
      <c r="F129" s="182">
        <f t="shared" si="1"/>
        <v>0</v>
      </c>
    </row>
    <row r="130" spans="1:6">
      <c r="A130" s="334">
        <v>437016</v>
      </c>
      <c r="B130" s="333" t="s">
        <v>655</v>
      </c>
      <c r="C130" s="235" t="s">
        <v>125</v>
      </c>
      <c r="D130" s="36">
        <v>380</v>
      </c>
      <c r="E130" s="184">
        <v>380</v>
      </c>
      <c r="F130" s="182">
        <f t="shared" ref="F130:F193" si="2">D130-E130</f>
        <v>0</v>
      </c>
    </row>
    <row r="131" spans="1:6">
      <c r="A131" s="32">
        <v>438001</v>
      </c>
      <c r="B131" s="33" t="s">
        <v>140</v>
      </c>
      <c r="C131" s="33" t="s">
        <v>141</v>
      </c>
      <c r="D131" s="36">
        <v>395</v>
      </c>
      <c r="E131" s="184">
        <v>380</v>
      </c>
      <c r="F131" s="182">
        <f t="shared" si="2"/>
        <v>15</v>
      </c>
    </row>
    <row r="132" spans="1:6">
      <c r="A132" s="32">
        <v>438002</v>
      </c>
      <c r="B132" s="33" t="s">
        <v>142</v>
      </c>
      <c r="C132" s="33" t="s">
        <v>141</v>
      </c>
      <c r="D132" s="36">
        <v>370</v>
      </c>
      <c r="E132" s="184">
        <v>380</v>
      </c>
      <c r="F132" s="182">
        <f t="shared" si="2"/>
        <v>-10</v>
      </c>
    </row>
    <row r="133" spans="1:6">
      <c r="A133" s="32">
        <v>438003</v>
      </c>
      <c r="B133" s="33" t="s">
        <v>143</v>
      </c>
      <c r="C133" s="33" t="s">
        <v>141</v>
      </c>
      <c r="D133" s="36">
        <v>380</v>
      </c>
      <c r="E133" s="184">
        <v>380</v>
      </c>
      <c r="F133" s="182">
        <f t="shared" si="2"/>
        <v>0</v>
      </c>
    </row>
    <row r="134" spans="1:6">
      <c r="A134" s="25">
        <v>438004</v>
      </c>
      <c r="B134" s="26" t="s">
        <v>144</v>
      </c>
      <c r="C134" s="26" t="s">
        <v>141</v>
      </c>
      <c r="D134" s="36">
        <v>360</v>
      </c>
      <c r="E134" s="184">
        <v>380</v>
      </c>
      <c r="F134" s="182">
        <f t="shared" si="2"/>
        <v>-20</v>
      </c>
    </row>
    <row r="135" spans="1:6">
      <c r="A135" s="25">
        <v>438005</v>
      </c>
      <c r="B135" s="26" t="s">
        <v>145</v>
      </c>
      <c r="C135" s="26" t="s">
        <v>141</v>
      </c>
      <c r="D135" s="36">
        <v>360</v>
      </c>
      <c r="E135" s="184">
        <v>380</v>
      </c>
      <c r="F135" s="182">
        <f t="shared" si="2"/>
        <v>-20</v>
      </c>
    </row>
    <row r="136" spans="1:6">
      <c r="A136" s="25">
        <v>438006</v>
      </c>
      <c r="B136" s="26" t="s">
        <v>146</v>
      </c>
      <c r="C136" s="26" t="s">
        <v>141</v>
      </c>
      <c r="D136" s="36">
        <v>380</v>
      </c>
      <c r="E136" s="184">
        <v>380</v>
      </c>
      <c r="F136" s="182">
        <f t="shared" si="2"/>
        <v>0</v>
      </c>
    </row>
    <row r="137" spans="1:6">
      <c r="A137" s="25">
        <v>438007</v>
      </c>
      <c r="B137" s="26" t="s">
        <v>147</v>
      </c>
      <c r="C137" s="26" t="s">
        <v>141</v>
      </c>
      <c r="D137" s="36">
        <v>357</v>
      </c>
      <c r="E137" s="184">
        <v>380</v>
      </c>
      <c r="F137" s="182">
        <f t="shared" si="2"/>
        <v>-23</v>
      </c>
    </row>
    <row r="138" spans="1:6">
      <c r="A138" s="25">
        <v>438008</v>
      </c>
      <c r="B138" s="26" t="s">
        <v>148</v>
      </c>
      <c r="C138" s="26" t="s">
        <v>141</v>
      </c>
      <c r="D138" s="36">
        <v>380</v>
      </c>
      <c r="E138" s="184">
        <v>380</v>
      </c>
      <c r="F138" s="182">
        <f t="shared" si="2"/>
        <v>0</v>
      </c>
    </row>
    <row r="139" spans="1:6">
      <c r="A139" s="25">
        <v>533001</v>
      </c>
      <c r="B139" s="26" t="s">
        <v>241</v>
      </c>
      <c r="C139" s="26" t="s">
        <v>242</v>
      </c>
      <c r="D139" s="36">
        <v>345</v>
      </c>
      <c r="E139" s="184">
        <v>380</v>
      </c>
      <c r="F139" s="182">
        <f t="shared" si="2"/>
        <v>-35</v>
      </c>
    </row>
    <row r="140" spans="1:6">
      <c r="A140" s="25">
        <v>438010</v>
      </c>
      <c r="B140" s="26" t="s">
        <v>150</v>
      </c>
      <c r="C140" s="26" t="s">
        <v>141</v>
      </c>
      <c r="D140" s="36">
        <v>372</v>
      </c>
      <c r="E140" s="184">
        <v>380</v>
      </c>
      <c r="F140" s="182">
        <f t="shared" si="2"/>
        <v>-8</v>
      </c>
    </row>
    <row r="141" spans="1:6">
      <c r="A141" s="25">
        <v>438011</v>
      </c>
      <c r="B141" s="26" t="s">
        <v>151</v>
      </c>
      <c r="C141" s="26" t="s">
        <v>141</v>
      </c>
      <c r="D141" s="36">
        <v>380</v>
      </c>
      <c r="E141" s="184">
        <v>380</v>
      </c>
      <c r="F141" s="182">
        <f t="shared" si="2"/>
        <v>0</v>
      </c>
    </row>
    <row r="142" spans="1:6">
      <c r="A142" s="32">
        <v>438012</v>
      </c>
      <c r="B142" s="33" t="s">
        <v>152</v>
      </c>
      <c r="C142" s="33" t="s">
        <v>141</v>
      </c>
      <c r="D142" s="36">
        <v>380</v>
      </c>
      <c r="E142" s="184">
        <v>380</v>
      </c>
      <c r="F142" s="182">
        <f t="shared" si="2"/>
        <v>0</v>
      </c>
    </row>
    <row r="143" spans="1:6">
      <c r="A143" s="25">
        <v>438013</v>
      </c>
      <c r="B143" s="26" t="s">
        <v>153</v>
      </c>
      <c r="C143" s="26" t="s">
        <v>141</v>
      </c>
      <c r="D143" s="36">
        <v>357</v>
      </c>
      <c r="E143" s="184">
        <v>380</v>
      </c>
      <c r="F143" s="182">
        <f t="shared" si="2"/>
        <v>-23</v>
      </c>
    </row>
    <row r="144" spans="1:6">
      <c r="A144" s="25">
        <v>439001</v>
      </c>
      <c r="B144" s="26" t="s">
        <v>154</v>
      </c>
      <c r="C144" s="26" t="s">
        <v>155</v>
      </c>
      <c r="D144" s="36">
        <v>400</v>
      </c>
      <c r="E144" s="184">
        <v>380</v>
      </c>
      <c r="F144" s="182">
        <f t="shared" si="2"/>
        <v>20</v>
      </c>
    </row>
    <row r="145" spans="1:6">
      <c r="A145" s="32">
        <v>439002</v>
      </c>
      <c r="B145" s="33" t="s">
        <v>156</v>
      </c>
      <c r="C145" s="33" t="s">
        <v>155</v>
      </c>
      <c r="D145" s="36">
        <v>387</v>
      </c>
      <c r="E145" s="184">
        <v>380</v>
      </c>
      <c r="F145" s="182">
        <f t="shared" si="2"/>
        <v>7</v>
      </c>
    </row>
    <row r="146" spans="1:6">
      <c r="A146" s="32">
        <v>439003</v>
      </c>
      <c r="B146" s="33" t="s">
        <v>157</v>
      </c>
      <c r="C146" s="33" t="s">
        <v>155</v>
      </c>
      <c r="D146" s="36">
        <v>390</v>
      </c>
      <c r="E146" s="184">
        <v>380</v>
      </c>
      <c r="F146" s="182">
        <f t="shared" si="2"/>
        <v>10</v>
      </c>
    </row>
    <row r="147" spans="1:6">
      <c r="A147" s="25">
        <v>439004</v>
      </c>
      <c r="B147" s="26" t="s">
        <v>158</v>
      </c>
      <c r="C147" s="26" t="s">
        <v>155</v>
      </c>
      <c r="D147" s="36">
        <v>380</v>
      </c>
      <c r="E147" s="184">
        <v>380</v>
      </c>
      <c r="F147" s="182">
        <f t="shared" si="2"/>
        <v>0</v>
      </c>
    </row>
    <row r="148" spans="1:6">
      <c r="A148" s="32">
        <v>439005</v>
      </c>
      <c r="B148" s="33" t="s">
        <v>159</v>
      </c>
      <c r="C148" s="33" t="s">
        <v>155</v>
      </c>
      <c r="D148" s="36">
        <v>390</v>
      </c>
      <c r="E148" s="184">
        <v>380</v>
      </c>
      <c r="F148" s="182">
        <f t="shared" si="2"/>
        <v>10</v>
      </c>
    </row>
    <row r="149" spans="1:6">
      <c r="A149" s="25">
        <v>439006</v>
      </c>
      <c r="B149" s="26" t="s">
        <v>160</v>
      </c>
      <c r="C149" s="26" t="s">
        <v>155</v>
      </c>
      <c r="D149" s="36">
        <v>369</v>
      </c>
      <c r="E149" s="184">
        <v>380</v>
      </c>
      <c r="F149" s="182">
        <f t="shared" si="2"/>
        <v>-11</v>
      </c>
    </row>
    <row r="150" spans="1:6">
      <c r="A150" s="25">
        <v>439007</v>
      </c>
      <c r="B150" s="26" t="s">
        <v>161</v>
      </c>
      <c r="C150" s="26" t="s">
        <v>155</v>
      </c>
      <c r="D150" s="36">
        <v>380</v>
      </c>
      <c r="E150" s="184">
        <v>380</v>
      </c>
      <c r="F150" s="182">
        <f t="shared" si="2"/>
        <v>0</v>
      </c>
    </row>
    <row r="151" spans="1:6">
      <c r="A151" s="25">
        <v>439008</v>
      </c>
      <c r="B151" s="26" t="s">
        <v>162</v>
      </c>
      <c r="C151" s="26" t="s">
        <v>155</v>
      </c>
      <c r="D151" s="36">
        <v>420</v>
      </c>
      <c r="E151" s="184">
        <v>380</v>
      </c>
      <c r="F151" s="182">
        <f t="shared" si="2"/>
        <v>40</v>
      </c>
    </row>
    <row r="152" spans="1:6">
      <c r="A152" s="32">
        <v>439009</v>
      </c>
      <c r="B152" s="33" t="s">
        <v>163</v>
      </c>
      <c r="C152" s="33" t="s">
        <v>155</v>
      </c>
      <c r="D152" s="36">
        <v>410</v>
      </c>
      <c r="E152" s="184">
        <v>380</v>
      </c>
      <c r="F152" s="182">
        <f t="shared" si="2"/>
        <v>30</v>
      </c>
    </row>
    <row r="153" spans="1:6">
      <c r="A153" s="32">
        <v>439010</v>
      </c>
      <c r="B153" s="33" t="s">
        <v>164</v>
      </c>
      <c r="C153" s="33" t="s">
        <v>155</v>
      </c>
      <c r="D153" s="36">
        <v>450</v>
      </c>
      <c r="E153" s="184">
        <v>380</v>
      </c>
      <c r="F153" s="182">
        <f t="shared" si="2"/>
        <v>70</v>
      </c>
    </row>
    <row r="154" spans="1:6">
      <c r="A154" s="25">
        <v>439011</v>
      </c>
      <c r="B154" s="26" t="s">
        <v>165</v>
      </c>
      <c r="C154" s="26" t="s">
        <v>155</v>
      </c>
      <c r="D154" s="36">
        <v>410</v>
      </c>
      <c r="E154" s="184">
        <v>380</v>
      </c>
      <c r="F154" s="182">
        <f t="shared" si="2"/>
        <v>30</v>
      </c>
    </row>
    <row r="155" spans="1:6">
      <c r="A155" s="32">
        <v>439012</v>
      </c>
      <c r="B155" s="33" t="s">
        <v>166</v>
      </c>
      <c r="C155" s="33" t="s">
        <v>155</v>
      </c>
      <c r="D155" s="36">
        <v>390</v>
      </c>
      <c r="E155" s="184">
        <v>380</v>
      </c>
      <c r="F155" s="182">
        <f t="shared" si="2"/>
        <v>10</v>
      </c>
    </row>
    <row r="156" spans="1:6">
      <c r="A156" s="32">
        <v>439013</v>
      </c>
      <c r="B156" s="33" t="s">
        <v>167</v>
      </c>
      <c r="C156" s="33" t="s">
        <v>155</v>
      </c>
      <c r="D156" s="36">
        <v>370</v>
      </c>
      <c r="E156" s="184">
        <v>380</v>
      </c>
      <c r="F156" s="182">
        <f t="shared" si="2"/>
        <v>-10</v>
      </c>
    </row>
    <row r="157" spans="1:6">
      <c r="A157" s="32">
        <v>439014</v>
      </c>
      <c r="B157" s="33" t="s">
        <v>168</v>
      </c>
      <c r="C157" s="33" t="s">
        <v>155</v>
      </c>
      <c r="D157" s="36">
        <v>390</v>
      </c>
      <c r="E157" s="184">
        <v>380</v>
      </c>
      <c r="F157" s="182">
        <f t="shared" si="2"/>
        <v>10</v>
      </c>
    </row>
    <row r="158" spans="1:6">
      <c r="A158" s="25">
        <v>439015</v>
      </c>
      <c r="B158" s="26" t="s">
        <v>169</v>
      </c>
      <c r="C158" s="26" t="s">
        <v>155</v>
      </c>
      <c r="D158" s="36">
        <v>380</v>
      </c>
      <c r="E158" s="184">
        <v>380</v>
      </c>
      <c r="F158" s="182">
        <f t="shared" si="2"/>
        <v>0</v>
      </c>
    </row>
    <row r="159" spans="1:6">
      <c r="A159" s="25">
        <v>439016</v>
      </c>
      <c r="B159" s="26" t="s">
        <v>170</v>
      </c>
      <c r="C159" s="26" t="s">
        <v>155</v>
      </c>
      <c r="D159" s="36">
        <v>380</v>
      </c>
      <c r="E159" s="184">
        <v>380</v>
      </c>
      <c r="F159" s="182">
        <f t="shared" si="2"/>
        <v>0</v>
      </c>
    </row>
    <row r="160" spans="1:6">
      <c r="A160" s="25">
        <v>439017</v>
      </c>
      <c r="B160" s="26" t="s">
        <v>171</v>
      </c>
      <c r="C160" s="26" t="s">
        <v>155</v>
      </c>
      <c r="D160" s="36">
        <v>357</v>
      </c>
      <c r="E160" s="184">
        <v>380</v>
      </c>
      <c r="F160" s="182">
        <f t="shared" si="2"/>
        <v>-23</v>
      </c>
    </row>
    <row r="161" spans="1:6">
      <c r="A161" s="25">
        <v>440001</v>
      </c>
      <c r="B161" s="26" t="s">
        <v>172</v>
      </c>
      <c r="C161" s="26" t="s">
        <v>173</v>
      </c>
      <c r="D161" s="36">
        <v>370</v>
      </c>
      <c r="E161" s="184">
        <v>380</v>
      </c>
      <c r="F161" s="182">
        <f t="shared" si="2"/>
        <v>-10</v>
      </c>
    </row>
    <row r="162" spans="1:6">
      <c r="A162" s="25">
        <v>440002</v>
      </c>
      <c r="B162" s="26" t="s">
        <v>174</v>
      </c>
      <c r="C162" s="26" t="s">
        <v>173</v>
      </c>
      <c r="D162" s="36">
        <v>380</v>
      </c>
      <c r="E162" s="184">
        <v>380</v>
      </c>
      <c r="F162" s="182">
        <f t="shared" si="2"/>
        <v>0</v>
      </c>
    </row>
    <row r="163" spans="1:6">
      <c r="A163" s="25">
        <v>440003</v>
      </c>
      <c r="B163" s="26" t="s">
        <v>175</v>
      </c>
      <c r="C163" s="26" t="s">
        <v>173</v>
      </c>
      <c r="D163" s="36">
        <v>357</v>
      </c>
      <c r="E163" s="184">
        <v>380</v>
      </c>
      <c r="F163" s="182">
        <f t="shared" si="2"/>
        <v>-23</v>
      </c>
    </row>
    <row r="164" spans="1:6">
      <c r="A164" s="25">
        <v>440004</v>
      </c>
      <c r="B164" s="26" t="s">
        <v>176</v>
      </c>
      <c r="C164" s="26" t="s">
        <v>173</v>
      </c>
      <c r="D164" s="36">
        <v>380</v>
      </c>
      <c r="E164" s="184">
        <v>380</v>
      </c>
      <c r="F164" s="182">
        <f t="shared" si="2"/>
        <v>0</v>
      </c>
    </row>
    <row r="165" spans="1:6">
      <c r="A165" s="25">
        <v>440005</v>
      </c>
      <c r="B165" s="26" t="s">
        <v>177</v>
      </c>
      <c r="C165" s="26" t="s">
        <v>173</v>
      </c>
      <c r="D165" s="36">
        <v>370</v>
      </c>
      <c r="E165" s="184">
        <v>380</v>
      </c>
      <c r="F165" s="182">
        <f t="shared" si="2"/>
        <v>-10</v>
      </c>
    </row>
    <row r="166" spans="1:6">
      <c r="A166" s="25">
        <v>440006</v>
      </c>
      <c r="B166" s="26" t="s">
        <v>178</v>
      </c>
      <c r="C166" s="26" t="s">
        <v>173</v>
      </c>
      <c r="D166" s="36">
        <v>370</v>
      </c>
      <c r="E166" s="184">
        <v>380</v>
      </c>
      <c r="F166" s="182">
        <f t="shared" si="2"/>
        <v>-10</v>
      </c>
    </row>
    <row r="167" spans="1:6">
      <c r="A167" s="34">
        <v>440007</v>
      </c>
      <c r="B167" s="35" t="s">
        <v>179</v>
      </c>
      <c r="C167" s="35" t="s">
        <v>173</v>
      </c>
      <c r="D167" s="36">
        <v>410</v>
      </c>
      <c r="E167" s="184">
        <v>380</v>
      </c>
      <c r="F167" s="182">
        <f t="shared" si="2"/>
        <v>30</v>
      </c>
    </row>
    <row r="168" spans="1:6">
      <c r="A168" s="25">
        <v>440008</v>
      </c>
      <c r="B168" s="26" t="s">
        <v>180</v>
      </c>
      <c r="C168" s="26" t="s">
        <v>173</v>
      </c>
      <c r="D168" s="36">
        <v>400</v>
      </c>
      <c r="E168" s="184">
        <v>380</v>
      </c>
      <c r="F168" s="182">
        <f t="shared" si="2"/>
        <v>20</v>
      </c>
    </row>
    <row r="169" spans="1:6">
      <c r="A169" s="32">
        <v>440009</v>
      </c>
      <c r="B169" s="33" t="s">
        <v>181</v>
      </c>
      <c r="C169" s="33" t="s">
        <v>173</v>
      </c>
      <c r="D169" s="36">
        <v>400</v>
      </c>
      <c r="E169" s="184">
        <v>380</v>
      </c>
      <c r="F169" s="182">
        <f t="shared" si="2"/>
        <v>20</v>
      </c>
    </row>
    <row r="170" spans="1:6">
      <c r="A170" s="32">
        <v>440010</v>
      </c>
      <c r="B170" s="33" t="s">
        <v>182</v>
      </c>
      <c r="C170" s="33" t="s">
        <v>173</v>
      </c>
      <c r="D170" s="36">
        <v>400</v>
      </c>
      <c r="E170" s="184">
        <v>380</v>
      </c>
      <c r="F170" s="182">
        <f t="shared" si="2"/>
        <v>20</v>
      </c>
    </row>
    <row r="171" spans="1:6">
      <c r="A171" s="32">
        <v>440011</v>
      </c>
      <c r="B171" s="33" t="s">
        <v>183</v>
      </c>
      <c r="C171" s="33" t="s">
        <v>173</v>
      </c>
      <c r="D171" s="36">
        <v>390</v>
      </c>
      <c r="E171" s="184">
        <v>380</v>
      </c>
      <c r="F171" s="182">
        <f t="shared" si="2"/>
        <v>10</v>
      </c>
    </row>
    <row r="172" spans="1:6">
      <c r="A172" s="32">
        <v>440012</v>
      </c>
      <c r="B172" s="33" t="s">
        <v>184</v>
      </c>
      <c r="C172" s="33" t="s">
        <v>173</v>
      </c>
      <c r="D172" s="36">
        <v>357</v>
      </c>
      <c r="E172" s="184">
        <v>380</v>
      </c>
      <c r="F172" s="182">
        <f t="shared" si="2"/>
        <v>-23</v>
      </c>
    </row>
    <row r="173" spans="1:6">
      <c r="A173" s="25">
        <v>440013</v>
      </c>
      <c r="B173" s="26" t="s">
        <v>185</v>
      </c>
      <c r="C173" s="26" t="s">
        <v>173</v>
      </c>
      <c r="D173" s="36">
        <v>357</v>
      </c>
      <c r="E173" s="184">
        <v>380</v>
      </c>
      <c r="F173" s="182">
        <f t="shared" si="2"/>
        <v>-23</v>
      </c>
    </row>
    <row r="174" spans="1:6">
      <c r="A174" s="25">
        <v>440014</v>
      </c>
      <c r="B174" s="26" t="s">
        <v>186</v>
      </c>
      <c r="C174" s="26" t="s">
        <v>173</v>
      </c>
      <c r="D174" s="36">
        <v>400</v>
      </c>
      <c r="E174" s="184">
        <v>380</v>
      </c>
      <c r="F174" s="182">
        <f t="shared" si="2"/>
        <v>20</v>
      </c>
    </row>
    <row r="175" spans="1:6">
      <c r="A175" s="25">
        <v>531009</v>
      </c>
      <c r="B175" s="26" t="s">
        <v>207</v>
      </c>
      <c r="C175" s="26" t="s">
        <v>199</v>
      </c>
      <c r="D175" s="36">
        <v>350</v>
      </c>
      <c r="E175" s="184">
        <v>380</v>
      </c>
      <c r="F175" s="182">
        <f t="shared" si="2"/>
        <v>-30</v>
      </c>
    </row>
    <row r="176" spans="1:6">
      <c r="A176" s="25">
        <v>440016</v>
      </c>
      <c r="B176" s="26" t="s">
        <v>188</v>
      </c>
      <c r="C176" s="26" t="s">
        <v>173</v>
      </c>
      <c r="D176" s="36">
        <v>440</v>
      </c>
      <c r="E176" s="184">
        <v>380</v>
      </c>
      <c r="F176" s="182">
        <f t="shared" si="2"/>
        <v>60</v>
      </c>
    </row>
    <row r="177" spans="1:6">
      <c r="A177" s="25">
        <v>440017</v>
      </c>
      <c r="B177" s="26" t="s">
        <v>189</v>
      </c>
      <c r="C177" s="26" t="s">
        <v>173</v>
      </c>
      <c r="D177" s="36">
        <v>380</v>
      </c>
      <c r="E177" s="184">
        <v>380</v>
      </c>
      <c r="F177" s="182">
        <f t="shared" si="2"/>
        <v>0</v>
      </c>
    </row>
    <row r="178" spans="1:6">
      <c r="A178" s="25">
        <v>531014</v>
      </c>
      <c r="B178" s="26" t="s">
        <v>212</v>
      </c>
      <c r="C178" s="26" t="s">
        <v>199</v>
      </c>
      <c r="D178" s="36">
        <v>360</v>
      </c>
      <c r="E178" s="184">
        <v>380</v>
      </c>
      <c r="F178" s="182">
        <f t="shared" si="2"/>
        <v>-20</v>
      </c>
    </row>
    <row r="179" spans="1:6">
      <c r="A179" s="25">
        <v>440019</v>
      </c>
      <c r="B179" s="26" t="s">
        <v>191</v>
      </c>
      <c r="C179" s="26" t="s">
        <v>173</v>
      </c>
      <c r="D179" s="36">
        <v>380</v>
      </c>
      <c r="E179" s="184">
        <v>380</v>
      </c>
      <c r="F179" s="182">
        <f t="shared" si="2"/>
        <v>0</v>
      </c>
    </row>
    <row r="180" spans="1:6">
      <c r="A180" s="25">
        <v>440020</v>
      </c>
      <c r="B180" s="26" t="s">
        <v>192</v>
      </c>
      <c r="C180" s="26" t="s">
        <v>173</v>
      </c>
      <c r="D180" s="36">
        <v>390</v>
      </c>
      <c r="E180" s="184">
        <v>380</v>
      </c>
      <c r="F180" s="182">
        <f t="shared" si="2"/>
        <v>10</v>
      </c>
    </row>
    <row r="181" spans="1:6">
      <c r="A181" s="25">
        <v>440021</v>
      </c>
      <c r="B181" s="26" t="s">
        <v>193</v>
      </c>
      <c r="C181" s="26" t="s">
        <v>173</v>
      </c>
      <c r="D181" s="36">
        <v>380</v>
      </c>
      <c r="E181" s="184">
        <v>380</v>
      </c>
      <c r="F181" s="182">
        <f t="shared" si="2"/>
        <v>0</v>
      </c>
    </row>
    <row r="182" spans="1:6">
      <c r="A182" s="25">
        <v>533004</v>
      </c>
      <c r="B182" s="26" t="s">
        <v>245</v>
      </c>
      <c r="C182" s="26" t="s">
        <v>242</v>
      </c>
      <c r="D182" s="36">
        <v>380</v>
      </c>
      <c r="E182" s="184">
        <v>380</v>
      </c>
      <c r="F182" s="182">
        <f t="shared" si="2"/>
        <v>0</v>
      </c>
    </row>
    <row r="183" spans="1:6">
      <c r="A183" s="25">
        <v>440023</v>
      </c>
      <c r="B183" s="26" t="s">
        <v>195</v>
      </c>
      <c r="C183" s="26" t="s">
        <v>173</v>
      </c>
      <c r="D183" s="36">
        <v>400</v>
      </c>
      <c r="E183" s="184">
        <v>380</v>
      </c>
      <c r="F183" s="182">
        <f t="shared" si="2"/>
        <v>20</v>
      </c>
    </row>
    <row r="184" spans="1:6">
      <c r="A184" s="25">
        <v>631015</v>
      </c>
      <c r="B184" s="26" t="s">
        <v>320</v>
      </c>
      <c r="C184" s="26" t="s">
        <v>306</v>
      </c>
      <c r="D184" s="36">
        <v>395</v>
      </c>
      <c r="E184" s="184">
        <v>380</v>
      </c>
      <c r="F184" s="182">
        <f t="shared" si="2"/>
        <v>15</v>
      </c>
    </row>
    <row r="185" spans="1:6">
      <c r="A185" s="25">
        <v>440025</v>
      </c>
      <c r="B185" s="26" t="s">
        <v>197</v>
      </c>
      <c r="C185" s="26" t="s">
        <v>173</v>
      </c>
      <c r="D185" s="36">
        <v>357</v>
      </c>
      <c r="E185" s="184">
        <v>380</v>
      </c>
      <c r="F185" s="182">
        <f t="shared" si="2"/>
        <v>-23</v>
      </c>
    </row>
    <row r="186" spans="1:6">
      <c r="A186" s="32">
        <v>531001</v>
      </c>
      <c r="B186" s="33" t="s">
        <v>198</v>
      </c>
      <c r="C186" s="33" t="s">
        <v>199</v>
      </c>
      <c r="D186" s="36">
        <v>400</v>
      </c>
      <c r="E186" s="184">
        <v>380</v>
      </c>
      <c r="F186" s="182">
        <f t="shared" si="2"/>
        <v>20</v>
      </c>
    </row>
    <row r="187" spans="1:6">
      <c r="A187" s="25">
        <v>531002</v>
      </c>
      <c r="B187" s="26" t="s">
        <v>200</v>
      </c>
      <c r="C187" s="26" t="s">
        <v>199</v>
      </c>
      <c r="D187" s="36">
        <v>390</v>
      </c>
      <c r="E187" s="184">
        <v>380</v>
      </c>
      <c r="F187" s="182">
        <f t="shared" si="2"/>
        <v>10</v>
      </c>
    </row>
    <row r="188" spans="1:6">
      <c r="A188" s="25">
        <v>531003</v>
      </c>
      <c r="B188" s="26" t="s">
        <v>201</v>
      </c>
      <c r="C188" s="26" t="s">
        <v>199</v>
      </c>
      <c r="D188" s="36">
        <v>380</v>
      </c>
      <c r="E188" s="184">
        <v>380</v>
      </c>
      <c r="F188" s="182">
        <f t="shared" si="2"/>
        <v>0</v>
      </c>
    </row>
    <row r="189" spans="1:6">
      <c r="A189" s="25">
        <v>531004</v>
      </c>
      <c r="B189" s="26" t="s">
        <v>202</v>
      </c>
      <c r="C189" s="26" t="s">
        <v>199</v>
      </c>
      <c r="D189" s="36">
        <v>430</v>
      </c>
      <c r="E189" s="184">
        <v>380</v>
      </c>
      <c r="F189" s="182">
        <f t="shared" si="2"/>
        <v>50</v>
      </c>
    </row>
    <row r="190" spans="1:6">
      <c r="A190" s="32">
        <v>531005</v>
      </c>
      <c r="B190" s="33" t="s">
        <v>203</v>
      </c>
      <c r="C190" s="33" t="s">
        <v>199</v>
      </c>
      <c r="D190" s="36">
        <v>420</v>
      </c>
      <c r="E190" s="184">
        <v>380</v>
      </c>
      <c r="F190" s="182">
        <f t="shared" si="2"/>
        <v>40</v>
      </c>
    </row>
    <row r="191" spans="1:6">
      <c r="A191" s="25">
        <v>531006</v>
      </c>
      <c r="B191" s="26" t="s">
        <v>204</v>
      </c>
      <c r="C191" s="26" t="s">
        <v>199</v>
      </c>
      <c r="D191" s="36">
        <v>380</v>
      </c>
      <c r="E191" s="184">
        <v>380</v>
      </c>
      <c r="F191" s="182">
        <f t="shared" si="2"/>
        <v>0</v>
      </c>
    </row>
    <row r="192" spans="1:6">
      <c r="A192" s="25">
        <v>531007</v>
      </c>
      <c r="B192" s="26" t="s">
        <v>205</v>
      </c>
      <c r="C192" s="26" t="s">
        <v>199</v>
      </c>
      <c r="D192" s="36">
        <v>370</v>
      </c>
      <c r="E192" s="184">
        <v>380</v>
      </c>
      <c r="F192" s="182">
        <f t="shared" si="2"/>
        <v>-10</v>
      </c>
    </row>
    <row r="193" spans="1:6">
      <c r="A193" s="32">
        <v>531008</v>
      </c>
      <c r="B193" s="33" t="s">
        <v>206</v>
      </c>
      <c r="C193" s="33" t="s">
        <v>199</v>
      </c>
      <c r="D193" s="36">
        <v>440</v>
      </c>
      <c r="E193" s="184">
        <v>380</v>
      </c>
      <c r="F193" s="182">
        <f t="shared" si="2"/>
        <v>60</v>
      </c>
    </row>
    <row r="194" spans="1:6">
      <c r="A194" s="25">
        <v>440015</v>
      </c>
      <c r="B194" s="26" t="s">
        <v>187</v>
      </c>
      <c r="C194" s="26" t="s">
        <v>173</v>
      </c>
      <c r="D194" s="36">
        <v>350</v>
      </c>
      <c r="E194" s="184">
        <v>380</v>
      </c>
      <c r="F194" s="182">
        <f t="shared" ref="F194:F257" si="3">D194-E194</f>
        <v>-30</v>
      </c>
    </row>
    <row r="195" spans="1:6">
      <c r="A195" s="32">
        <v>531010</v>
      </c>
      <c r="B195" s="33" t="s">
        <v>208</v>
      </c>
      <c r="C195" s="33" t="s">
        <v>199</v>
      </c>
      <c r="D195" s="36">
        <v>420</v>
      </c>
      <c r="E195" s="184">
        <v>380</v>
      </c>
      <c r="F195" s="182">
        <f t="shared" si="3"/>
        <v>40</v>
      </c>
    </row>
    <row r="196" spans="1:6">
      <c r="A196" s="25">
        <v>531011</v>
      </c>
      <c r="B196" s="26" t="s">
        <v>209</v>
      </c>
      <c r="C196" s="26" t="s">
        <v>199</v>
      </c>
      <c r="D196" s="36">
        <v>360</v>
      </c>
      <c r="E196" s="184">
        <v>380</v>
      </c>
      <c r="F196" s="182">
        <f t="shared" si="3"/>
        <v>-20</v>
      </c>
    </row>
    <row r="197" spans="1:6">
      <c r="A197" s="25">
        <v>531012</v>
      </c>
      <c r="B197" s="26" t="s">
        <v>210</v>
      </c>
      <c r="C197" s="26" t="s">
        <v>199</v>
      </c>
      <c r="D197" s="36">
        <v>380</v>
      </c>
      <c r="E197" s="184">
        <v>380</v>
      </c>
      <c r="F197" s="182">
        <f t="shared" si="3"/>
        <v>0</v>
      </c>
    </row>
    <row r="198" spans="1:6">
      <c r="A198" s="25">
        <v>531013</v>
      </c>
      <c r="B198" s="26" t="s">
        <v>211</v>
      </c>
      <c r="C198" s="26" t="s">
        <v>199</v>
      </c>
      <c r="D198" s="36">
        <v>400</v>
      </c>
      <c r="E198" s="184">
        <v>380</v>
      </c>
      <c r="F198" s="182">
        <f t="shared" si="3"/>
        <v>20</v>
      </c>
    </row>
    <row r="199" spans="1:6">
      <c r="A199" s="25">
        <v>440018</v>
      </c>
      <c r="B199" s="26" t="s">
        <v>190</v>
      </c>
      <c r="C199" s="26" t="s">
        <v>173</v>
      </c>
      <c r="D199" s="36">
        <v>380</v>
      </c>
      <c r="E199" s="184">
        <v>380</v>
      </c>
      <c r="F199" s="182">
        <f t="shared" si="3"/>
        <v>0</v>
      </c>
    </row>
    <row r="200" spans="1:6">
      <c r="A200" s="25">
        <v>531015</v>
      </c>
      <c r="B200" s="26" t="s">
        <v>213</v>
      </c>
      <c r="C200" s="26" t="s">
        <v>199</v>
      </c>
      <c r="D200" s="36">
        <v>410</v>
      </c>
      <c r="E200" s="184">
        <v>380</v>
      </c>
      <c r="F200" s="182">
        <f t="shared" si="3"/>
        <v>30</v>
      </c>
    </row>
    <row r="201" spans="1:6">
      <c r="A201" s="25">
        <v>531016</v>
      </c>
      <c r="B201" s="26" t="s">
        <v>214</v>
      </c>
      <c r="C201" s="26" t="s">
        <v>199</v>
      </c>
      <c r="D201" s="36">
        <v>425</v>
      </c>
      <c r="E201" s="184">
        <v>380</v>
      </c>
      <c r="F201" s="182">
        <f t="shared" si="3"/>
        <v>45</v>
      </c>
    </row>
    <row r="202" spans="1:6">
      <c r="A202" s="32">
        <v>531017</v>
      </c>
      <c r="B202" s="33" t="s">
        <v>215</v>
      </c>
      <c r="C202" s="33" t="s">
        <v>199</v>
      </c>
      <c r="D202" s="36">
        <v>400</v>
      </c>
      <c r="E202" s="184">
        <v>380</v>
      </c>
      <c r="F202" s="182">
        <f t="shared" si="3"/>
        <v>20</v>
      </c>
    </row>
    <row r="203" spans="1:6">
      <c r="A203" s="25">
        <v>531018</v>
      </c>
      <c r="B203" s="26" t="s">
        <v>216</v>
      </c>
      <c r="C203" s="26" t="s">
        <v>199</v>
      </c>
      <c r="D203" s="36">
        <v>380</v>
      </c>
      <c r="E203" s="184">
        <v>380</v>
      </c>
      <c r="F203" s="182">
        <f t="shared" si="3"/>
        <v>0</v>
      </c>
    </row>
    <row r="204" spans="1:6">
      <c r="A204" s="25">
        <v>532001</v>
      </c>
      <c r="B204" s="26" t="s">
        <v>217</v>
      </c>
      <c r="C204" s="26" t="s">
        <v>218</v>
      </c>
      <c r="D204" s="36">
        <v>375</v>
      </c>
      <c r="E204" s="184">
        <v>380</v>
      </c>
      <c r="F204" s="182">
        <f t="shared" si="3"/>
        <v>-5</v>
      </c>
    </row>
    <row r="205" spans="1:6">
      <c r="A205" s="25">
        <v>532002</v>
      </c>
      <c r="B205" s="26" t="s">
        <v>219</v>
      </c>
      <c r="C205" s="26" t="s">
        <v>218</v>
      </c>
      <c r="D205" s="36">
        <v>360</v>
      </c>
      <c r="E205" s="184">
        <v>380</v>
      </c>
      <c r="F205" s="182">
        <f t="shared" si="3"/>
        <v>-20</v>
      </c>
    </row>
    <row r="206" spans="1:6">
      <c r="A206" s="25">
        <v>532003</v>
      </c>
      <c r="B206" s="26" t="s">
        <v>220</v>
      </c>
      <c r="C206" s="26" t="s">
        <v>218</v>
      </c>
      <c r="D206" s="36">
        <v>380</v>
      </c>
      <c r="E206" s="184">
        <v>380</v>
      </c>
      <c r="F206" s="182">
        <f t="shared" si="3"/>
        <v>0</v>
      </c>
    </row>
    <row r="207" spans="1:6">
      <c r="A207" s="25">
        <v>532004</v>
      </c>
      <c r="B207" s="26" t="s">
        <v>221</v>
      </c>
      <c r="C207" s="26" t="s">
        <v>218</v>
      </c>
      <c r="D207" s="36">
        <v>370</v>
      </c>
      <c r="E207" s="184">
        <v>380</v>
      </c>
      <c r="F207" s="182">
        <f t="shared" si="3"/>
        <v>-10</v>
      </c>
    </row>
    <row r="208" spans="1:6">
      <c r="A208" s="25">
        <v>532005</v>
      </c>
      <c r="B208" s="26" t="s">
        <v>222</v>
      </c>
      <c r="C208" s="26" t="s">
        <v>218</v>
      </c>
      <c r="D208" s="36">
        <v>365</v>
      </c>
      <c r="E208" s="184">
        <v>380</v>
      </c>
      <c r="F208" s="182">
        <f t="shared" si="3"/>
        <v>-15</v>
      </c>
    </row>
    <row r="209" spans="1:6">
      <c r="A209" s="32">
        <v>532006</v>
      </c>
      <c r="B209" s="33" t="s">
        <v>223</v>
      </c>
      <c r="C209" s="33" t="s">
        <v>218</v>
      </c>
      <c r="D209" s="36">
        <v>366</v>
      </c>
      <c r="E209" s="184">
        <v>380</v>
      </c>
      <c r="F209" s="182">
        <f t="shared" si="3"/>
        <v>-14</v>
      </c>
    </row>
    <row r="210" spans="1:6">
      <c r="A210" s="25">
        <v>440024</v>
      </c>
      <c r="B210" s="26" t="s">
        <v>196</v>
      </c>
      <c r="C210" s="26" t="s">
        <v>173</v>
      </c>
      <c r="D210" s="36">
        <v>360</v>
      </c>
      <c r="E210" s="184">
        <v>380</v>
      </c>
      <c r="F210" s="182">
        <f t="shared" si="3"/>
        <v>-20</v>
      </c>
    </row>
    <row r="211" spans="1:6">
      <c r="A211" s="25">
        <v>532008</v>
      </c>
      <c r="B211" s="26" t="s">
        <v>225</v>
      </c>
      <c r="C211" s="26" t="s">
        <v>218</v>
      </c>
      <c r="D211" s="36">
        <v>380</v>
      </c>
      <c r="E211" s="184">
        <v>380</v>
      </c>
      <c r="F211" s="182">
        <f t="shared" si="3"/>
        <v>0</v>
      </c>
    </row>
    <row r="212" spans="1:6">
      <c r="A212" s="25">
        <v>532009</v>
      </c>
      <c r="B212" s="26" t="s">
        <v>226</v>
      </c>
      <c r="C212" s="26" t="s">
        <v>218</v>
      </c>
      <c r="D212" s="36">
        <v>380</v>
      </c>
      <c r="E212" s="184">
        <v>380</v>
      </c>
      <c r="F212" s="182">
        <f t="shared" si="3"/>
        <v>0</v>
      </c>
    </row>
    <row r="213" spans="1:6">
      <c r="A213" s="25">
        <v>532010</v>
      </c>
      <c r="B213" s="26" t="s">
        <v>227</v>
      </c>
      <c r="C213" s="26" t="s">
        <v>218</v>
      </c>
      <c r="D213" s="36">
        <v>340</v>
      </c>
      <c r="E213" s="184">
        <v>380</v>
      </c>
      <c r="F213" s="182">
        <f t="shared" si="3"/>
        <v>-40</v>
      </c>
    </row>
    <row r="214" spans="1:6">
      <c r="A214" s="25">
        <v>532011</v>
      </c>
      <c r="B214" s="26" t="s">
        <v>228</v>
      </c>
      <c r="C214" s="26" t="s">
        <v>218</v>
      </c>
      <c r="D214" s="36">
        <v>355</v>
      </c>
      <c r="E214" s="184">
        <v>380</v>
      </c>
      <c r="F214" s="182">
        <f t="shared" si="3"/>
        <v>-25</v>
      </c>
    </row>
    <row r="215" spans="1:6">
      <c r="A215" s="25">
        <v>532012</v>
      </c>
      <c r="B215" s="26" t="s">
        <v>229</v>
      </c>
      <c r="C215" s="26" t="s">
        <v>218</v>
      </c>
      <c r="D215" s="36">
        <v>366</v>
      </c>
      <c r="E215" s="184">
        <v>380</v>
      </c>
      <c r="F215" s="182">
        <f t="shared" si="3"/>
        <v>-14</v>
      </c>
    </row>
    <row r="216" spans="1:6">
      <c r="A216" s="25">
        <v>532013</v>
      </c>
      <c r="B216" s="26" t="s">
        <v>230</v>
      </c>
      <c r="C216" s="26" t="s">
        <v>218</v>
      </c>
      <c r="D216" s="36">
        <v>380</v>
      </c>
      <c r="E216" s="184">
        <v>380</v>
      </c>
      <c r="F216" s="182">
        <f t="shared" si="3"/>
        <v>0</v>
      </c>
    </row>
    <row r="217" spans="1:6">
      <c r="A217" s="25">
        <v>532014</v>
      </c>
      <c r="B217" s="26" t="s">
        <v>231</v>
      </c>
      <c r="C217" s="26" t="s">
        <v>218</v>
      </c>
      <c r="D217" s="36">
        <v>400</v>
      </c>
      <c r="E217" s="184">
        <v>380</v>
      </c>
      <c r="F217" s="182">
        <f t="shared" si="3"/>
        <v>20</v>
      </c>
    </row>
    <row r="218" spans="1:6">
      <c r="A218" s="25">
        <v>532015</v>
      </c>
      <c r="B218" s="26" t="s">
        <v>232</v>
      </c>
      <c r="C218" s="26" t="s">
        <v>218</v>
      </c>
      <c r="D218" s="36">
        <v>357</v>
      </c>
      <c r="E218" s="184">
        <v>380</v>
      </c>
      <c r="F218" s="182">
        <f t="shared" si="3"/>
        <v>-23</v>
      </c>
    </row>
    <row r="219" spans="1:6">
      <c r="A219" s="25">
        <v>532016</v>
      </c>
      <c r="B219" s="26" t="s">
        <v>233</v>
      </c>
      <c r="C219" s="26" t="s">
        <v>218</v>
      </c>
      <c r="D219" s="36">
        <v>427</v>
      </c>
      <c r="E219" s="184">
        <v>380</v>
      </c>
      <c r="F219" s="182">
        <f t="shared" si="3"/>
        <v>47</v>
      </c>
    </row>
    <row r="220" spans="1:6">
      <c r="A220" s="25">
        <v>532017</v>
      </c>
      <c r="B220" s="26" t="s">
        <v>234</v>
      </c>
      <c r="C220" s="26" t="s">
        <v>218</v>
      </c>
      <c r="D220" s="36">
        <v>380</v>
      </c>
      <c r="E220" s="184">
        <v>380</v>
      </c>
      <c r="F220" s="182">
        <f t="shared" si="3"/>
        <v>0</v>
      </c>
    </row>
    <row r="221" spans="1:6">
      <c r="A221" s="25">
        <v>532018</v>
      </c>
      <c r="B221" s="26" t="s">
        <v>235</v>
      </c>
      <c r="C221" s="26" t="s">
        <v>218</v>
      </c>
      <c r="D221" s="36">
        <v>365</v>
      </c>
      <c r="E221" s="184">
        <v>380</v>
      </c>
      <c r="F221" s="182">
        <f t="shared" si="3"/>
        <v>-15</v>
      </c>
    </row>
    <row r="222" spans="1:6">
      <c r="A222" s="25">
        <v>532019</v>
      </c>
      <c r="B222" s="26" t="s">
        <v>236</v>
      </c>
      <c r="C222" s="26" t="s">
        <v>218</v>
      </c>
      <c r="D222" s="36">
        <v>380</v>
      </c>
      <c r="E222" s="184">
        <v>380</v>
      </c>
      <c r="F222" s="182">
        <f t="shared" si="3"/>
        <v>0</v>
      </c>
    </row>
    <row r="223" spans="1:6">
      <c r="A223" s="32">
        <v>532020</v>
      </c>
      <c r="B223" s="33" t="s">
        <v>237</v>
      </c>
      <c r="C223" s="33" t="s">
        <v>218</v>
      </c>
      <c r="D223" s="36">
        <v>380</v>
      </c>
      <c r="E223" s="184">
        <v>380</v>
      </c>
      <c r="F223" s="182">
        <f t="shared" si="3"/>
        <v>0</v>
      </c>
    </row>
    <row r="224" spans="1:6">
      <c r="A224" s="25">
        <v>532021</v>
      </c>
      <c r="B224" s="26" t="s">
        <v>238</v>
      </c>
      <c r="C224" s="26" t="s">
        <v>218</v>
      </c>
      <c r="D224" s="36">
        <v>380</v>
      </c>
      <c r="E224" s="184">
        <v>380</v>
      </c>
      <c r="F224" s="182">
        <f t="shared" si="3"/>
        <v>0</v>
      </c>
    </row>
    <row r="225" spans="1:6">
      <c r="A225" s="25">
        <v>532022</v>
      </c>
      <c r="B225" s="26" t="s">
        <v>239</v>
      </c>
      <c r="C225" s="26" t="s">
        <v>218</v>
      </c>
      <c r="D225" s="36">
        <v>357</v>
      </c>
      <c r="E225" s="184">
        <v>380</v>
      </c>
      <c r="F225" s="182">
        <f t="shared" si="3"/>
        <v>-23</v>
      </c>
    </row>
    <row r="226" spans="1:6">
      <c r="A226" s="25">
        <v>532023</v>
      </c>
      <c r="B226" s="26" t="s">
        <v>240</v>
      </c>
      <c r="C226" s="26" t="s">
        <v>218</v>
      </c>
      <c r="D226" s="36">
        <v>390</v>
      </c>
      <c r="E226" s="184">
        <v>380</v>
      </c>
      <c r="F226" s="182">
        <f t="shared" si="3"/>
        <v>10</v>
      </c>
    </row>
    <row r="227" spans="1:6">
      <c r="A227" s="25">
        <v>534008</v>
      </c>
      <c r="B227" s="26" t="s">
        <v>269</v>
      </c>
      <c r="C227" s="26" t="s">
        <v>262</v>
      </c>
      <c r="D227" s="36">
        <v>305</v>
      </c>
      <c r="E227" s="184">
        <v>380</v>
      </c>
      <c r="F227" s="182">
        <f t="shared" si="3"/>
        <v>-75</v>
      </c>
    </row>
    <row r="228" spans="1:6">
      <c r="A228" s="25">
        <v>533002</v>
      </c>
      <c r="B228" s="26" t="s">
        <v>243</v>
      </c>
      <c r="C228" s="26" t="s">
        <v>242</v>
      </c>
      <c r="D228" s="36">
        <v>357</v>
      </c>
      <c r="E228" s="184">
        <v>380</v>
      </c>
      <c r="F228" s="182">
        <f t="shared" si="3"/>
        <v>-23</v>
      </c>
    </row>
    <row r="229" spans="1:6">
      <c r="A229" s="25">
        <v>533003</v>
      </c>
      <c r="B229" s="26" t="s">
        <v>244</v>
      </c>
      <c r="C229" s="26" t="s">
        <v>242</v>
      </c>
      <c r="D229" s="36">
        <v>380</v>
      </c>
      <c r="E229" s="184">
        <v>380</v>
      </c>
      <c r="F229" s="182">
        <f t="shared" si="3"/>
        <v>0</v>
      </c>
    </row>
    <row r="230" spans="1:6">
      <c r="A230" s="25">
        <v>631017</v>
      </c>
      <c r="B230" s="26" t="s">
        <v>322</v>
      </c>
      <c r="C230" s="26" t="s">
        <v>306</v>
      </c>
      <c r="D230" s="36">
        <v>350</v>
      </c>
      <c r="E230" s="184">
        <v>380</v>
      </c>
      <c r="F230" s="182">
        <f t="shared" si="3"/>
        <v>-30</v>
      </c>
    </row>
    <row r="231" spans="1:6">
      <c r="A231" s="25">
        <v>634025</v>
      </c>
      <c r="B231" s="26" t="s">
        <v>405</v>
      </c>
      <c r="C231" s="26" t="s">
        <v>381</v>
      </c>
      <c r="D231" s="36">
        <v>380</v>
      </c>
      <c r="E231" s="184">
        <v>380</v>
      </c>
      <c r="F231" s="182">
        <f t="shared" si="3"/>
        <v>0</v>
      </c>
    </row>
    <row r="232" spans="1:6">
      <c r="A232" s="25">
        <v>533006</v>
      </c>
      <c r="B232" s="26" t="s">
        <v>247</v>
      </c>
      <c r="C232" s="26" t="s">
        <v>242</v>
      </c>
      <c r="D232" s="36">
        <v>357</v>
      </c>
      <c r="E232" s="184">
        <v>380</v>
      </c>
      <c r="F232" s="182">
        <f t="shared" si="3"/>
        <v>-23</v>
      </c>
    </row>
    <row r="233" spans="1:6">
      <c r="A233" s="25">
        <v>533007</v>
      </c>
      <c r="B233" s="26" t="s">
        <v>248</v>
      </c>
      <c r="C233" s="26" t="s">
        <v>242</v>
      </c>
      <c r="D233" s="36">
        <v>380</v>
      </c>
      <c r="E233" s="184">
        <v>380</v>
      </c>
      <c r="F233" s="182">
        <f t="shared" si="3"/>
        <v>0</v>
      </c>
    </row>
    <row r="234" spans="1:6">
      <c r="A234" s="25">
        <v>533008</v>
      </c>
      <c r="B234" s="26" t="s">
        <v>249</v>
      </c>
      <c r="C234" s="26" t="s">
        <v>242</v>
      </c>
      <c r="D234" s="36">
        <v>380</v>
      </c>
      <c r="E234" s="184">
        <v>380</v>
      </c>
      <c r="F234" s="182">
        <f t="shared" si="3"/>
        <v>0</v>
      </c>
    </row>
    <row r="235" spans="1:6">
      <c r="A235" s="25">
        <v>533009</v>
      </c>
      <c r="B235" s="26" t="s">
        <v>250</v>
      </c>
      <c r="C235" s="26" t="s">
        <v>242</v>
      </c>
      <c r="D235" s="36">
        <v>370</v>
      </c>
      <c r="E235" s="184">
        <v>380</v>
      </c>
      <c r="F235" s="182">
        <f t="shared" si="3"/>
        <v>-10</v>
      </c>
    </row>
    <row r="236" spans="1:6">
      <c r="A236" s="32">
        <v>533010</v>
      </c>
      <c r="B236" s="33" t="s">
        <v>251</v>
      </c>
      <c r="C236" s="33" t="s">
        <v>242</v>
      </c>
      <c r="D236" s="36">
        <v>430</v>
      </c>
      <c r="E236" s="184">
        <v>380</v>
      </c>
      <c r="F236" s="182">
        <f t="shared" si="3"/>
        <v>50</v>
      </c>
    </row>
    <row r="237" spans="1:6">
      <c r="A237" s="25">
        <v>635018</v>
      </c>
      <c r="B237" s="26" t="s">
        <v>426</v>
      </c>
      <c r="C237" s="26" t="s">
        <v>409</v>
      </c>
      <c r="D237" s="36">
        <v>310</v>
      </c>
      <c r="E237" s="184">
        <v>380</v>
      </c>
      <c r="F237" s="182">
        <f t="shared" si="3"/>
        <v>-70</v>
      </c>
    </row>
    <row r="238" spans="1:6">
      <c r="A238" s="32">
        <v>533012</v>
      </c>
      <c r="B238" s="33" t="s">
        <v>253</v>
      </c>
      <c r="C238" s="33" t="s">
        <v>242</v>
      </c>
      <c r="D238" s="36">
        <v>370</v>
      </c>
      <c r="E238" s="184">
        <v>380</v>
      </c>
      <c r="F238" s="182">
        <f t="shared" si="3"/>
        <v>-10</v>
      </c>
    </row>
    <row r="239" spans="1:6">
      <c r="A239" s="25">
        <v>533013</v>
      </c>
      <c r="B239" s="26" t="s">
        <v>254</v>
      </c>
      <c r="C239" s="26" t="s">
        <v>242</v>
      </c>
      <c r="D239" s="36">
        <v>390</v>
      </c>
      <c r="E239" s="184">
        <v>380</v>
      </c>
      <c r="F239" s="182">
        <f t="shared" si="3"/>
        <v>10</v>
      </c>
    </row>
    <row r="240" spans="1:6">
      <c r="A240" s="25">
        <v>533014</v>
      </c>
      <c r="B240" s="26" t="s">
        <v>255</v>
      </c>
      <c r="C240" s="26" t="s">
        <v>242</v>
      </c>
      <c r="D240" s="36">
        <v>380</v>
      </c>
      <c r="E240" s="184">
        <v>380</v>
      </c>
      <c r="F240" s="182">
        <f t="shared" si="3"/>
        <v>0</v>
      </c>
    </row>
    <row r="241" spans="1:6">
      <c r="A241" s="25">
        <v>533015</v>
      </c>
      <c r="B241" s="26" t="s">
        <v>256</v>
      </c>
      <c r="C241" s="26" t="s">
        <v>242</v>
      </c>
      <c r="D241" s="36">
        <v>400</v>
      </c>
      <c r="E241" s="184">
        <v>380</v>
      </c>
      <c r="F241" s="182">
        <f t="shared" si="3"/>
        <v>20</v>
      </c>
    </row>
    <row r="242" spans="1:6">
      <c r="A242" s="25">
        <v>533016</v>
      </c>
      <c r="B242" s="26" t="s">
        <v>257</v>
      </c>
      <c r="C242" s="26" t="s">
        <v>242</v>
      </c>
      <c r="D242" s="36">
        <v>380</v>
      </c>
      <c r="E242" s="184">
        <v>380</v>
      </c>
      <c r="F242" s="182">
        <f t="shared" si="3"/>
        <v>0</v>
      </c>
    </row>
    <row r="243" spans="1:6">
      <c r="A243" s="32">
        <v>533017</v>
      </c>
      <c r="B243" s="33" t="s">
        <v>258</v>
      </c>
      <c r="C243" s="33" t="s">
        <v>242</v>
      </c>
      <c r="D243" s="36">
        <v>380</v>
      </c>
      <c r="E243" s="184">
        <v>380</v>
      </c>
      <c r="F243" s="182">
        <f t="shared" si="3"/>
        <v>0</v>
      </c>
    </row>
    <row r="244" spans="1:6">
      <c r="A244" s="25">
        <v>533018</v>
      </c>
      <c r="B244" s="26" t="s">
        <v>259</v>
      </c>
      <c r="C244" s="26" t="s">
        <v>242</v>
      </c>
      <c r="D244" s="36">
        <v>380</v>
      </c>
      <c r="E244" s="184">
        <v>380</v>
      </c>
      <c r="F244" s="182">
        <f t="shared" si="3"/>
        <v>0</v>
      </c>
    </row>
    <row r="245" spans="1:6">
      <c r="A245" s="25">
        <v>533019</v>
      </c>
      <c r="B245" s="26" t="s">
        <v>260</v>
      </c>
      <c r="C245" s="26" t="s">
        <v>242</v>
      </c>
      <c r="D245" s="36">
        <v>390</v>
      </c>
      <c r="E245" s="184">
        <v>380</v>
      </c>
      <c r="F245" s="182">
        <f t="shared" si="3"/>
        <v>10</v>
      </c>
    </row>
    <row r="246" spans="1:6">
      <c r="A246" s="25">
        <v>631009</v>
      </c>
      <c r="B246" s="26" t="s">
        <v>314</v>
      </c>
      <c r="C246" s="26" t="s">
        <v>306</v>
      </c>
      <c r="D246" s="36">
        <v>333</v>
      </c>
      <c r="E246" s="184">
        <v>380</v>
      </c>
      <c r="F246" s="182">
        <f t="shared" si="3"/>
        <v>-47</v>
      </c>
    </row>
    <row r="247" spans="1:6">
      <c r="A247" s="25">
        <v>534002</v>
      </c>
      <c r="B247" s="26" t="s">
        <v>263</v>
      </c>
      <c r="C247" s="26" t="s">
        <v>262</v>
      </c>
      <c r="D247" s="36">
        <v>400</v>
      </c>
      <c r="E247" s="184">
        <v>380</v>
      </c>
      <c r="F247" s="182">
        <f t="shared" si="3"/>
        <v>20</v>
      </c>
    </row>
    <row r="248" spans="1:6">
      <c r="A248" s="25">
        <v>534003</v>
      </c>
      <c r="B248" s="26" t="s">
        <v>264</v>
      </c>
      <c r="C248" s="26" t="s">
        <v>262</v>
      </c>
      <c r="D248" s="36">
        <v>380</v>
      </c>
      <c r="E248" s="184">
        <v>380</v>
      </c>
      <c r="F248" s="182">
        <f t="shared" si="3"/>
        <v>0</v>
      </c>
    </row>
    <row r="249" spans="1:6">
      <c r="A249" s="25">
        <v>434001</v>
      </c>
      <c r="B249" s="26" t="s">
        <v>67</v>
      </c>
      <c r="C249" s="26" t="s">
        <v>68</v>
      </c>
      <c r="D249" s="36">
        <v>355</v>
      </c>
      <c r="E249" s="184">
        <v>380</v>
      </c>
      <c r="F249" s="182">
        <f t="shared" si="3"/>
        <v>-25</v>
      </c>
    </row>
    <row r="250" spans="1:6">
      <c r="A250" s="25">
        <v>534005</v>
      </c>
      <c r="B250" s="26" t="s">
        <v>266</v>
      </c>
      <c r="C250" s="26" t="s">
        <v>262</v>
      </c>
      <c r="D250" s="36">
        <v>357</v>
      </c>
      <c r="E250" s="184">
        <v>380</v>
      </c>
      <c r="F250" s="182">
        <f t="shared" si="3"/>
        <v>-23</v>
      </c>
    </row>
    <row r="251" spans="1:6">
      <c r="A251" s="25">
        <v>534006</v>
      </c>
      <c r="B251" s="26" t="s">
        <v>267</v>
      </c>
      <c r="C251" s="26" t="s">
        <v>262</v>
      </c>
      <c r="D251" s="36">
        <v>380</v>
      </c>
      <c r="E251" s="184">
        <v>380</v>
      </c>
      <c r="F251" s="182">
        <f t="shared" si="3"/>
        <v>0</v>
      </c>
    </row>
    <row r="252" spans="1:6">
      <c r="A252" s="25">
        <v>532007</v>
      </c>
      <c r="B252" s="26" t="s">
        <v>224</v>
      </c>
      <c r="C252" s="26" t="s">
        <v>218</v>
      </c>
      <c r="D252" s="36">
        <v>340</v>
      </c>
      <c r="E252" s="184">
        <v>380</v>
      </c>
      <c r="F252" s="182">
        <f t="shared" si="3"/>
        <v>-40</v>
      </c>
    </row>
    <row r="253" spans="1:6">
      <c r="A253" s="25">
        <v>635017</v>
      </c>
      <c r="B253" s="26" t="s">
        <v>425</v>
      </c>
      <c r="C253" s="26" t="s">
        <v>409</v>
      </c>
      <c r="D253" s="36">
        <v>368</v>
      </c>
      <c r="E253" s="184">
        <v>380</v>
      </c>
      <c r="F253" s="182">
        <f t="shared" si="3"/>
        <v>-12</v>
      </c>
    </row>
    <row r="254" spans="1:6">
      <c r="A254" s="25">
        <v>534009</v>
      </c>
      <c r="B254" s="26" t="s">
        <v>270</v>
      </c>
      <c r="C254" s="26" t="s">
        <v>262</v>
      </c>
      <c r="D254" s="36">
        <v>380</v>
      </c>
      <c r="E254" s="184">
        <v>380</v>
      </c>
      <c r="F254" s="182">
        <f t="shared" si="3"/>
        <v>0</v>
      </c>
    </row>
    <row r="255" spans="1:6">
      <c r="A255" s="32">
        <v>534010</v>
      </c>
      <c r="B255" s="33" t="s">
        <v>271</v>
      </c>
      <c r="C255" s="33" t="s">
        <v>262</v>
      </c>
      <c r="D255" s="36">
        <v>400</v>
      </c>
      <c r="E255" s="184">
        <v>380</v>
      </c>
      <c r="F255" s="182">
        <f t="shared" si="3"/>
        <v>20</v>
      </c>
    </row>
    <row r="256" spans="1:6">
      <c r="A256" s="32">
        <v>534011</v>
      </c>
      <c r="B256" s="33" t="s">
        <v>272</v>
      </c>
      <c r="C256" s="33" t="s">
        <v>262</v>
      </c>
      <c r="D256" s="36">
        <v>380</v>
      </c>
      <c r="E256" s="184">
        <v>380</v>
      </c>
      <c r="F256" s="182">
        <f t="shared" si="3"/>
        <v>0</v>
      </c>
    </row>
    <row r="257" spans="1:6">
      <c r="A257" s="25">
        <v>534012</v>
      </c>
      <c r="B257" s="26" t="s">
        <v>273</v>
      </c>
      <c r="C257" s="26" t="s">
        <v>262</v>
      </c>
      <c r="D257" s="36">
        <v>380</v>
      </c>
      <c r="E257" s="184">
        <v>380</v>
      </c>
      <c r="F257" s="182">
        <f t="shared" si="3"/>
        <v>0</v>
      </c>
    </row>
    <row r="258" spans="1:6">
      <c r="A258" s="25">
        <v>534013</v>
      </c>
      <c r="B258" s="26" t="s">
        <v>274</v>
      </c>
      <c r="C258" s="26" t="s">
        <v>262</v>
      </c>
      <c r="D258" s="36">
        <v>400</v>
      </c>
      <c r="E258" s="184">
        <v>380</v>
      </c>
      <c r="F258" s="182">
        <f t="shared" ref="F258:F321" si="4">D258-E258</f>
        <v>20</v>
      </c>
    </row>
    <row r="259" spans="1:6">
      <c r="A259" s="25">
        <v>534014</v>
      </c>
      <c r="B259" s="26" t="s">
        <v>275</v>
      </c>
      <c r="C259" s="26" t="s">
        <v>262</v>
      </c>
      <c r="D259" s="36">
        <v>400</v>
      </c>
      <c r="E259" s="184">
        <v>380</v>
      </c>
      <c r="F259" s="182">
        <f t="shared" si="4"/>
        <v>20</v>
      </c>
    </row>
    <row r="260" spans="1:6">
      <c r="A260" s="25">
        <v>534015</v>
      </c>
      <c r="B260" s="26" t="s">
        <v>276</v>
      </c>
      <c r="C260" s="26" t="s">
        <v>262</v>
      </c>
      <c r="D260" s="36">
        <v>380</v>
      </c>
      <c r="E260" s="184">
        <v>380</v>
      </c>
      <c r="F260" s="182">
        <f t="shared" si="4"/>
        <v>0</v>
      </c>
    </row>
    <row r="261" spans="1:6">
      <c r="A261" s="25">
        <v>534016</v>
      </c>
      <c r="B261" s="26" t="s">
        <v>277</v>
      </c>
      <c r="C261" s="26" t="s">
        <v>262</v>
      </c>
      <c r="D261" s="36">
        <v>380</v>
      </c>
      <c r="E261" s="184">
        <v>380</v>
      </c>
      <c r="F261" s="182">
        <f t="shared" si="4"/>
        <v>0</v>
      </c>
    </row>
    <row r="262" spans="1:6">
      <c r="A262" s="25">
        <v>534017</v>
      </c>
      <c r="B262" s="26" t="s">
        <v>278</v>
      </c>
      <c r="C262" s="26" t="s">
        <v>262</v>
      </c>
      <c r="D262" s="36">
        <v>380</v>
      </c>
      <c r="E262" s="184">
        <v>380</v>
      </c>
      <c r="F262" s="182">
        <f t="shared" si="4"/>
        <v>0</v>
      </c>
    </row>
    <row r="263" spans="1:6">
      <c r="A263" s="25">
        <v>534018</v>
      </c>
      <c r="B263" s="26" t="s">
        <v>279</v>
      </c>
      <c r="C263" s="26" t="s">
        <v>262</v>
      </c>
      <c r="D263" s="36">
        <v>357</v>
      </c>
      <c r="E263" s="184">
        <v>380</v>
      </c>
      <c r="F263" s="182">
        <f t="shared" si="4"/>
        <v>-23</v>
      </c>
    </row>
    <row r="264" spans="1:6">
      <c r="A264" s="25">
        <v>534019</v>
      </c>
      <c r="B264" s="26" t="s">
        <v>280</v>
      </c>
      <c r="C264" s="26" t="s">
        <v>262</v>
      </c>
      <c r="D264" s="36">
        <v>400</v>
      </c>
      <c r="E264" s="184">
        <v>380</v>
      </c>
      <c r="F264" s="182">
        <f t="shared" si="4"/>
        <v>20</v>
      </c>
    </row>
    <row r="265" spans="1:6">
      <c r="A265" s="25">
        <v>534020</v>
      </c>
      <c r="B265" s="26" t="s">
        <v>281</v>
      </c>
      <c r="C265" s="26" t="s">
        <v>262</v>
      </c>
      <c r="D265" s="36">
        <v>380</v>
      </c>
      <c r="E265" s="184">
        <v>380</v>
      </c>
      <c r="F265" s="182">
        <f t="shared" si="4"/>
        <v>0</v>
      </c>
    </row>
    <row r="266" spans="1:6">
      <c r="A266" s="25">
        <v>534021</v>
      </c>
      <c r="B266" s="26" t="s">
        <v>282</v>
      </c>
      <c r="C266" s="26" t="s">
        <v>262</v>
      </c>
      <c r="D266" s="36">
        <v>380</v>
      </c>
      <c r="E266" s="184">
        <v>380</v>
      </c>
      <c r="F266" s="182">
        <f t="shared" si="4"/>
        <v>0</v>
      </c>
    </row>
    <row r="267" spans="1:6">
      <c r="A267" s="25">
        <v>534022</v>
      </c>
      <c r="B267" s="26" t="s">
        <v>283</v>
      </c>
      <c r="C267" s="26" t="s">
        <v>262</v>
      </c>
      <c r="D267" s="36">
        <v>400</v>
      </c>
      <c r="E267" s="184">
        <v>380</v>
      </c>
      <c r="F267" s="182">
        <f t="shared" si="4"/>
        <v>20</v>
      </c>
    </row>
    <row r="268" spans="1:6">
      <c r="A268" s="32">
        <v>535001</v>
      </c>
      <c r="B268" s="33" t="s">
        <v>284</v>
      </c>
      <c r="C268" s="33" t="s">
        <v>285</v>
      </c>
      <c r="D268" s="36">
        <v>425</v>
      </c>
      <c r="E268" s="184">
        <v>380</v>
      </c>
      <c r="F268" s="182">
        <f t="shared" si="4"/>
        <v>45</v>
      </c>
    </row>
    <row r="269" spans="1:6">
      <c r="A269" s="32">
        <v>535002</v>
      </c>
      <c r="B269" s="33" t="s">
        <v>286</v>
      </c>
      <c r="C269" s="33" t="s">
        <v>285</v>
      </c>
      <c r="D269" s="36">
        <v>380</v>
      </c>
      <c r="E269" s="184">
        <v>380</v>
      </c>
      <c r="F269" s="182">
        <f t="shared" si="4"/>
        <v>0</v>
      </c>
    </row>
    <row r="270" spans="1:6">
      <c r="A270" s="25">
        <v>535003</v>
      </c>
      <c r="B270" s="26" t="s">
        <v>287</v>
      </c>
      <c r="C270" s="26" t="s">
        <v>285</v>
      </c>
      <c r="D270" s="36">
        <v>395</v>
      </c>
      <c r="E270" s="184">
        <v>380</v>
      </c>
      <c r="F270" s="182">
        <f t="shared" si="4"/>
        <v>15</v>
      </c>
    </row>
    <row r="271" spans="1:6">
      <c r="A271" s="25">
        <v>535004</v>
      </c>
      <c r="B271" s="26" t="s">
        <v>288</v>
      </c>
      <c r="C271" s="26" t="s">
        <v>285</v>
      </c>
      <c r="D271" s="36">
        <v>357</v>
      </c>
      <c r="E271" s="184">
        <v>380</v>
      </c>
      <c r="F271" s="182">
        <f t="shared" si="4"/>
        <v>-23</v>
      </c>
    </row>
    <row r="272" spans="1:6">
      <c r="A272" s="25">
        <v>535005</v>
      </c>
      <c r="B272" s="26" t="s">
        <v>289</v>
      </c>
      <c r="C272" s="26" t="s">
        <v>285</v>
      </c>
      <c r="D272" s="36">
        <v>380</v>
      </c>
      <c r="E272" s="184">
        <v>380</v>
      </c>
      <c r="F272" s="182">
        <f t="shared" si="4"/>
        <v>0</v>
      </c>
    </row>
    <row r="273" spans="1:6">
      <c r="A273" s="25">
        <v>535006</v>
      </c>
      <c r="B273" s="26" t="s">
        <v>290</v>
      </c>
      <c r="C273" s="26" t="s">
        <v>285</v>
      </c>
      <c r="D273" s="36">
        <v>380</v>
      </c>
      <c r="E273" s="184">
        <v>380</v>
      </c>
      <c r="F273" s="182">
        <f t="shared" si="4"/>
        <v>0</v>
      </c>
    </row>
    <row r="274" spans="1:6">
      <c r="A274" s="25">
        <v>438009</v>
      </c>
      <c r="B274" s="26" t="s">
        <v>149</v>
      </c>
      <c r="C274" s="26" t="s">
        <v>141</v>
      </c>
      <c r="D274" s="36">
        <v>380</v>
      </c>
      <c r="E274" s="184">
        <v>380</v>
      </c>
      <c r="F274" s="182">
        <f t="shared" si="4"/>
        <v>0</v>
      </c>
    </row>
    <row r="275" spans="1:6">
      <c r="A275" s="25">
        <v>535008</v>
      </c>
      <c r="B275" s="26" t="s">
        <v>292</v>
      </c>
      <c r="C275" s="26" t="s">
        <v>285</v>
      </c>
      <c r="D275" s="36">
        <v>380</v>
      </c>
      <c r="E275" s="184">
        <v>380</v>
      </c>
      <c r="F275" s="182">
        <f t="shared" si="4"/>
        <v>0</v>
      </c>
    </row>
    <row r="276" spans="1:6">
      <c r="A276" s="25">
        <v>535009</v>
      </c>
      <c r="B276" s="26" t="s">
        <v>293</v>
      </c>
      <c r="C276" s="26" t="s">
        <v>285</v>
      </c>
      <c r="D276" s="36">
        <v>400</v>
      </c>
      <c r="E276" s="184">
        <v>380</v>
      </c>
      <c r="F276" s="182">
        <f t="shared" si="4"/>
        <v>20</v>
      </c>
    </row>
    <row r="277" spans="1:6">
      <c r="A277" s="25">
        <v>535010</v>
      </c>
      <c r="B277" s="26" t="s">
        <v>294</v>
      </c>
      <c r="C277" s="26" t="s">
        <v>285</v>
      </c>
      <c r="D277" s="36">
        <v>380</v>
      </c>
      <c r="E277" s="184">
        <v>380</v>
      </c>
      <c r="F277" s="182">
        <f t="shared" si="4"/>
        <v>0</v>
      </c>
    </row>
    <row r="278" spans="1:6">
      <c r="A278" s="32">
        <v>535011</v>
      </c>
      <c r="B278" s="33" t="s">
        <v>295</v>
      </c>
      <c r="C278" s="33" t="s">
        <v>285</v>
      </c>
      <c r="D278" s="36">
        <v>400</v>
      </c>
      <c r="E278" s="184">
        <v>380</v>
      </c>
      <c r="F278" s="182">
        <f t="shared" si="4"/>
        <v>20</v>
      </c>
    </row>
    <row r="279" spans="1:6">
      <c r="A279" s="25">
        <v>535012</v>
      </c>
      <c r="B279" s="26" t="s">
        <v>296</v>
      </c>
      <c r="C279" s="26" t="s">
        <v>285</v>
      </c>
      <c r="D279" s="36">
        <v>380</v>
      </c>
      <c r="E279" s="184">
        <v>380</v>
      </c>
      <c r="F279" s="182">
        <f t="shared" si="4"/>
        <v>0</v>
      </c>
    </row>
    <row r="280" spans="1:6">
      <c r="A280" s="25">
        <v>535013</v>
      </c>
      <c r="B280" s="26" t="s">
        <v>297</v>
      </c>
      <c r="C280" s="26" t="s">
        <v>285</v>
      </c>
      <c r="D280" s="36">
        <v>400</v>
      </c>
      <c r="E280" s="184">
        <v>380</v>
      </c>
      <c r="F280" s="182">
        <f t="shared" si="4"/>
        <v>20</v>
      </c>
    </row>
    <row r="281" spans="1:6">
      <c r="A281" s="25">
        <v>535014</v>
      </c>
      <c r="B281" s="26" t="s">
        <v>298</v>
      </c>
      <c r="C281" s="26" t="s">
        <v>285</v>
      </c>
      <c r="D281" s="36">
        <v>385</v>
      </c>
      <c r="E281" s="184">
        <v>380</v>
      </c>
      <c r="F281" s="182">
        <f t="shared" si="4"/>
        <v>5</v>
      </c>
    </row>
    <row r="282" spans="1:6">
      <c r="A282" s="25">
        <v>534007</v>
      </c>
      <c r="B282" s="26" t="s">
        <v>268</v>
      </c>
      <c r="C282" s="26" t="s">
        <v>262</v>
      </c>
      <c r="D282" s="36">
        <v>380</v>
      </c>
      <c r="E282" s="184">
        <v>380</v>
      </c>
      <c r="F282" s="182">
        <f t="shared" si="4"/>
        <v>0</v>
      </c>
    </row>
    <row r="283" spans="1:6">
      <c r="A283" s="25">
        <v>535016</v>
      </c>
      <c r="B283" s="26" t="s">
        <v>300</v>
      </c>
      <c r="C283" s="26" t="s">
        <v>285</v>
      </c>
      <c r="D283" s="36">
        <v>380</v>
      </c>
      <c r="E283" s="184">
        <v>380</v>
      </c>
      <c r="F283" s="182">
        <f t="shared" si="4"/>
        <v>0</v>
      </c>
    </row>
    <row r="284" spans="1:6">
      <c r="A284" s="25">
        <v>535017</v>
      </c>
      <c r="B284" s="26" t="s">
        <v>301</v>
      </c>
      <c r="C284" s="26" t="s">
        <v>285</v>
      </c>
      <c r="D284" s="335">
        <v>457</v>
      </c>
      <c r="E284" s="184">
        <v>380</v>
      </c>
      <c r="F284" s="182">
        <f t="shared" si="4"/>
        <v>77</v>
      </c>
    </row>
    <row r="285" spans="1:6">
      <c r="A285" s="25">
        <v>535018</v>
      </c>
      <c r="B285" s="26" t="s">
        <v>302</v>
      </c>
      <c r="C285" s="26" t="s">
        <v>285</v>
      </c>
      <c r="D285" s="36">
        <v>410</v>
      </c>
      <c r="E285" s="184">
        <v>380</v>
      </c>
      <c r="F285" s="182">
        <f t="shared" si="4"/>
        <v>30</v>
      </c>
    </row>
    <row r="286" spans="1:6">
      <c r="A286" s="25">
        <v>535019</v>
      </c>
      <c r="B286" s="26" t="s">
        <v>303</v>
      </c>
      <c r="C286" s="26" t="s">
        <v>285</v>
      </c>
      <c r="D286" s="36">
        <v>357</v>
      </c>
      <c r="E286" s="184">
        <v>380</v>
      </c>
      <c r="F286" s="182">
        <f t="shared" si="4"/>
        <v>-23</v>
      </c>
    </row>
    <row r="287" spans="1:6">
      <c r="A287" s="25">
        <v>633013</v>
      </c>
      <c r="B287" s="26" t="s">
        <v>363</v>
      </c>
      <c r="C287" s="26" t="s">
        <v>351</v>
      </c>
      <c r="D287" s="36">
        <v>440</v>
      </c>
      <c r="E287" s="184">
        <v>380</v>
      </c>
      <c r="F287" s="182">
        <f t="shared" si="4"/>
        <v>60</v>
      </c>
    </row>
    <row r="288" spans="1:6">
      <c r="A288" s="25">
        <v>631001</v>
      </c>
      <c r="B288" s="26" t="s">
        <v>305</v>
      </c>
      <c r="C288" s="26" t="s">
        <v>306</v>
      </c>
      <c r="D288" s="36">
        <v>375</v>
      </c>
      <c r="E288" s="184">
        <v>380</v>
      </c>
      <c r="F288" s="182">
        <f t="shared" si="4"/>
        <v>-5</v>
      </c>
    </row>
    <row r="289" spans="1:6">
      <c r="A289" s="25">
        <v>631002</v>
      </c>
      <c r="B289" s="26" t="s">
        <v>307</v>
      </c>
      <c r="C289" s="26" t="s">
        <v>306</v>
      </c>
      <c r="D289" s="36">
        <v>370</v>
      </c>
      <c r="E289" s="184">
        <v>380</v>
      </c>
      <c r="F289" s="182">
        <f t="shared" si="4"/>
        <v>-10</v>
      </c>
    </row>
    <row r="290" spans="1:6">
      <c r="A290" s="25">
        <v>631003</v>
      </c>
      <c r="B290" s="26" t="s">
        <v>308</v>
      </c>
      <c r="C290" s="26" t="s">
        <v>306</v>
      </c>
      <c r="D290" s="36">
        <v>380</v>
      </c>
      <c r="E290" s="184">
        <v>380</v>
      </c>
      <c r="F290" s="182">
        <f t="shared" si="4"/>
        <v>0</v>
      </c>
    </row>
    <row r="291" spans="1:6">
      <c r="A291" s="25">
        <v>631004</v>
      </c>
      <c r="B291" s="26" t="s">
        <v>309</v>
      </c>
      <c r="C291" s="26" t="s">
        <v>306</v>
      </c>
      <c r="D291" s="36">
        <v>365</v>
      </c>
      <c r="E291" s="184">
        <v>380</v>
      </c>
      <c r="F291" s="182">
        <f t="shared" si="4"/>
        <v>-15</v>
      </c>
    </row>
    <row r="292" spans="1:6">
      <c r="A292" s="25">
        <v>631005</v>
      </c>
      <c r="B292" s="26" t="s">
        <v>310</v>
      </c>
      <c r="C292" s="26" t="s">
        <v>306</v>
      </c>
      <c r="D292" s="36">
        <v>380</v>
      </c>
      <c r="E292" s="184">
        <v>380</v>
      </c>
      <c r="F292" s="182">
        <f t="shared" si="4"/>
        <v>0</v>
      </c>
    </row>
    <row r="293" spans="1:6">
      <c r="A293" s="25">
        <v>631006</v>
      </c>
      <c r="B293" s="26" t="s">
        <v>311</v>
      </c>
      <c r="C293" s="26" t="s">
        <v>306</v>
      </c>
      <c r="D293" s="36">
        <v>370</v>
      </c>
      <c r="E293" s="184">
        <v>380</v>
      </c>
      <c r="F293" s="182">
        <f t="shared" si="4"/>
        <v>-10</v>
      </c>
    </row>
    <row r="294" spans="1:6">
      <c r="A294" s="25">
        <v>631007</v>
      </c>
      <c r="B294" s="26" t="s">
        <v>312</v>
      </c>
      <c r="C294" s="26" t="s">
        <v>306</v>
      </c>
      <c r="D294" s="36">
        <v>375</v>
      </c>
      <c r="E294" s="184">
        <v>380</v>
      </c>
      <c r="F294" s="182">
        <f t="shared" si="4"/>
        <v>-5</v>
      </c>
    </row>
    <row r="295" spans="1:6">
      <c r="A295" s="25">
        <v>631008</v>
      </c>
      <c r="B295" s="26" t="s">
        <v>313</v>
      </c>
      <c r="C295" s="26" t="s">
        <v>306</v>
      </c>
      <c r="D295" s="36">
        <v>365</v>
      </c>
      <c r="E295" s="184">
        <v>380</v>
      </c>
      <c r="F295" s="182">
        <f t="shared" si="4"/>
        <v>-15</v>
      </c>
    </row>
    <row r="296" spans="1:6">
      <c r="A296" s="25">
        <v>534004</v>
      </c>
      <c r="B296" s="26" t="s">
        <v>265</v>
      </c>
      <c r="C296" s="26" t="s">
        <v>262</v>
      </c>
      <c r="D296" s="36">
        <v>380</v>
      </c>
      <c r="E296" s="184">
        <v>380</v>
      </c>
      <c r="F296" s="182">
        <f t="shared" si="4"/>
        <v>0</v>
      </c>
    </row>
    <row r="297" spans="1:6">
      <c r="A297" s="25">
        <v>631010</v>
      </c>
      <c r="B297" s="26" t="s">
        <v>315</v>
      </c>
      <c r="C297" s="26" t="s">
        <v>306</v>
      </c>
      <c r="D297" s="36">
        <v>394</v>
      </c>
      <c r="E297" s="184">
        <v>380</v>
      </c>
      <c r="F297" s="182">
        <f t="shared" si="4"/>
        <v>14</v>
      </c>
    </row>
    <row r="298" spans="1:6">
      <c r="A298" s="25">
        <v>631011</v>
      </c>
      <c r="B298" s="26" t="s">
        <v>316</v>
      </c>
      <c r="C298" s="26" t="s">
        <v>306</v>
      </c>
      <c r="D298" s="36">
        <v>360</v>
      </c>
      <c r="E298" s="184">
        <v>380</v>
      </c>
      <c r="F298" s="182">
        <f t="shared" si="4"/>
        <v>-20</v>
      </c>
    </row>
    <row r="299" spans="1:6">
      <c r="A299" s="25">
        <v>435008</v>
      </c>
      <c r="B299" s="26" t="s">
        <v>89</v>
      </c>
      <c r="C299" s="26" t="s">
        <v>82</v>
      </c>
      <c r="D299" s="36">
        <v>360</v>
      </c>
      <c r="E299" s="184">
        <v>380</v>
      </c>
      <c r="F299" s="182">
        <f t="shared" si="4"/>
        <v>-20</v>
      </c>
    </row>
    <row r="300" spans="1:6">
      <c r="A300" s="25">
        <v>631013</v>
      </c>
      <c r="B300" s="26" t="s">
        <v>318</v>
      </c>
      <c r="C300" s="26" t="s">
        <v>306</v>
      </c>
      <c r="D300" s="36">
        <v>370</v>
      </c>
      <c r="E300" s="184">
        <v>380</v>
      </c>
      <c r="F300" s="182">
        <f t="shared" si="4"/>
        <v>-10</v>
      </c>
    </row>
    <row r="301" spans="1:6">
      <c r="A301" s="25">
        <v>631014</v>
      </c>
      <c r="B301" s="26" t="s">
        <v>319</v>
      </c>
      <c r="C301" s="26" t="s">
        <v>306</v>
      </c>
      <c r="D301" s="36">
        <v>380</v>
      </c>
      <c r="E301" s="184">
        <v>380</v>
      </c>
      <c r="F301" s="182">
        <f t="shared" si="4"/>
        <v>0</v>
      </c>
    </row>
    <row r="302" spans="1:6">
      <c r="A302" s="25">
        <v>535007</v>
      </c>
      <c r="B302" s="26" t="s">
        <v>291</v>
      </c>
      <c r="C302" s="26" t="s">
        <v>285</v>
      </c>
      <c r="D302" s="36">
        <v>370</v>
      </c>
      <c r="E302" s="184">
        <v>380</v>
      </c>
      <c r="F302" s="182">
        <f t="shared" si="4"/>
        <v>-10</v>
      </c>
    </row>
    <row r="303" spans="1:6">
      <c r="A303" s="25">
        <v>631016</v>
      </c>
      <c r="B303" s="26" t="s">
        <v>321</v>
      </c>
      <c r="C303" s="26" t="s">
        <v>306</v>
      </c>
      <c r="D303" s="36">
        <v>357</v>
      </c>
      <c r="E303" s="184">
        <v>380</v>
      </c>
      <c r="F303" s="182">
        <f t="shared" si="4"/>
        <v>-23</v>
      </c>
    </row>
    <row r="304" spans="1:6">
      <c r="A304" s="25">
        <v>635004</v>
      </c>
      <c r="B304" s="26" t="s">
        <v>412</v>
      </c>
      <c r="C304" s="26" t="s">
        <v>409</v>
      </c>
      <c r="D304" s="36">
        <v>380</v>
      </c>
      <c r="E304" s="184">
        <v>380</v>
      </c>
      <c r="F304" s="182">
        <f t="shared" si="4"/>
        <v>0</v>
      </c>
    </row>
    <row r="305" spans="1:6">
      <c r="A305" s="25">
        <v>631018</v>
      </c>
      <c r="B305" s="26" t="s">
        <v>323</v>
      </c>
      <c r="C305" s="26" t="s">
        <v>306</v>
      </c>
      <c r="D305" s="36">
        <v>357</v>
      </c>
      <c r="E305" s="184">
        <v>380</v>
      </c>
      <c r="F305" s="182">
        <f t="shared" si="4"/>
        <v>-23</v>
      </c>
    </row>
    <row r="306" spans="1:6">
      <c r="A306" s="25">
        <v>631019</v>
      </c>
      <c r="B306" s="26" t="s">
        <v>324</v>
      </c>
      <c r="C306" s="26" t="s">
        <v>306</v>
      </c>
      <c r="D306" s="36">
        <v>360</v>
      </c>
      <c r="E306" s="184">
        <v>380</v>
      </c>
      <c r="F306" s="182">
        <f t="shared" si="4"/>
        <v>-20</v>
      </c>
    </row>
    <row r="307" spans="1:6">
      <c r="A307" s="25">
        <v>631020</v>
      </c>
      <c r="B307" s="26" t="s">
        <v>325</v>
      </c>
      <c r="C307" s="26" t="s">
        <v>306</v>
      </c>
      <c r="D307" s="36">
        <v>357</v>
      </c>
      <c r="E307" s="184">
        <v>380</v>
      </c>
      <c r="F307" s="182">
        <f t="shared" si="4"/>
        <v>-23</v>
      </c>
    </row>
    <row r="308" spans="1:6">
      <c r="A308" s="25">
        <v>631021</v>
      </c>
      <c r="B308" s="26" t="s">
        <v>326</v>
      </c>
      <c r="C308" s="26" t="s">
        <v>306</v>
      </c>
      <c r="D308" s="36">
        <v>380</v>
      </c>
      <c r="E308" s="184">
        <v>380</v>
      </c>
      <c r="F308" s="182">
        <f t="shared" si="4"/>
        <v>0</v>
      </c>
    </row>
    <row r="309" spans="1:6">
      <c r="A309" s="25">
        <v>631022</v>
      </c>
      <c r="B309" s="26" t="s">
        <v>327</v>
      </c>
      <c r="C309" s="26" t="s">
        <v>306</v>
      </c>
      <c r="D309" s="36">
        <v>380</v>
      </c>
      <c r="E309" s="184">
        <v>380</v>
      </c>
      <c r="F309" s="182">
        <f t="shared" si="4"/>
        <v>0</v>
      </c>
    </row>
    <row r="310" spans="1:6">
      <c r="A310" s="25">
        <v>631023</v>
      </c>
      <c r="B310" s="26" t="s">
        <v>328</v>
      </c>
      <c r="C310" s="26" t="s">
        <v>306</v>
      </c>
      <c r="D310" s="36">
        <v>360</v>
      </c>
      <c r="E310" s="184">
        <v>380</v>
      </c>
      <c r="F310" s="182">
        <f t="shared" si="4"/>
        <v>-20</v>
      </c>
    </row>
    <row r="311" spans="1:6">
      <c r="A311" s="25">
        <v>632001</v>
      </c>
      <c r="B311" s="26" t="s">
        <v>329</v>
      </c>
      <c r="C311" s="26" t="s">
        <v>330</v>
      </c>
      <c r="D311" s="36">
        <v>385</v>
      </c>
      <c r="E311" s="184">
        <v>380</v>
      </c>
      <c r="F311" s="182">
        <f t="shared" si="4"/>
        <v>5</v>
      </c>
    </row>
    <row r="312" spans="1:6">
      <c r="A312" s="25">
        <v>632002</v>
      </c>
      <c r="B312" s="26" t="s">
        <v>331</v>
      </c>
      <c r="C312" s="26" t="s">
        <v>330</v>
      </c>
      <c r="D312" s="36">
        <v>415</v>
      </c>
      <c r="E312" s="184">
        <v>380</v>
      </c>
      <c r="F312" s="182">
        <f t="shared" si="4"/>
        <v>35</v>
      </c>
    </row>
    <row r="313" spans="1:6">
      <c r="A313" s="25">
        <v>632003</v>
      </c>
      <c r="B313" s="26" t="s">
        <v>332</v>
      </c>
      <c r="C313" s="26" t="s">
        <v>330</v>
      </c>
      <c r="D313" s="36">
        <v>360</v>
      </c>
      <c r="E313" s="184">
        <v>380</v>
      </c>
      <c r="F313" s="182">
        <f t="shared" si="4"/>
        <v>-20</v>
      </c>
    </row>
    <row r="314" spans="1:6">
      <c r="A314" s="25">
        <v>632004</v>
      </c>
      <c r="B314" s="26" t="s">
        <v>333</v>
      </c>
      <c r="C314" s="26" t="s">
        <v>330</v>
      </c>
      <c r="D314" s="36">
        <v>380</v>
      </c>
      <c r="E314" s="184">
        <v>380</v>
      </c>
      <c r="F314" s="182">
        <f t="shared" si="4"/>
        <v>0</v>
      </c>
    </row>
    <row r="315" spans="1:6">
      <c r="A315" s="32">
        <v>632005</v>
      </c>
      <c r="B315" s="33" t="s">
        <v>334</v>
      </c>
      <c r="C315" s="33" t="s">
        <v>330</v>
      </c>
      <c r="D315" s="36">
        <v>380</v>
      </c>
      <c r="E315" s="184">
        <v>380</v>
      </c>
      <c r="F315" s="182">
        <f t="shared" si="4"/>
        <v>0</v>
      </c>
    </row>
    <row r="316" spans="1:6">
      <c r="A316" s="25">
        <v>632006</v>
      </c>
      <c r="B316" s="26" t="s">
        <v>335</v>
      </c>
      <c r="C316" s="26" t="s">
        <v>330</v>
      </c>
      <c r="D316" s="36">
        <v>390</v>
      </c>
      <c r="E316" s="184">
        <v>380</v>
      </c>
      <c r="F316" s="182">
        <f t="shared" si="4"/>
        <v>10</v>
      </c>
    </row>
    <row r="317" spans="1:6">
      <c r="A317" s="25">
        <v>632007</v>
      </c>
      <c r="B317" s="26" t="s">
        <v>336</v>
      </c>
      <c r="C317" s="26" t="s">
        <v>330</v>
      </c>
      <c r="D317" s="36">
        <v>380</v>
      </c>
      <c r="E317" s="184">
        <v>380</v>
      </c>
      <c r="F317" s="182">
        <f t="shared" si="4"/>
        <v>0</v>
      </c>
    </row>
    <row r="318" spans="1:6">
      <c r="A318" s="25">
        <v>632008</v>
      </c>
      <c r="B318" s="26" t="s">
        <v>337</v>
      </c>
      <c r="C318" s="26" t="s">
        <v>330</v>
      </c>
      <c r="D318" s="36">
        <v>380</v>
      </c>
      <c r="E318" s="184">
        <v>380</v>
      </c>
      <c r="F318" s="182">
        <f t="shared" si="4"/>
        <v>0</v>
      </c>
    </row>
    <row r="319" spans="1:6">
      <c r="A319" s="25">
        <v>632009</v>
      </c>
      <c r="B319" s="26" t="s">
        <v>338</v>
      </c>
      <c r="C319" s="26" t="s">
        <v>330</v>
      </c>
      <c r="D319" s="36">
        <v>480</v>
      </c>
      <c r="E319" s="184">
        <v>380</v>
      </c>
      <c r="F319" s="182">
        <f t="shared" si="4"/>
        <v>100</v>
      </c>
    </row>
    <row r="320" spans="1:6">
      <c r="A320" s="32">
        <v>632010</v>
      </c>
      <c r="B320" s="33" t="s">
        <v>339</v>
      </c>
      <c r="C320" s="33" t="s">
        <v>330</v>
      </c>
      <c r="D320" s="36">
        <v>380</v>
      </c>
      <c r="E320" s="184">
        <v>380</v>
      </c>
      <c r="F320" s="182">
        <f t="shared" si="4"/>
        <v>0</v>
      </c>
    </row>
    <row r="321" spans="1:6">
      <c r="A321" s="32">
        <v>632011</v>
      </c>
      <c r="B321" s="33" t="s">
        <v>340</v>
      </c>
      <c r="C321" s="33" t="s">
        <v>330</v>
      </c>
      <c r="D321" s="36">
        <v>380</v>
      </c>
      <c r="E321" s="184">
        <v>380</v>
      </c>
      <c r="F321" s="182">
        <f t="shared" si="4"/>
        <v>0</v>
      </c>
    </row>
    <row r="322" spans="1:6">
      <c r="A322" s="25">
        <v>632012</v>
      </c>
      <c r="B322" s="26" t="s">
        <v>341</v>
      </c>
      <c r="C322" s="26" t="s">
        <v>330</v>
      </c>
      <c r="D322" s="36">
        <v>360</v>
      </c>
      <c r="E322" s="184">
        <v>380</v>
      </c>
      <c r="F322" s="182">
        <f t="shared" ref="F322:F384" si="5">D322-E322</f>
        <v>-20</v>
      </c>
    </row>
    <row r="323" spans="1:6">
      <c r="A323" s="32">
        <v>632013</v>
      </c>
      <c r="B323" s="33" t="s">
        <v>342</v>
      </c>
      <c r="C323" s="33" t="s">
        <v>330</v>
      </c>
      <c r="D323" s="36">
        <v>400</v>
      </c>
      <c r="E323" s="184">
        <v>380</v>
      </c>
      <c r="F323" s="182">
        <f t="shared" si="5"/>
        <v>20</v>
      </c>
    </row>
    <row r="324" spans="1:6">
      <c r="A324" s="25">
        <v>632014</v>
      </c>
      <c r="B324" s="26" t="s">
        <v>343</v>
      </c>
      <c r="C324" s="26" t="s">
        <v>330</v>
      </c>
      <c r="D324" s="36">
        <v>380</v>
      </c>
      <c r="E324" s="184">
        <v>380</v>
      </c>
      <c r="F324" s="182">
        <f t="shared" si="5"/>
        <v>0</v>
      </c>
    </row>
    <row r="325" spans="1:6">
      <c r="A325" s="25">
        <v>632015</v>
      </c>
      <c r="B325" s="26" t="s">
        <v>344</v>
      </c>
      <c r="C325" s="26" t="s">
        <v>330</v>
      </c>
      <c r="D325" s="36">
        <v>400</v>
      </c>
      <c r="E325" s="184">
        <v>380</v>
      </c>
      <c r="F325" s="182">
        <f t="shared" si="5"/>
        <v>20</v>
      </c>
    </row>
    <row r="326" spans="1:6">
      <c r="A326" s="25">
        <v>632016</v>
      </c>
      <c r="B326" s="26" t="s">
        <v>345</v>
      </c>
      <c r="C326" s="26" t="s">
        <v>330</v>
      </c>
      <c r="D326" s="36">
        <v>390</v>
      </c>
      <c r="E326" s="184">
        <v>380</v>
      </c>
      <c r="F326" s="182">
        <f t="shared" si="5"/>
        <v>10</v>
      </c>
    </row>
    <row r="327" spans="1:6">
      <c r="A327" s="32">
        <v>632017</v>
      </c>
      <c r="B327" s="33" t="s">
        <v>346</v>
      </c>
      <c r="C327" s="33" t="s">
        <v>330</v>
      </c>
      <c r="D327" s="36">
        <v>420</v>
      </c>
      <c r="E327" s="184">
        <v>380</v>
      </c>
      <c r="F327" s="182">
        <f t="shared" si="5"/>
        <v>40</v>
      </c>
    </row>
    <row r="328" spans="1:6">
      <c r="A328" s="32">
        <v>632018</v>
      </c>
      <c r="B328" s="33" t="s">
        <v>347</v>
      </c>
      <c r="C328" s="33" t="s">
        <v>330</v>
      </c>
      <c r="D328" s="36">
        <v>370</v>
      </c>
      <c r="E328" s="184">
        <v>380</v>
      </c>
      <c r="F328" s="182">
        <f t="shared" si="5"/>
        <v>-10</v>
      </c>
    </row>
    <row r="329" spans="1:6">
      <c r="A329" s="25">
        <v>632019</v>
      </c>
      <c r="B329" s="26" t="s">
        <v>348</v>
      </c>
      <c r="C329" s="26" t="s">
        <v>330</v>
      </c>
      <c r="D329" s="36">
        <v>395</v>
      </c>
      <c r="E329" s="184">
        <v>380</v>
      </c>
      <c r="F329" s="182">
        <f t="shared" si="5"/>
        <v>15</v>
      </c>
    </row>
    <row r="330" spans="1:6">
      <c r="A330" s="25">
        <v>632020</v>
      </c>
      <c r="B330" s="26" t="s">
        <v>349</v>
      </c>
      <c r="C330" s="26" t="s">
        <v>330</v>
      </c>
      <c r="D330" s="36">
        <v>395</v>
      </c>
      <c r="E330" s="184">
        <v>380</v>
      </c>
      <c r="F330" s="182">
        <f t="shared" si="5"/>
        <v>15</v>
      </c>
    </row>
    <row r="331" spans="1:6">
      <c r="A331" s="25">
        <v>633001</v>
      </c>
      <c r="B331" s="26" t="s">
        <v>350</v>
      </c>
      <c r="C331" s="26" t="s">
        <v>351</v>
      </c>
      <c r="D331" s="36">
        <v>405</v>
      </c>
      <c r="E331" s="184">
        <v>380</v>
      </c>
      <c r="F331" s="182">
        <f t="shared" si="5"/>
        <v>25</v>
      </c>
    </row>
    <row r="332" spans="1:6">
      <c r="A332" s="32">
        <v>633002</v>
      </c>
      <c r="B332" s="33" t="s">
        <v>352</v>
      </c>
      <c r="C332" s="33" t="s">
        <v>351</v>
      </c>
      <c r="D332" s="36">
        <v>410</v>
      </c>
      <c r="E332" s="184">
        <v>380</v>
      </c>
      <c r="F332" s="182">
        <f t="shared" si="5"/>
        <v>30</v>
      </c>
    </row>
    <row r="333" spans="1:6">
      <c r="A333" s="25">
        <v>633003</v>
      </c>
      <c r="B333" s="26" t="s">
        <v>353</v>
      </c>
      <c r="C333" s="26" t="s">
        <v>351</v>
      </c>
      <c r="D333" s="36">
        <v>440</v>
      </c>
      <c r="E333" s="184">
        <v>380</v>
      </c>
      <c r="F333" s="182">
        <f t="shared" si="5"/>
        <v>60</v>
      </c>
    </row>
    <row r="334" spans="1:6">
      <c r="A334" s="25">
        <v>633004</v>
      </c>
      <c r="B334" s="26" t="s">
        <v>354</v>
      </c>
      <c r="C334" s="26" t="s">
        <v>351</v>
      </c>
      <c r="D334" s="36">
        <v>400</v>
      </c>
      <c r="E334" s="184">
        <v>380</v>
      </c>
      <c r="F334" s="182">
        <f t="shared" si="5"/>
        <v>20</v>
      </c>
    </row>
    <row r="335" spans="1:6">
      <c r="A335" s="25">
        <v>633005</v>
      </c>
      <c r="B335" s="26" t="s">
        <v>355</v>
      </c>
      <c r="C335" s="26" t="s">
        <v>351</v>
      </c>
      <c r="D335" s="36">
        <v>395</v>
      </c>
      <c r="E335" s="184">
        <v>380</v>
      </c>
      <c r="F335" s="182">
        <f t="shared" si="5"/>
        <v>15</v>
      </c>
    </row>
    <row r="336" spans="1:6">
      <c r="A336" s="32">
        <v>633006</v>
      </c>
      <c r="B336" s="33" t="s">
        <v>356</v>
      </c>
      <c r="C336" s="33" t="s">
        <v>351</v>
      </c>
      <c r="D336" s="36">
        <v>380</v>
      </c>
      <c r="E336" s="184">
        <v>380</v>
      </c>
      <c r="F336" s="182">
        <f t="shared" si="5"/>
        <v>0</v>
      </c>
    </row>
    <row r="337" spans="1:6">
      <c r="A337" s="25">
        <v>633007</v>
      </c>
      <c r="B337" s="26" t="s">
        <v>357</v>
      </c>
      <c r="C337" s="26" t="s">
        <v>351</v>
      </c>
      <c r="D337" s="36">
        <v>430</v>
      </c>
      <c r="E337" s="184">
        <v>380</v>
      </c>
      <c r="F337" s="182">
        <f t="shared" si="5"/>
        <v>50</v>
      </c>
    </row>
    <row r="338" spans="1:6">
      <c r="A338" s="25">
        <v>633008</v>
      </c>
      <c r="B338" s="26" t="s">
        <v>358</v>
      </c>
      <c r="C338" s="26" t="s">
        <v>351</v>
      </c>
      <c r="D338" s="36">
        <v>495</v>
      </c>
      <c r="E338" s="184">
        <v>380</v>
      </c>
      <c r="F338" s="182">
        <f t="shared" si="5"/>
        <v>115</v>
      </c>
    </row>
    <row r="339" spans="1:6">
      <c r="A339" s="32">
        <v>633009</v>
      </c>
      <c r="B339" s="33" t="s">
        <v>359</v>
      </c>
      <c r="C339" s="33" t="s">
        <v>351</v>
      </c>
      <c r="D339" s="36">
        <v>490</v>
      </c>
      <c r="E339" s="184">
        <v>380</v>
      </c>
      <c r="F339" s="182">
        <f t="shared" si="5"/>
        <v>110</v>
      </c>
    </row>
    <row r="340" spans="1:6">
      <c r="A340" s="25">
        <v>633010</v>
      </c>
      <c r="B340" s="26" t="s">
        <v>360</v>
      </c>
      <c r="C340" s="26" t="s">
        <v>351</v>
      </c>
      <c r="D340" s="36">
        <v>400</v>
      </c>
      <c r="E340" s="184">
        <v>380</v>
      </c>
      <c r="F340" s="182">
        <f t="shared" si="5"/>
        <v>20</v>
      </c>
    </row>
    <row r="341" spans="1:6">
      <c r="A341" s="25">
        <v>633011</v>
      </c>
      <c r="B341" s="26" t="s">
        <v>361</v>
      </c>
      <c r="C341" s="26" t="s">
        <v>351</v>
      </c>
      <c r="D341" s="36">
        <v>440</v>
      </c>
      <c r="E341" s="184">
        <v>380</v>
      </c>
      <c r="F341" s="182">
        <f t="shared" si="5"/>
        <v>60</v>
      </c>
    </row>
    <row r="342" spans="1:6">
      <c r="A342" s="32">
        <v>633012</v>
      </c>
      <c r="B342" s="33" t="s">
        <v>362</v>
      </c>
      <c r="C342" s="33" t="s">
        <v>351</v>
      </c>
      <c r="D342" s="36">
        <v>450</v>
      </c>
      <c r="E342" s="184">
        <v>380</v>
      </c>
      <c r="F342" s="182">
        <f t="shared" si="5"/>
        <v>70</v>
      </c>
    </row>
    <row r="343" spans="1:6">
      <c r="A343" s="25">
        <v>435027</v>
      </c>
      <c r="B343" s="26" t="s">
        <v>108</v>
      </c>
      <c r="C343" s="26" t="s">
        <v>82</v>
      </c>
      <c r="D343" s="36">
        <v>380</v>
      </c>
      <c r="E343" s="184">
        <v>380</v>
      </c>
      <c r="F343" s="182">
        <f t="shared" si="5"/>
        <v>0</v>
      </c>
    </row>
    <row r="344" spans="1:6">
      <c r="A344" s="25">
        <v>633014</v>
      </c>
      <c r="B344" s="26" t="s">
        <v>364</v>
      </c>
      <c r="C344" s="26" t="s">
        <v>351</v>
      </c>
      <c r="D344" s="36">
        <v>430</v>
      </c>
      <c r="E344" s="184">
        <v>380</v>
      </c>
      <c r="F344" s="182">
        <f t="shared" si="5"/>
        <v>50</v>
      </c>
    </row>
    <row r="345" spans="1:6">
      <c r="A345" s="25">
        <v>633015</v>
      </c>
      <c r="B345" s="26" t="s">
        <v>365</v>
      </c>
      <c r="C345" s="26" t="s">
        <v>351</v>
      </c>
      <c r="D345" s="36">
        <v>450</v>
      </c>
      <c r="E345" s="184">
        <v>380</v>
      </c>
      <c r="F345" s="182">
        <f t="shared" si="5"/>
        <v>70</v>
      </c>
    </row>
    <row r="346" spans="1:6">
      <c r="A346" s="25">
        <v>633016</v>
      </c>
      <c r="B346" s="26" t="s">
        <v>366</v>
      </c>
      <c r="C346" s="26" t="s">
        <v>351</v>
      </c>
      <c r="D346" s="36">
        <v>450</v>
      </c>
      <c r="E346" s="184">
        <v>380</v>
      </c>
      <c r="F346" s="182">
        <f t="shared" si="5"/>
        <v>70</v>
      </c>
    </row>
    <row r="347" spans="1:6">
      <c r="A347" s="25">
        <v>633017</v>
      </c>
      <c r="B347" s="26" t="s">
        <v>367</v>
      </c>
      <c r="C347" s="26" t="s">
        <v>351</v>
      </c>
      <c r="D347" s="36">
        <v>475</v>
      </c>
      <c r="E347" s="184">
        <v>380</v>
      </c>
      <c r="F347" s="182">
        <f t="shared" si="5"/>
        <v>95</v>
      </c>
    </row>
    <row r="348" spans="1:6">
      <c r="A348" s="25">
        <v>633018</v>
      </c>
      <c r="B348" s="26" t="s">
        <v>368</v>
      </c>
      <c r="C348" s="26" t="s">
        <v>351</v>
      </c>
      <c r="D348" s="36">
        <v>400</v>
      </c>
      <c r="E348" s="184">
        <v>380</v>
      </c>
      <c r="F348" s="182">
        <f t="shared" si="5"/>
        <v>20</v>
      </c>
    </row>
    <row r="349" spans="1:6">
      <c r="A349" s="25">
        <v>633019</v>
      </c>
      <c r="B349" s="26" t="s">
        <v>369</v>
      </c>
      <c r="C349" s="26" t="s">
        <v>351</v>
      </c>
      <c r="D349" s="36">
        <v>450</v>
      </c>
      <c r="E349" s="184">
        <v>380</v>
      </c>
      <c r="F349" s="182">
        <f t="shared" si="5"/>
        <v>70</v>
      </c>
    </row>
    <row r="350" spans="1:6">
      <c r="A350" s="25">
        <v>633020</v>
      </c>
      <c r="B350" s="26" t="s">
        <v>370</v>
      </c>
      <c r="C350" s="26" t="s">
        <v>351</v>
      </c>
      <c r="D350" s="36">
        <v>527</v>
      </c>
      <c r="E350" s="184">
        <v>380</v>
      </c>
      <c r="F350" s="182">
        <f t="shared" si="5"/>
        <v>147</v>
      </c>
    </row>
    <row r="351" spans="1:6">
      <c r="A351" s="25">
        <v>633022</v>
      </c>
      <c r="B351" s="26" t="s">
        <v>372</v>
      </c>
      <c r="C351" s="26" t="s">
        <v>351</v>
      </c>
      <c r="D351" s="36">
        <v>550</v>
      </c>
      <c r="E351" s="184">
        <v>380</v>
      </c>
      <c r="F351" s="182">
        <f t="shared" si="5"/>
        <v>170</v>
      </c>
    </row>
    <row r="352" spans="1:6">
      <c r="A352" s="25">
        <v>633023</v>
      </c>
      <c r="B352" s="26" t="s">
        <v>373</v>
      </c>
      <c r="C352" s="26" t="s">
        <v>351</v>
      </c>
      <c r="D352" s="36">
        <v>470</v>
      </c>
      <c r="E352" s="184">
        <v>380</v>
      </c>
      <c r="F352" s="182">
        <f t="shared" si="5"/>
        <v>90</v>
      </c>
    </row>
    <row r="353" spans="1:6">
      <c r="A353" s="25">
        <v>633024</v>
      </c>
      <c r="B353" s="26" t="s">
        <v>374</v>
      </c>
      <c r="C353" s="26" t="s">
        <v>351</v>
      </c>
      <c r="D353" s="36">
        <v>475</v>
      </c>
      <c r="E353" s="184">
        <v>380</v>
      </c>
      <c r="F353" s="182">
        <f t="shared" si="5"/>
        <v>95</v>
      </c>
    </row>
    <row r="354" spans="1:6">
      <c r="A354" s="32">
        <v>633025</v>
      </c>
      <c r="B354" s="33" t="s">
        <v>375</v>
      </c>
      <c r="C354" s="33" t="s">
        <v>351</v>
      </c>
      <c r="D354" s="36">
        <v>400</v>
      </c>
      <c r="E354" s="184">
        <v>380</v>
      </c>
      <c r="F354" s="182">
        <f t="shared" si="5"/>
        <v>20</v>
      </c>
    </row>
    <row r="355" spans="1:6">
      <c r="A355" s="25">
        <v>633026</v>
      </c>
      <c r="B355" s="26" t="s">
        <v>376</v>
      </c>
      <c r="C355" s="26" t="s">
        <v>351</v>
      </c>
      <c r="D355" s="36">
        <v>450</v>
      </c>
      <c r="E355" s="184">
        <v>380</v>
      </c>
      <c r="F355" s="182">
        <f t="shared" si="5"/>
        <v>70</v>
      </c>
    </row>
    <row r="356" spans="1:6">
      <c r="A356" s="25">
        <v>633028</v>
      </c>
      <c r="B356" s="26" t="s">
        <v>378</v>
      </c>
      <c r="C356" s="26" t="s">
        <v>351</v>
      </c>
      <c r="D356" s="36">
        <v>390</v>
      </c>
      <c r="E356" s="184">
        <v>380</v>
      </c>
      <c r="F356" s="182">
        <f t="shared" si="5"/>
        <v>10</v>
      </c>
    </row>
    <row r="357" spans="1:6">
      <c r="A357" s="25">
        <v>633029</v>
      </c>
      <c r="B357" s="26" t="s">
        <v>379</v>
      </c>
      <c r="C357" s="26" t="s">
        <v>351</v>
      </c>
      <c r="D357" s="36">
        <v>470</v>
      </c>
      <c r="E357" s="184">
        <v>380</v>
      </c>
      <c r="F357" s="182">
        <f t="shared" si="5"/>
        <v>90</v>
      </c>
    </row>
    <row r="358" spans="1:6">
      <c r="A358" s="25">
        <v>633030</v>
      </c>
      <c r="B358" s="235" t="s">
        <v>656</v>
      </c>
      <c r="C358" s="26" t="s">
        <v>351</v>
      </c>
      <c r="D358" s="36">
        <v>390</v>
      </c>
      <c r="E358" s="184">
        <v>380</v>
      </c>
      <c r="F358" s="182">
        <f t="shared" si="5"/>
        <v>10</v>
      </c>
    </row>
    <row r="359" spans="1:6">
      <c r="A359" s="32">
        <v>634001</v>
      </c>
      <c r="B359" s="33" t="s">
        <v>380</v>
      </c>
      <c r="C359" s="33" t="s">
        <v>381</v>
      </c>
      <c r="D359" s="36">
        <v>420</v>
      </c>
      <c r="E359" s="184">
        <v>380</v>
      </c>
      <c r="F359" s="182">
        <f t="shared" si="5"/>
        <v>40</v>
      </c>
    </row>
    <row r="360" spans="1:6">
      <c r="A360" s="25">
        <v>634002</v>
      </c>
      <c r="B360" s="26" t="s">
        <v>382</v>
      </c>
      <c r="C360" s="26" t="s">
        <v>381</v>
      </c>
      <c r="D360" s="36">
        <v>400</v>
      </c>
      <c r="E360" s="184">
        <v>380</v>
      </c>
      <c r="F360" s="182">
        <f t="shared" si="5"/>
        <v>20</v>
      </c>
    </row>
    <row r="361" spans="1:6">
      <c r="A361" s="25">
        <v>634003</v>
      </c>
      <c r="B361" s="26" t="s">
        <v>383</v>
      </c>
      <c r="C361" s="26" t="s">
        <v>381</v>
      </c>
      <c r="D361" s="36">
        <v>415</v>
      </c>
      <c r="E361" s="184">
        <v>380</v>
      </c>
      <c r="F361" s="182">
        <f t="shared" si="5"/>
        <v>35</v>
      </c>
    </row>
    <row r="362" spans="1:6">
      <c r="A362" s="32">
        <v>634004</v>
      </c>
      <c r="B362" s="33" t="s">
        <v>384</v>
      </c>
      <c r="C362" s="33" t="s">
        <v>381</v>
      </c>
      <c r="D362" s="36">
        <v>380</v>
      </c>
      <c r="E362" s="184">
        <v>380</v>
      </c>
      <c r="F362" s="182">
        <f t="shared" si="5"/>
        <v>0</v>
      </c>
    </row>
    <row r="363" spans="1:6">
      <c r="A363" s="25">
        <v>634005</v>
      </c>
      <c r="B363" s="26" t="s">
        <v>385</v>
      </c>
      <c r="C363" s="26" t="s">
        <v>381</v>
      </c>
      <c r="D363" s="36">
        <v>360</v>
      </c>
      <c r="E363" s="184">
        <v>380</v>
      </c>
      <c r="F363" s="182">
        <f t="shared" si="5"/>
        <v>-20</v>
      </c>
    </row>
    <row r="364" spans="1:6">
      <c r="A364" s="25">
        <v>634006</v>
      </c>
      <c r="B364" s="26" t="s">
        <v>386</v>
      </c>
      <c r="C364" s="26" t="s">
        <v>381</v>
      </c>
      <c r="D364" s="36">
        <v>390</v>
      </c>
      <c r="E364" s="184">
        <v>380</v>
      </c>
      <c r="F364" s="182">
        <f t="shared" si="5"/>
        <v>10</v>
      </c>
    </row>
    <row r="365" spans="1:6">
      <c r="A365" s="25">
        <v>634007</v>
      </c>
      <c r="B365" s="26" t="s">
        <v>387</v>
      </c>
      <c r="C365" s="26" t="s">
        <v>381</v>
      </c>
      <c r="D365" s="36">
        <v>380</v>
      </c>
      <c r="E365" s="184">
        <v>380</v>
      </c>
      <c r="F365" s="182">
        <f t="shared" si="5"/>
        <v>0</v>
      </c>
    </row>
    <row r="366" spans="1:6">
      <c r="A366" s="25">
        <v>634008</v>
      </c>
      <c r="B366" s="26" t="s">
        <v>388</v>
      </c>
      <c r="C366" s="26" t="s">
        <v>381</v>
      </c>
      <c r="D366" s="36">
        <v>360</v>
      </c>
      <c r="E366" s="184">
        <v>380</v>
      </c>
      <c r="F366" s="182">
        <f t="shared" si="5"/>
        <v>-20</v>
      </c>
    </row>
    <row r="367" spans="1:6">
      <c r="A367" s="32">
        <v>634009</v>
      </c>
      <c r="B367" s="33" t="s">
        <v>389</v>
      </c>
      <c r="C367" s="33" t="s">
        <v>381</v>
      </c>
      <c r="D367" s="36">
        <v>390</v>
      </c>
      <c r="E367" s="184">
        <v>380</v>
      </c>
      <c r="F367" s="182">
        <f t="shared" si="5"/>
        <v>10</v>
      </c>
    </row>
    <row r="368" spans="1:6">
      <c r="A368" s="25">
        <v>634010</v>
      </c>
      <c r="B368" s="26" t="s">
        <v>390</v>
      </c>
      <c r="C368" s="26" t="s">
        <v>381</v>
      </c>
      <c r="D368" s="36">
        <v>400</v>
      </c>
      <c r="E368" s="184">
        <v>380</v>
      </c>
      <c r="F368" s="182">
        <f t="shared" si="5"/>
        <v>20</v>
      </c>
    </row>
    <row r="369" spans="1:6">
      <c r="A369" s="25">
        <v>634011</v>
      </c>
      <c r="B369" s="26" t="s">
        <v>391</v>
      </c>
      <c r="C369" s="26" t="s">
        <v>381</v>
      </c>
      <c r="D369" s="36">
        <v>440</v>
      </c>
      <c r="E369" s="184">
        <v>380</v>
      </c>
      <c r="F369" s="182">
        <f t="shared" si="5"/>
        <v>60</v>
      </c>
    </row>
    <row r="370" spans="1:6">
      <c r="A370" s="25">
        <v>634012</v>
      </c>
      <c r="B370" s="26" t="s">
        <v>392</v>
      </c>
      <c r="C370" s="26" t="s">
        <v>381</v>
      </c>
      <c r="D370" s="36">
        <v>380</v>
      </c>
      <c r="E370" s="184">
        <v>380</v>
      </c>
      <c r="F370" s="182">
        <f t="shared" si="5"/>
        <v>0</v>
      </c>
    </row>
    <row r="371" spans="1:6">
      <c r="A371" s="25">
        <v>634013</v>
      </c>
      <c r="B371" s="26" t="s">
        <v>393</v>
      </c>
      <c r="C371" s="26" t="s">
        <v>381</v>
      </c>
      <c r="D371" s="36">
        <v>390</v>
      </c>
      <c r="E371" s="184">
        <v>380</v>
      </c>
      <c r="F371" s="182">
        <f t="shared" si="5"/>
        <v>10</v>
      </c>
    </row>
    <row r="372" spans="1:6">
      <c r="A372" s="25">
        <v>634014</v>
      </c>
      <c r="B372" s="26" t="s">
        <v>394</v>
      </c>
      <c r="C372" s="26" t="s">
        <v>381</v>
      </c>
      <c r="D372" s="36">
        <v>395</v>
      </c>
      <c r="E372" s="184">
        <v>380</v>
      </c>
      <c r="F372" s="182">
        <f t="shared" si="5"/>
        <v>15</v>
      </c>
    </row>
    <row r="373" spans="1:6">
      <c r="A373" s="25">
        <v>634015</v>
      </c>
      <c r="B373" s="26" t="s">
        <v>395</v>
      </c>
      <c r="C373" s="26" t="s">
        <v>381</v>
      </c>
      <c r="D373" s="36">
        <v>400</v>
      </c>
      <c r="E373" s="184">
        <v>380</v>
      </c>
      <c r="F373" s="182">
        <f t="shared" si="5"/>
        <v>20</v>
      </c>
    </row>
    <row r="374" spans="1:6">
      <c r="A374" s="32">
        <v>634016</v>
      </c>
      <c r="B374" s="33" t="s">
        <v>396</v>
      </c>
      <c r="C374" s="33" t="s">
        <v>381</v>
      </c>
      <c r="D374" s="36">
        <v>380</v>
      </c>
      <c r="E374" s="184">
        <v>380</v>
      </c>
      <c r="F374" s="182">
        <f t="shared" si="5"/>
        <v>0</v>
      </c>
    </row>
    <row r="375" spans="1:6">
      <c r="A375" s="25">
        <v>634017</v>
      </c>
      <c r="B375" s="26" t="s">
        <v>397</v>
      </c>
      <c r="C375" s="26" t="s">
        <v>381</v>
      </c>
      <c r="D375" s="36">
        <v>400</v>
      </c>
      <c r="E375" s="184">
        <v>380</v>
      </c>
      <c r="F375" s="182">
        <f t="shared" si="5"/>
        <v>20</v>
      </c>
    </row>
    <row r="376" spans="1:6">
      <c r="A376" s="25">
        <v>634018</v>
      </c>
      <c r="B376" s="26" t="s">
        <v>398</v>
      </c>
      <c r="C376" s="26" t="s">
        <v>381</v>
      </c>
      <c r="D376" s="36">
        <v>380</v>
      </c>
      <c r="E376" s="184">
        <v>380</v>
      </c>
      <c r="F376" s="182">
        <f t="shared" si="5"/>
        <v>0</v>
      </c>
    </row>
    <row r="377" spans="1:6">
      <c r="A377" s="25">
        <v>634019</v>
      </c>
      <c r="B377" s="26" t="s">
        <v>399</v>
      </c>
      <c r="C377" s="26" t="s">
        <v>381</v>
      </c>
      <c r="D377" s="36">
        <v>380</v>
      </c>
      <c r="E377" s="184">
        <v>380</v>
      </c>
      <c r="F377" s="182">
        <f t="shared" si="5"/>
        <v>0</v>
      </c>
    </row>
    <row r="378" spans="1:6">
      <c r="A378" s="25">
        <v>634020</v>
      </c>
      <c r="B378" s="26" t="s">
        <v>400</v>
      </c>
      <c r="C378" s="26" t="s">
        <v>381</v>
      </c>
      <c r="D378" s="36">
        <v>410</v>
      </c>
      <c r="E378" s="184">
        <v>380</v>
      </c>
      <c r="F378" s="182">
        <f t="shared" si="5"/>
        <v>30</v>
      </c>
    </row>
    <row r="379" spans="1:6">
      <c r="A379" s="25">
        <v>634021</v>
      </c>
      <c r="B379" s="26" t="s">
        <v>401</v>
      </c>
      <c r="C379" s="26" t="s">
        <v>381</v>
      </c>
      <c r="D379" s="36">
        <v>400</v>
      </c>
      <c r="E379" s="184">
        <v>380</v>
      </c>
      <c r="F379" s="182">
        <f t="shared" si="5"/>
        <v>20</v>
      </c>
    </row>
    <row r="380" spans="1:6">
      <c r="A380" s="25">
        <v>634022</v>
      </c>
      <c r="B380" s="26" t="s">
        <v>402</v>
      </c>
      <c r="C380" s="26" t="s">
        <v>381</v>
      </c>
      <c r="D380" s="36">
        <v>380</v>
      </c>
      <c r="E380" s="184">
        <v>380</v>
      </c>
      <c r="F380" s="182">
        <f t="shared" si="5"/>
        <v>0</v>
      </c>
    </row>
    <row r="381" spans="1:6">
      <c r="A381" s="25">
        <v>634023</v>
      </c>
      <c r="B381" s="26" t="s">
        <v>403</v>
      </c>
      <c r="C381" s="26" t="s">
        <v>381</v>
      </c>
      <c r="D381" s="36">
        <v>360</v>
      </c>
      <c r="E381" s="184">
        <v>380</v>
      </c>
      <c r="F381" s="182">
        <f t="shared" si="5"/>
        <v>-20</v>
      </c>
    </row>
    <row r="382" spans="1:6">
      <c r="A382" s="32">
        <v>634024</v>
      </c>
      <c r="B382" s="33" t="s">
        <v>404</v>
      </c>
      <c r="C382" s="33" t="s">
        <v>381</v>
      </c>
      <c r="D382" s="36">
        <v>450</v>
      </c>
      <c r="E382" s="184">
        <v>380</v>
      </c>
      <c r="F382" s="182">
        <f t="shared" si="5"/>
        <v>70</v>
      </c>
    </row>
    <row r="383" spans="1:6">
      <c r="A383" s="25">
        <v>440022</v>
      </c>
      <c r="B383" s="26" t="s">
        <v>194</v>
      </c>
      <c r="C383" s="26" t="s">
        <v>173</v>
      </c>
      <c r="D383" s="36">
        <v>380</v>
      </c>
      <c r="E383" s="184">
        <v>380</v>
      </c>
      <c r="F383" s="182">
        <f t="shared" si="5"/>
        <v>0</v>
      </c>
    </row>
    <row r="384" spans="1:6">
      <c r="A384" s="25">
        <v>634026</v>
      </c>
      <c r="B384" s="26" t="s">
        <v>406</v>
      </c>
      <c r="C384" s="26" t="s">
        <v>381</v>
      </c>
      <c r="D384" s="36">
        <v>400</v>
      </c>
      <c r="E384" s="184">
        <v>380</v>
      </c>
      <c r="F384" s="182">
        <f t="shared" si="5"/>
        <v>20</v>
      </c>
    </row>
    <row r="385" spans="1:6">
      <c r="A385" s="25">
        <v>634027</v>
      </c>
      <c r="B385" s="26" t="s">
        <v>407</v>
      </c>
      <c r="C385" s="26" t="s">
        <v>381</v>
      </c>
      <c r="D385" s="36">
        <v>380</v>
      </c>
      <c r="E385" s="184">
        <v>380</v>
      </c>
      <c r="F385" s="182">
        <f t="shared" ref="F385:F423" si="6">D385-E385</f>
        <v>0</v>
      </c>
    </row>
    <row r="386" spans="1:6">
      <c r="A386" s="25">
        <v>635001</v>
      </c>
      <c r="B386" s="26" t="s">
        <v>408</v>
      </c>
      <c r="C386" s="26" t="s">
        <v>409</v>
      </c>
      <c r="D386" s="36">
        <v>357</v>
      </c>
      <c r="E386" s="184">
        <v>380</v>
      </c>
      <c r="F386" s="182">
        <f t="shared" si="6"/>
        <v>-23</v>
      </c>
    </row>
    <row r="387" spans="1:6">
      <c r="A387" s="32">
        <v>635002</v>
      </c>
      <c r="B387" s="33" t="s">
        <v>410</v>
      </c>
      <c r="C387" s="33" t="s">
        <v>409</v>
      </c>
      <c r="D387" s="36">
        <v>370</v>
      </c>
      <c r="E387" s="184">
        <v>380</v>
      </c>
      <c r="F387" s="182">
        <f t="shared" si="6"/>
        <v>-10</v>
      </c>
    </row>
    <row r="388" spans="1:6">
      <c r="A388" s="25">
        <v>535015</v>
      </c>
      <c r="B388" s="26" t="s">
        <v>299</v>
      </c>
      <c r="C388" s="26" t="s">
        <v>285</v>
      </c>
      <c r="D388" s="36">
        <v>380</v>
      </c>
      <c r="E388" s="184">
        <v>380</v>
      </c>
      <c r="F388" s="182">
        <f t="shared" si="6"/>
        <v>0</v>
      </c>
    </row>
    <row r="389" spans="1:6">
      <c r="A389" s="25">
        <v>631012</v>
      </c>
      <c r="B389" s="26" t="s">
        <v>317</v>
      </c>
      <c r="C389" s="26" t="s">
        <v>306</v>
      </c>
      <c r="D389" s="36">
        <v>357</v>
      </c>
      <c r="E389" s="184">
        <v>380</v>
      </c>
      <c r="F389" s="182">
        <f t="shared" si="6"/>
        <v>-23</v>
      </c>
    </row>
    <row r="390" spans="1:6">
      <c r="A390" s="25">
        <v>635005</v>
      </c>
      <c r="B390" s="26" t="s">
        <v>413</v>
      </c>
      <c r="C390" s="26" t="s">
        <v>409</v>
      </c>
      <c r="D390" s="36">
        <v>380</v>
      </c>
      <c r="E390" s="184">
        <v>380</v>
      </c>
      <c r="F390" s="182">
        <f t="shared" si="6"/>
        <v>0</v>
      </c>
    </row>
    <row r="391" spans="1:6">
      <c r="A391" s="25">
        <v>635006</v>
      </c>
      <c r="B391" s="26" t="s">
        <v>414</v>
      </c>
      <c r="C391" s="26" t="s">
        <v>409</v>
      </c>
      <c r="D391" s="36">
        <v>380</v>
      </c>
      <c r="E391" s="184">
        <v>380</v>
      </c>
      <c r="F391" s="182">
        <f t="shared" si="6"/>
        <v>0</v>
      </c>
    </row>
    <row r="392" spans="1:6">
      <c r="A392" s="25">
        <v>635007</v>
      </c>
      <c r="B392" s="26" t="s">
        <v>415</v>
      </c>
      <c r="C392" s="26" t="s">
        <v>409</v>
      </c>
      <c r="D392" s="36">
        <v>365</v>
      </c>
      <c r="E392" s="184">
        <v>380</v>
      </c>
      <c r="F392" s="182">
        <f t="shared" si="6"/>
        <v>-15</v>
      </c>
    </row>
    <row r="393" spans="1:6">
      <c r="A393" s="25">
        <v>635008</v>
      </c>
      <c r="B393" s="26" t="s">
        <v>416</v>
      </c>
      <c r="C393" s="26" t="s">
        <v>409</v>
      </c>
      <c r="D393" s="36">
        <v>357</v>
      </c>
      <c r="E393" s="184">
        <v>380</v>
      </c>
      <c r="F393" s="182">
        <f t="shared" si="6"/>
        <v>-23</v>
      </c>
    </row>
    <row r="394" spans="1:6">
      <c r="A394" s="25">
        <v>635009</v>
      </c>
      <c r="B394" s="26" t="s">
        <v>417</v>
      </c>
      <c r="C394" s="26" t="s">
        <v>409</v>
      </c>
      <c r="D394" s="36">
        <v>380</v>
      </c>
      <c r="E394" s="184">
        <v>380</v>
      </c>
      <c r="F394" s="182">
        <f t="shared" si="6"/>
        <v>0</v>
      </c>
    </row>
    <row r="395" spans="1:6">
      <c r="A395" s="32">
        <v>635010</v>
      </c>
      <c r="B395" s="33" t="s">
        <v>418</v>
      </c>
      <c r="C395" s="33" t="s">
        <v>409</v>
      </c>
      <c r="D395" s="36">
        <v>380</v>
      </c>
      <c r="E395" s="184">
        <v>380</v>
      </c>
      <c r="F395" s="182">
        <f t="shared" si="6"/>
        <v>0</v>
      </c>
    </row>
    <row r="396" spans="1:6">
      <c r="A396" s="25">
        <v>635011</v>
      </c>
      <c r="B396" s="26" t="s">
        <v>419</v>
      </c>
      <c r="C396" s="26" t="s">
        <v>409</v>
      </c>
      <c r="D396" s="36">
        <v>357</v>
      </c>
      <c r="E396" s="184">
        <v>380</v>
      </c>
      <c r="F396" s="182">
        <f t="shared" si="6"/>
        <v>-23</v>
      </c>
    </row>
    <row r="397" spans="1:6">
      <c r="A397" s="25">
        <v>635012</v>
      </c>
      <c r="B397" s="26" t="s">
        <v>420</v>
      </c>
      <c r="C397" s="26" t="s">
        <v>409</v>
      </c>
      <c r="D397" s="36">
        <v>385</v>
      </c>
      <c r="E397" s="184">
        <v>380</v>
      </c>
      <c r="F397" s="182">
        <f t="shared" si="6"/>
        <v>5</v>
      </c>
    </row>
    <row r="398" spans="1:6">
      <c r="A398" s="25">
        <v>635013</v>
      </c>
      <c r="B398" s="26" t="s">
        <v>421</v>
      </c>
      <c r="C398" s="26" t="s">
        <v>409</v>
      </c>
      <c r="D398" s="36">
        <v>400</v>
      </c>
      <c r="E398" s="184">
        <v>380</v>
      </c>
      <c r="F398" s="182">
        <f t="shared" si="6"/>
        <v>20</v>
      </c>
    </row>
    <row r="399" spans="1:6">
      <c r="A399" s="32">
        <v>635014</v>
      </c>
      <c r="B399" s="33" t="s">
        <v>422</v>
      </c>
      <c r="C399" s="33" t="s">
        <v>409</v>
      </c>
      <c r="D399" s="36">
        <v>380</v>
      </c>
      <c r="E399" s="184">
        <v>380</v>
      </c>
      <c r="F399" s="182">
        <f t="shared" si="6"/>
        <v>0</v>
      </c>
    </row>
    <row r="400" spans="1:6">
      <c r="A400" s="25">
        <v>635015</v>
      </c>
      <c r="B400" s="26" t="s">
        <v>423</v>
      </c>
      <c r="C400" s="26" t="s">
        <v>409</v>
      </c>
      <c r="D400" s="36">
        <v>410</v>
      </c>
      <c r="E400" s="184">
        <v>380</v>
      </c>
      <c r="F400" s="182">
        <f t="shared" si="6"/>
        <v>30</v>
      </c>
    </row>
    <row r="401" spans="1:6">
      <c r="A401" s="25">
        <v>635016</v>
      </c>
      <c r="B401" s="26" t="s">
        <v>424</v>
      </c>
      <c r="C401" s="26" t="s">
        <v>409</v>
      </c>
      <c r="D401" s="36">
        <v>410</v>
      </c>
      <c r="E401" s="184">
        <v>380</v>
      </c>
      <c r="F401" s="182">
        <f t="shared" si="6"/>
        <v>30</v>
      </c>
    </row>
    <row r="402" spans="1:6">
      <c r="A402" s="25">
        <v>635003</v>
      </c>
      <c r="B402" s="26" t="s">
        <v>411</v>
      </c>
      <c r="C402" s="26" t="s">
        <v>409</v>
      </c>
      <c r="D402" s="36">
        <v>360</v>
      </c>
      <c r="E402" s="184">
        <v>380</v>
      </c>
      <c r="F402" s="182">
        <f t="shared" si="6"/>
        <v>-20</v>
      </c>
    </row>
    <row r="403" spans="1:6">
      <c r="A403" s="25">
        <v>611000</v>
      </c>
      <c r="B403" s="26" t="s">
        <v>304</v>
      </c>
      <c r="C403" s="26" t="s">
        <v>1</v>
      </c>
      <c r="D403" s="36">
        <v>380</v>
      </c>
      <c r="E403" s="184">
        <v>380</v>
      </c>
      <c r="F403" s="182">
        <f t="shared" si="6"/>
        <v>0</v>
      </c>
    </row>
    <row r="404" spans="1:6">
      <c r="A404" s="25">
        <v>635019</v>
      </c>
      <c r="B404" s="26" t="s">
        <v>427</v>
      </c>
      <c r="C404" s="26" t="s">
        <v>409</v>
      </c>
      <c r="D404" s="36">
        <v>390</v>
      </c>
      <c r="E404" s="184">
        <v>380</v>
      </c>
      <c r="F404" s="182">
        <f t="shared" si="6"/>
        <v>10</v>
      </c>
    </row>
    <row r="405" spans="1:6">
      <c r="A405" s="32">
        <v>635020</v>
      </c>
      <c r="B405" s="33" t="s">
        <v>428</v>
      </c>
      <c r="C405" s="33" t="s">
        <v>409</v>
      </c>
      <c r="D405" s="36">
        <v>380</v>
      </c>
      <c r="E405" s="184">
        <v>380</v>
      </c>
      <c r="F405" s="182">
        <f t="shared" si="6"/>
        <v>0</v>
      </c>
    </row>
    <row r="406" spans="1:6">
      <c r="A406" s="25">
        <v>635021</v>
      </c>
      <c r="B406" s="26" t="s">
        <v>429</v>
      </c>
      <c r="C406" s="26" t="s">
        <v>409</v>
      </c>
      <c r="D406" s="36">
        <v>357</v>
      </c>
      <c r="E406" s="184">
        <v>380</v>
      </c>
      <c r="F406" s="182">
        <f t="shared" si="6"/>
        <v>-23</v>
      </c>
    </row>
    <row r="407" spans="1:6">
      <c r="A407" s="32">
        <v>635022</v>
      </c>
      <c r="B407" s="33" t="s">
        <v>430</v>
      </c>
      <c r="C407" s="33" t="s">
        <v>409</v>
      </c>
      <c r="D407" s="36">
        <v>380</v>
      </c>
      <c r="E407" s="184">
        <v>380</v>
      </c>
      <c r="F407" s="182">
        <f t="shared" si="6"/>
        <v>0</v>
      </c>
    </row>
    <row r="408" spans="1:6">
      <c r="A408" s="32">
        <v>636001</v>
      </c>
      <c r="B408" s="33" t="s">
        <v>431</v>
      </c>
      <c r="C408" s="33" t="s">
        <v>432</v>
      </c>
      <c r="D408" s="36">
        <v>400</v>
      </c>
      <c r="E408" s="184">
        <v>380</v>
      </c>
      <c r="F408" s="182">
        <f t="shared" si="6"/>
        <v>20</v>
      </c>
    </row>
    <row r="409" spans="1:6">
      <c r="A409" s="32">
        <v>636002</v>
      </c>
      <c r="B409" s="33" t="s">
        <v>433</v>
      </c>
      <c r="C409" s="33" t="s">
        <v>432</v>
      </c>
      <c r="D409" s="36">
        <v>400</v>
      </c>
      <c r="E409" s="184">
        <v>380</v>
      </c>
      <c r="F409" s="182">
        <f t="shared" si="6"/>
        <v>20</v>
      </c>
    </row>
    <row r="410" spans="1:6">
      <c r="A410" s="25">
        <v>636003</v>
      </c>
      <c r="B410" s="26" t="s">
        <v>434</v>
      </c>
      <c r="C410" s="26" t="s">
        <v>432</v>
      </c>
      <c r="D410" s="36">
        <v>430</v>
      </c>
      <c r="E410" s="184">
        <v>380</v>
      </c>
      <c r="F410" s="182">
        <f t="shared" si="6"/>
        <v>50</v>
      </c>
    </row>
    <row r="411" spans="1:6">
      <c r="A411" s="25">
        <v>636004</v>
      </c>
      <c r="B411" s="26" t="s">
        <v>435</v>
      </c>
      <c r="C411" s="26" t="s">
        <v>432</v>
      </c>
      <c r="D411" s="36">
        <v>410</v>
      </c>
      <c r="E411" s="184">
        <v>380</v>
      </c>
      <c r="F411" s="182">
        <f t="shared" si="6"/>
        <v>30</v>
      </c>
    </row>
    <row r="412" spans="1:6">
      <c r="A412" s="32">
        <v>636005</v>
      </c>
      <c r="B412" s="33" t="s">
        <v>436</v>
      </c>
      <c r="C412" s="33" t="s">
        <v>432</v>
      </c>
      <c r="D412" s="36">
        <v>380</v>
      </c>
      <c r="E412" s="184">
        <v>380</v>
      </c>
      <c r="F412" s="182">
        <f t="shared" si="6"/>
        <v>0</v>
      </c>
    </row>
    <row r="413" spans="1:6">
      <c r="A413" s="32">
        <v>636006</v>
      </c>
      <c r="B413" s="33" t="s">
        <v>437</v>
      </c>
      <c r="C413" s="33" t="s">
        <v>432</v>
      </c>
      <c r="D413" s="36">
        <v>390</v>
      </c>
      <c r="E413" s="184">
        <v>380</v>
      </c>
      <c r="F413" s="182">
        <f t="shared" si="6"/>
        <v>10</v>
      </c>
    </row>
    <row r="414" spans="1:6">
      <c r="A414" s="32">
        <v>636007</v>
      </c>
      <c r="B414" s="33" t="s">
        <v>438</v>
      </c>
      <c r="C414" s="33" t="s">
        <v>432</v>
      </c>
      <c r="D414" s="36">
        <v>450</v>
      </c>
      <c r="E414" s="184">
        <v>380</v>
      </c>
      <c r="F414" s="182">
        <f t="shared" si="6"/>
        <v>70</v>
      </c>
    </row>
    <row r="415" spans="1:6">
      <c r="A415" s="32">
        <v>636008</v>
      </c>
      <c r="B415" s="33" t="s">
        <v>439</v>
      </c>
      <c r="C415" s="33" t="s">
        <v>432</v>
      </c>
      <c r="D415" s="36">
        <v>380</v>
      </c>
      <c r="E415" s="184">
        <v>380</v>
      </c>
      <c r="F415" s="182">
        <f t="shared" si="6"/>
        <v>0</v>
      </c>
    </row>
    <row r="416" spans="1:6">
      <c r="A416" s="25">
        <v>636009</v>
      </c>
      <c r="B416" s="26" t="s">
        <v>440</v>
      </c>
      <c r="C416" s="26" t="s">
        <v>432</v>
      </c>
      <c r="D416" s="36">
        <v>380</v>
      </c>
      <c r="E416" s="184">
        <v>380</v>
      </c>
      <c r="F416" s="182">
        <f t="shared" si="6"/>
        <v>0</v>
      </c>
    </row>
    <row r="417" spans="1:6">
      <c r="A417" s="32">
        <v>636010</v>
      </c>
      <c r="B417" s="33" t="s">
        <v>441</v>
      </c>
      <c r="C417" s="33" t="s">
        <v>432</v>
      </c>
      <c r="D417" s="36">
        <v>480</v>
      </c>
      <c r="E417" s="184">
        <v>380</v>
      </c>
      <c r="F417" s="182">
        <f t="shared" si="6"/>
        <v>100</v>
      </c>
    </row>
    <row r="418" spans="1:6">
      <c r="A418" s="25">
        <v>636011</v>
      </c>
      <c r="B418" s="26" t="s">
        <v>442</v>
      </c>
      <c r="C418" s="26" t="s">
        <v>432</v>
      </c>
      <c r="D418" s="36">
        <v>380</v>
      </c>
      <c r="E418" s="184">
        <v>380</v>
      </c>
      <c r="F418" s="182">
        <f t="shared" si="6"/>
        <v>0</v>
      </c>
    </row>
    <row r="419" spans="1:6">
      <c r="A419" s="32">
        <v>636012</v>
      </c>
      <c r="B419" s="33" t="s">
        <v>443</v>
      </c>
      <c r="C419" s="33" t="s">
        <v>432</v>
      </c>
      <c r="D419" s="36">
        <v>450</v>
      </c>
      <c r="E419" s="184">
        <v>380</v>
      </c>
      <c r="F419" s="182">
        <f t="shared" si="6"/>
        <v>70</v>
      </c>
    </row>
    <row r="420" spans="1:6">
      <c r="A420" s="32">
        <v>636013</v>
      </c>
      <c r="B420" s="33" t="s">
        <v>444</v>
      </c>
      <c r="C420" s="33" t="s">
        <v>432</v>
      </c>
      <c r="D420" s="36">
        <v>440</v>
      </c>
      <c r="E420" s="184">
        <v>380</v>
      </c>
      <c r="F420" s="182">
        <f t="shared" si="6"/>
        <v>60</v>
      </c>
    </row>
    <row r="421" spans="1:6">
      <c r="A421" s="25">
        <v>636014</v>
      </c>
      <c r="B421" s="26" t="s">
        <v>445</v>
      </c>
      <c r="C421" s="26" t="s">
        <v>432</v>
      </c>
      <c r="D421" s="36">
        <v>400</v>
      </c>
      <c r="E421" s="184">
        <v>380</v>
      </c>
      <c r="F421" s="182">
        <f t="shared" si="6"/>
        <v>20</v>
      </c>
    </row>
    <row r="422" spans="1:6">
      <c r="A422" s="32">
        <v>636015</v>
      </c>
      <c r="B422" s="33" t="s">
        <v>446</v>
      </c>
      <c r="C422" s="33" t="s">
        <v>432</v>
      </c>
      <c r="D422" s="36">
        <v>380</v>
      </c>
      <c r="E422" s="184">
        <v>380</v>
      </c>
      <c r="F422" s="182">
        <f t="shared" si="6"/>
        <v>0</v>
      </c>
    </row>
    <row r="423" spans="1:6">
      <c r="A423" s="32">
        <v>636016</v>
      </c>
      <c r="B423" s="33" t="s">
        <v>447</v>
      </c>
      <c r="C423" s="33" t="s">
        <v>432</v>
      </c>
      <c r="D423" s="36">
        <v>420</v>
      </c>
      <c r="E423" s="184">
        <v>380</v>
      </c>
      <c r="F423" s="182">
        <f t="shared" si="6"/>
        <v>40</v>
      </c>
    </row>
    <row r="424" spans="1:6">
      <c r="D424" s="14">
        <f>SUM(D2:D423)</f>
        <v>163574</v>
      </c>
    </row>
    <row r="426" spans="1:6">
      <c r="A426" s="259" t="s">
        <v>616</v>
      </c>
      <c r="B426" s="9"/>
      <c r="C426" s="9"/>
    </row>
    <row r="427" spans="1:6">
      <c r="A427" s="180"/>
    </row>
    <row r="428" spans="1:6">
      <c r="A428" s="254" t="s">
        <v>617</v>
      </c>
      <c r="B428"/>
    </row>
    <row r="429" spans="1:6">
      <c r="A429" s="254" t="s">
        <v>618</v>
      </c>
      <c r="B429"/>
    </row>
    <row r="430" spans="1:6">
      <c r="A430" s="255" t="s">
        <v>619</v>
      </c>
      <c r="B430"/>
    </row>
    <row r="431" spans="1:6">
      <c r="A431" s="255" t="s">
        <v>620</v>
      </c>
      <c r="B431"/>
    </row>
    <row r="432" spans="1:6">
      <c r="A432" s="254" t="s">
        <v>574</v>
      </c>
      <c r="B432"/>
    </row>
    <row r="433" spans="1:2">
      <c r="A433" s="255" t="s">
        <v>621</v>
      </c>
      <c r="B433"/>
    </row>
    <row r="434" spans="1:2">
      <c r="A434" s="255" t="s">
        <v>622</v>
      </c>
      <c r="B434"/>
    </row>
    <row r="435" spans="1:2">
      <c r="A435" s="256"/>
      <c r="B435"/>
    </row>
    <row r="436" spans="1:2">
      <c r="A436" s="254"/>
      <c r="B436"/>
    </row>
    <row r="437" spans="1:2">
      <c r="A437" s="257"/>
      <c r="B437" s="258"/>
    </row>
    <row r="438" spans="1:2">
      <c r="A438" s="260"/>
      <c r="B438" s="258"/>
    </row>
    <row r="439" spans="1:2">
      <c r="A439" s="257"/>
      <c r="B439" s="258"/>
    </row>
  </sheetData>
  <autoFilter ref="A1:F424">
    <sortState ref="A2:F424">
      <sortCondition ref="A1:A424"/>
    </sortState>
  </autoFilter>
  <mergeCells count="1">
    <mergeCell ref="H1:O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GewSt Vergleich 2019-2020</vt:lpstr>
      <vt:lpstr>GewSt Entwicklung HS 2013-2020</vt:lpstr>
      <vt:lpstr>GrdStB Aufstellung 2012-2020</vt:lpstr>
      <vt:lpstr>GrdStB Vergleich 2019-2020</vt:lpstr>
      <vt:lpstr>GrdStB Entwicklung HS 2013-2020</vt:lpstr>
      <vt:lpstr>GrdStB gew. 2015 LK-RP-L </vt:lpstr>
      <vt:lpstr>GrdStB DIHK 2016</vt:lpstr>
      <vt:lpstr>Nivellierungssätze-Hebesätze</vt:lpstr>
      <vt:lpstr>ESt-Ermäßigungssatz-Hebesätze</vt:lpstr>
      <vt:lpstr>FiPlE HS 2016 Defizitäre</vt:lpstr>
      <vt:lpstr>'GewSt Entwicklung HS 2013-2020'!Druckbereich</vt:lpstr>
      <vt:lpstr>'GewSt Vergleich 2019-2020'!Druckbereich</vt:lpstr>
      <vt:lpstr>'GrdStB Vergleich 2019-2020'!Druckbereich</vt:lpstr>
      <vt:lpstr>'GewSt Entwicklung HS 2013-2020'!Drucktitel</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Franzki,  Yannik(HMdIS);Georg, Klaus</dc:creator>
  <cp:lastModifiedBy>Georg, Klaus (HMdIS)</cp:lastModifiedBy>
  <cp:lastPrinted>2019-08-26T08:55:17Z</cp:lastPrinted>
  <dcterms:created xsi:type="dcterms:W3CDTF">2015-07-01T10:11:05Z</dcterms:created>
  <dcterms:modified xsi:type="dcterms:W3CDTF">2020-10-18T17:28:36Z</dcterms:modified>
</cp:coreProperties>
</file>